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irokotsuruta/Documents/NPO REALE WORLD/"/>
    </mc:Choice>
  </mc:AlternateContent>
  <xr:revisionPtr revIDLastSave="0" documentId="8_{671BCEB7-AC53-6944-A76E-460B14D4B125}" xr6:coauthVersionLast="47" xr6:coauthVersionMax="47" xr10:uidLastSave="{00000000-0000-0000-0000-000000000000}"/>
  <bookViews>
    <workbookView xWindow="0" yWindow="0" windowWidth="28800" windowHeight="18000" xr2:uid="{94DAEC86-8542-954D-BCFE-2C23AB92C62D}"/>
  </bookViews>
  <sheets>
    <sheet name="R6.3" sheetId="5" r:id="rId1"/>
  </sheets>
  <definedNames>
    <definedName name="_xlnm.Print_Area" localSheetId="0">'R6.3'!$A$1:$I$126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5" i="5" l="1"/>
  <c r="H120" i="5" l="1"/>
  <c r="H118" i="5"/>
  <c r="F97" i="5" l="1"/>
  <c r="F84" i="5"/>
  <c r="H84" i="5" s="1"/>
  <c r="F45" i="5"/>
  <c r="F109" i="5"/>
  <c r="F108" i="5"/>
  <c r="H108" i="5" s="1"/>
  <c r="F104" i="5"/>
  <c r="G33" i="5"/>
  <c r="G29" i="5"/>
  <c r="G21" i="5"/>
  <c r="F34" i="5"/>
  <c r="G12" i="5"/>
  <c r="H122" i="5" l="1"/>
  <c r="F98" i="5"/>
  <c r="H98" i="5" s="1"/>
  <c r="F75" i="5"/>
  <c r="F76" i="5" s="1"/>
  <c r="H34" i="5"/>
  <c r="H45" i="5"/>
  <c r="G17" i="5"/>
  <c r="G109" i="5"/>
  <c r="H109" i="5" s="1"/>
  <c r="H97" i="5" l="1"/>
  <c r="F99" i="5"/>
  <c r="H76" i="5"/>
  <c r="H99" i="5" l="1"/>
  <c r="F100" i="5"/>
  <c r="F110" i="5" l="1"/>
  <c r="H110" i="5" s="1"/>
  <c r="H100" i="5"/>
  <c r="H112" i="5" l="1"/>
  <c r="H114" i="5"/>
</calcChain>
</file>

<file path=xl/sharedStrings.xml><?xml version="1.0" encoding="utf-8"?>
<sst xmlns="http://schemas.openxmlformats.org/spreadsheetml/2006/main" count="120" uniqueCount="107">
  <si>
    <t>認定特定非営利活動法人REALE WORLD　活動計算書</t>
    <rPh sb="0" eb="2">
      <t>ニンテイ</t>
    </rPh>
    <rPh sb="25" eb="28">
      <t>ケイサンショ</t>
    </rPh>
    <phoneticPr fontId="3"/>
  </si>
  <si>
    <t>（単位：円）</t>
    <rPh sb="1" eb="3">
      <t>タンイ</t>
    </rPh>
    <rPh sb="4" eb="5">
      <t>エン</t>
    </rPh>
    <phoneticPr fontId="3"/>
  </si>
  <si>
    <t>科目</t>
    <rPh sb="0" eb="2">
      <t>カモク</t>
    </rPh>
    <phoneticPr fontId="3"/>
  </si>
  <si>
    <t>特定非営利活動に係る事業</t>
    <rPh sb="0" eb="2">
      <t>トクテイ</t>
    </rPh>
    <rPh sb="2" eb="5">
      <t>ヒエイリ</t>
    </rPh>
    <rPh sb="5" eb="7">
      <t>カツドウ</t>
    </rPh>
    <rPh sb="8" eb="9">
      <t>カカ</t>
    </rPh>
    <rPh sb="10" eb="12">
      <t>ジギョウ</t>
    </rPh>
    <phoneticPr fontId="3"/>
  </si>
  <si>
    <t>小計</t>
    <rPh sb="0" eb="2">
      <t>ショウケイ</t>
    </rPh>
    <phoneticPr fontId="3"/>
  </si>
  <si>
    <t>合計</t>
    <rPh sb="0" eb="2">
      <t>ゴウケイ</t>
    </rPh>
    <phoneticPr fontId="3"/>
  </si>
  <si>
    <t>一般正味財産増減の部</t>
    <rPh sb="0" eb="6">
      <t>イッ</t>
    </rPh>
    <rPh sb="6" eb="8">
      <t>ゾウゲン</t>
    </rPh>
    <rPh sb="9" eb="10">
      <t>ブ</t>
    </rPh>
    <phoneticPr fontId="3"/>
  </si>
  <si>
    <t>Ⅰ　経常収益</t>
    <rPh sb="2" eb="4">
      <t>ケイジョウ</t>
    </rPh>
    <rPh sb="4" eb="6">
      <t>シュウエキ</t>
    </rPh>
    <phoneticPr fontId="3"/>
  </si>
  <si>
    <t>１　受取会費</t>
    <rPh sb="2" eb="4">
      <t>ウケトリ</t>
    </rPh>
    <rPh sb="4" eb="6">
      <t>カイヒ</t>
    </rPh>
    <phoneticPr fontId="3"/>
  </si>
  <si>
    <t>正会員受取会費</t>
    <rPh sb="0" eb="3">
      <t>セイカイイン</t>
    </rPh>
    <rPh sb="3" eb="5">
      <t>ウケトリ</t>
    </rPh>
    <rPh sb="5" eb="7">
      <t>カイヒ</t>
    </rPh>
    <phoneticPr fontId="3"/>
  </si>
  <si>
    <t>賛助会員受取会費</t>
    <rPh sb="0" eb="2">
      <t>サンジョ</t>
    </rPh>
    <rPh sb="2" eb="4">
      <t>カイイン</t>
    </rPh>
    <rPh sb="4" eb="6">
      <t>ウケトリ</t>
    </rPh>
    <rPh sb="6" eb="8">
      <t>カイヒ</t>
    </rPh>
    <phoneticPr fontId="3"/>
  </si>
  <si>
    <t>２　受取寄附金</t>
    <rPh sb="2" eb="4">
      <t>ウケトリ</t>
    </rPh>
    <rPh sb="4" eb="7">
      <t>キフキン</t>
    </rPh>
    <phoneticPr fontId="3"/>
  </si>
  <si>
    <t>受取寄附金</t>
    <rPh sb="0" eb="2">
      <t>ウケトリ</t>
    </rPh>
    <rPh sb="2" eb="5">
      <t>キフキン</t>
    </rPh>
    <phoneticPr fontId="3"/>
  </si>
  <si>
    <t>受取寄附金振替額</t>
    <rPh sb="0" eb="2">
      <t>ウケトリ</t>
    </rPh>
    <rPh sb="2" eb="5">
      <t>キフキン</t>
    </rPh>
    <rPh sb="5" eb="8">
      <t>フリカエガク</t>
    </rPh>
    <phoneticPr fontId="3"/>
  </si>
  <si>
    <t>ボランティア受入評価益</t>
    <phoneticPr fontId="3"/>
  </si>
  <si>
    <t>３　受取助成金等</t>
    <rPh sb="2" eb="4">
      <t>ウケトリ</t>
    </rPh>
    <rPh sb="4" eb="7">
      <t>ジョセイキン</t>
    </rPh>
    <rPh sb="7" eb="8">
      <t>トウ</t>
    </rPh>
    <phoneticPr fontId="3"/>
  </si>
  <si>
    <t>受取助成金</t>
    <rPh sb="0" eb="1">
      <t>ウケトリ</t>
    </rPh>
    <rPh sb="2" eb="5">
      <t>j</t>
    </rPh>
    <phoneticPr fontId="3"/>
  </si>
  <si>
    <t>受取補助金</t>
    <rPh sb="0" eb="2">
      <t>ウケトリ</t>
    </rPh>
    <rPh sb="2" eb="5">
      <t>ホジョキン</t>
    </rPh>
    <phoneticPr fontId="3"/>
  </si>
  <si>
    <t>４　事業収益</t>
    <rPh sb="2" eb="4">
      <t>ジギョウ</t>
    </rPh>
    <rPh sb="4" eb="6">
      <t>シュウエキ</t>
    </rPh>
    <phoneticPr fontId="3"/>
  </si>
  <si>
    <t>文化・スポーツなどの事業</t>
    <phoneticPr fontId="3"/>
  </si>
  <si>
    <t>心身の健康増進等に関するワークショップ事業</t>
    <phoneticPr fontId="3"/>
  </si>
  <si>
    <t>職業能力・雇用機会の拡充の支援から生まれる物販事業</t>
    <phoneticPr fontId="3"/>
  </si>
  <si>
    <t>イベント主催などの普及啓発事業</t>
    <phoneticPr fontId="3"/>
  </si>
  <si>
    <t>国際交流事業</t>
    <phoneticPr fontId="3"/>
  </si>
  <si>
    <t>寄付された物品の販売事業</t>
    <phoneticPr fontId="3"/>
  </si>
  <si>
    <t>５　その他収益</t>
    <rPh sb="4" eb="5">
      <t>タ</t>
    </rPh>
    <rPh sb="5" eb="7">
      <t>シュウエキ</t>
    </rPh>
    <phoneticPr fontId="3"/>
  </si>
  <si>
    <t>受取利息</t>
    <rPh sb="0" eb="2">
      <t>ウケトリ</t>
    </rPh>
    <rPh sb="2" eb="4">
      <t>リソク</t>
    </rPh>
    <phoneticPr fontId="3"/>
  </si>
  <si>
    <t>雑収益</t>
    <rPh sb="0" eb="1">
      <t>ザツ</t>
    </rPh>
    <rPh sb="1" eb="3">
      <t>シュウエキ</t>
    </rPh>
    <phoneticPr fontId="3"/>
  </si>
  <si>
    <t>経常収益計</t>
    <rPh sb="0" eb="2">
      <t>ケイジョウ</t>
    </rPh>
    <rPh sb="2" eb="4">
      <t>シュウエキ</t>
    </rPh>
    <rPh sb="4" eb="5">
      <t>ケイ</t>
    </rPh>
    <phoneticPr fontId="3"/>
  </si>
  <si>
    <t>Ⅱ　経常費用</t>
    <rPh sb="2" eb="4">
      <t>ケイジョウ</t>
    </rPh>
    <rPh sb="4" eb="6">
      <t>ヒヨウ</t>
    </rPh>
    <phoneticPr fontId="3"/>
  </si>
  <si>
    <t>１　事業費</t>
    <rPh sb="2" eb="5">
      <t>ジギョウヒ</t>
    </rPh>
    <phoneticPr fontId="3"/>
  </si>
  <si>
    <t>(1)人件費</t>
    <rPh sb="3" eb="5">
      <t>ジンケン</t>
    </rPh>
    <rPh sb="5" eb="6">
      <t>ヒ</t>
    </rPh>
    <phoneticPr fontId="3"/>
  </si>
  <si>
    <t>役員報酬</t>
    <rPh sb="0" eb="2">
      <t>ヤクイン</t>
    </rPh>
    <rPh sb="2" eb="4">
      <t>ホウシュウ</t>
    </rPh>
    <phoneticPr fontId="3"/>
  </si>
  <si>
    <t>給料手当</t>
    <rPh sb="0" eb="2">
      <t>キュウリョウ</t>
    </rPh>
    <rPh sb="2" eb="4">
      <t>テア</t>
    </rPh>
    <phoneticPr fontId="3"/>
  </si>
  <si>
    <t>ボランティア評価費用</t>
    <phoneticPr fontId="3"/>
  </si>
  <si>
    <t>退職給付費用</t>
    <rPh sb="0" eb="6">
      <t>タイショクキュウフヒヨウ</t>
    </rPh>
    <phoneticPr fontId="3"/>
  </si>
  <si>
    <t>採用教育費</t>
    <rPh sb="0" eb="2">
      <t>サイヨウ</t>
    </rPh>
    <rPh sb="2" eb="5">
      <t>キョウイクヒ</t>
    </rPh>
    <phoneticPr fontId="3"/>
  </si>
  <si>
    <t>法定福利費</t>
    <rPh sb="0" eb="5">
      <t>ホウテイフクリヒ</t>
    </rPh>
    <phoneticPr fontId="3"/>
  </si>
  <si>
    <t>福利厚生費</t>
    <rPh sb="0" eb="5">
      <t>フクリコウセイヒ</t>
    </rPh>
    <phoneticPr fontId="3"/>
  </si>
  <si>
    <t>人件費計</t>
    <rPh sb="0" eb="3">
      <t>ジンケンヒ</t>
    </rPh>
    <rPh sb="3" eb="4">
      <t>ケイ</t>
    </rPh>
    <phoneticPr fontId="3"/>
  </si>
  <si>
    <t>(2)その他経費</t>
    <rPh sb="5" eb="6">
      <t>ホカ</t>
    </rPh>
    <rPh sb="6" eb="8">
      <t>ケイヒ</t>
    </rPh>
    <phoneticPr fontId="3"/>
  </si>
  <si>
    <t>物品販売原価</t>
    <rPh sb="0" eb="4">
      <t>ブ</t>
    </rPh>
    <rPh sb="4" eb="6">
      <t>ゲン</t>
    </rPh>
    <phoneticPr fontId="3"/>
  </si>
  <si>
    <t>福利厚生費</t>
  </si>
  <si>
    <t>業務委託費</t>
  </si>
  <si>
    <t>諸謝金</t>
  </si>
  <si>
    <t>印刷製本費</t>
  </si>
  <si>
    <t>会議費</t>
  </si>
  <si>
    <t>交際費</t>
  </si>
  <si>
    <t>旅費交通費</t>
  </si>
  <si>
    <t>車両関係費</t>
  </si>
  <si>
    <t>通信運搬費</t>
  </si>
  <si>
    <t>消耗品費</t>
  </si>
  <si>
    <t>減価償却費</t>
  </si>
  <si>
    <t>諸会費</t>
  </si>
  <si>
    <t>租税公課</t>
  </si>
  <si>
    <t>研修費</t>
  </si>
  <si>
    <t>支払手数料</t>
  </si>
  <si>
    <t>新聞図書費</t>
  </si>
  <si>
    <t>広告宣伝費</t>
  </si>
  <si>
    <t>雑費</t>
  </si>
  <si>
    <t>大会参加費</t>
  </si>
  <si>
    <t>施設使用料</t>
  </si>
  <si>
    <t>荷造運賃</t>
    <rPh sb="0" eb="2">
      <t>ニヅクリ</t>
    </rPh>
    <rPh sb="2" eb="4">
      <t xml:space="preserve">ウンチン </t>
    </rPh>
    <phoneticPr fontId="3"/>
  </si>
  <si>
    <t>その他経費計</t>
    <rPh sb="2" eb="3">
      <t>ホカ</t>
    </rPh>
    <rPh sb="3" eb="5">
      <t>ケイヒ</t>
    </rPh>
    <rPh sb="5" eb="6">
      <t>ケイ</t>
    </rPh>
    <phoneticPr fontId="3"/>
  </si>
  <si>
    <t>事業費計</t>
    <rPh sb="0" eb="3">
      <t>ジギョウヒ</t>
    </rPh>
    <rPh sb="3" eb="4">
      <t>ケイ</t>
    </rPh>
    <phoneticPr fontId="3"/>
  </si>
  <si>
    <t>２　管理費</t>
    <rPh sb="2" eb="5">
      <t>カンリヒ</t>
    </rPh>
    <phoneticPr fontId="3"/>
  </si>
  <si>
    <t>ボランティア評価費用</t>
  </si>
  <si>
    <t>退職給付費用</t>
    <rPh sb="0" eb="2">
      <t>タイショク</t>
    </rPh>
    <rPh sb="2" eb="4">
      <t>キュウフ</t>
    </rPh>
    <rPh sb="4" eb="6">
      <t>ヒヨウ</t>
    </rPh>
    <phoneticPr fontId="3"/>
  </si>
  <si>
    <t>福利厚生費</t>
    <rPh sb="0" eb="2">
      <t>フクリ</t>
    </rPh>
    <rPh sb="2" eb="5">
      <t>コウセイヒ</t>
    </rPh>
    <phoneticPr fontId="3"/>
  </si>
  <si>
    <t>管理費計</t>
    <rPh sb="0" eb="3">
      <t>カンリヒ</t>
    </rPh>
    <rPh sb="3" eb="4">
      <t>ケイ</t>
    </rPh>
    <phoneticPr fontId="3"/>
  </si>
  <si>
    <t>経常費用計</t>
    <rPh sb="0" eb="2">
      <t>ケイジョウ</t>
    </rPh>
    <rPh sb="2" eb="4">
      <t>ヒヨウ</t>
    </rPh>
    <rPh sb="4" eb="5">
      <t>ケイ</t>
    </rPh>
    <phoneticPr fontId="3"/>
  </si>
  <si>
    <t>当期経常増減額</t>
    <rPh sb="0" eb="2">
      <t>トウキ</t>
    </rPh>
    <rPh sb="2" eb="4">
      <t>ケイジョウ</t>
    </rPh>
    <rPh sb="4" eb="6">
      <t>ゾウゲン</t>
    </rPh>
    <rPh sb="6" eb="7">
      <t>ガク</t>
    </rPh>
    <phoneticPr fontId="3"/>
  </si>
  <si>
    <t>Ⅲ　経常外収益</t>
    <rPh sb="2" eb="4">
      <t>ケイジョウ</t>
    </rPh>
    <rPh sb="4" eb="5">
      <t>ガイ</t>
    </rPh>
    <rPh sb="5" eb="7">
      <t>シュウエキ</t>
    </rPh>
    <phoneticPr fontId="3"/>
  </si>
  <si>
    <t>受取利息</t>
    <rPh sb="0" eb="4">
      <t>ウケトリリソク</t>
    </rPh>
    <phoneticPr fontId="3"/>
  </si>
  <si>
    <t>　　</t>
    <phoneticPr fontId="3"/>
  </si>
  <si>
    <t>雑収益</t>
    <rPh sb="0" eb="3">
      <t>ザツシュウエキ</t>
    </rPh>
    <phoneticPr fontId="3"/>
  </si>
  <si>
    <t>経常外収益計</t>
    <rPh sb="0" eb="2">
      <t>ケイジョウ</t>
    </rPh>
    <rPh sb="2" eb="3">
      <t>ガイ</t>
    </rPh>
    <rPh sb="3" eb="5">
      <t>シュウエキ</t>
    </rPh>
    <rPh sb="5" eb="6">
      <t>ケイ</t>
    </rPh>
    <phoneticPr fontId="3"/>
  </si>
  <si>
    <t>Ⅳ　経常外費用</t>
    <rPh sb="2" eb="4">
      <t>ケイジョウ</t>
    </rPh>
    <rPh sb="4" eb="5">
      <t>ガイ</t>
    </rPh>
    <rPh sb="5" eb="7">
      <t>ヒヨウ</t>
    </rPh>
    <phoneticPr fontId="3"/>
  </si>
  <si>
    <t>　</t>
    <phoneticPr fontId="3"/>
  </si>
  <si>
    <t>経常外費用計</t>
    <rPh sb="0" eb="2">
      <t>ケイジョウ</t>
    </rPh>
    <rPh sb="2" eb="3">
      <t>ガイ</t>
    </rPh>
    <rPh sb="3" eb="5">
      <t>ヒヨウ</t>
    </rPh>
    <rPh sb="5" eb="6">
      <t>ケイ</t>
    </rPh>
    <phoneticPr fontId="3"/>
  </si>
  <si>
    <t>経理区分振替額</t>
    <rPh sb="0" eb="2">
      <t>ケイリ</t>
    </rPh>
    <rPh sb="2" eb="4">
      <t>クブン</t>
    </rPh>
    <rPh sb="4" eb="6">
      <t>フリカエ</t>
    </rPh>
    <rPh sb="6" eb="7">
      <t>ガク</t>
    </rPh>
    <phoneticPr fontId="3"/>
  </si>
  <si>
    <t>税引前当期一般正味財産増減額</t>
    <rPh sb="0" eb="2">
      <t>ゼイビキ</t>
    </rPh>
    <rPh sb="2" eb="3">
      <t>マエ</t>
    </rPh>
    <rPh sb="3" eb="5">
      <t>トウキ</t>
    </rPh>
    <rPh sb="5" eb="7">
      <t>イッパン</t>
    </rPh>
    <rPh sb="7" eb="9">
      <t>ショウミ</t>
    </rPh>
    <rPh sb="9" eb="11">
      <t>ザイサン</t>
    </rPh>
    <rPh sb="11" eb="14">
      <t>ゾウゲンガク</t>
    </rPh>
    <phoneticPr fontId="3"/>
  </si>
  <si>
    <t>法人税、住民税及び事業税</t>
    <rPh sb="0" eb="3">
      <t>ホウジンゼイ</t>
    </rPh>
    <rPh sb="4" eb="7">
      <t>ジュウミンゼイ</t>
    </rPh>
    <rPh sb="7" eb="8">
      <t>オヨ</t>
    </rPh>
    <rPh sb="9" eb="11">
      <t>ジギョウ</t>
    </rPh>
    <rPh sb="11" eb="12">
      <t>ゼイ</t>
    </rPh>
    <phoneticPr fontId="3"/>
  </si>
  <si>
    <t>当期一般正味財産増減額</t>
    <rPh sb="0" eb="2">
      <t>トウキ</t>
    </rPh>
    <rPh sb="2" eb="4">
      <t>イッパン</t>
    </rPh>
    <rPh sb="4" eb="8">
      <t>ショウミザイサン</t>
    </rPh>
    <rPh sb="8" eb="11">
      <t>ゾウゲンガク</t>
    </rPh>
    <phoneticPr fontId="3"/>
  </si>
  <si>
    <t>前期繰越一般正味財産額</t>
    <rPh sb="0" eb="2">
      <t>ゼンキ</t>
    </rPh>
    <rPh sb="2" eb="4">
      <t>クリコシ</t>
    </rPh>
    <rPh sb="4" eb="6">
      <t>イッ</t>
    </rPh>
    <rPh sb="6" eb="8">
      <t>ショウミ</t>
    </rPh>
    <rPh sb="8" eb="10">
      <t>ザイサン</t>
    </rPh>
    <rPh sb="10" eb="11">
      <t>ガク</t>
    </rPh>
    <phoneticPr fontId="3"/>
  </si>
  <si>
    <t>　　次期繰越収支差額</t>
    <rPh sb="2" eb="4">
      <t>ジキ</t>
    </rPh>
    <rPh sb="4" eb="6">
      <t>クリコシ</t>
    </rPh>
    <rPh sb="6" eb="8">
      <t>シュウシ</t>
    </rPh>
    <rPh sb="8" eb="10">
      <t>サガク</t>
    </rPh>
    <phoneticPr fontId="3"/>
  </si>
  <si>
    <t>次期繰越一般正味財産額</t>
    <rPh sb="0" eb="2">
      <t>ジキ</t>
    </rPh>
    <rPh sb="2" eb="4">
      <t>クリコシ</t>
    </rPh>
    <rPh sb="4" eb="6">
      <t>イ</t>
    </rPh>
    <rPh sb="6" eb="8">
      <t>ショウミ</t>
    </rPh>
    <rPh sb="8" eb="10">
      <t>ザイサン</t>
    </rPh>
    <rPh sb="10" eb="11">
      <t>ガク</t>
    </rPh>
    <phoneticPr fontId="3"/>
  </si>
  <si>
    <t>指定正味財産増減の部</t>
    <rPh sb="0" eb="10">
      <t>シテイ</t>
    </rPh>
    <phoneticPr fontId="3"/>
  </si>
  <si>
    <t>Ⅰ　受取寄付金</t>
    <rPh sb="2" eb="4">
      <t>ウケトリ</t>
    </rPh>
    <rPh sb="4" eb="7">
      <t>キフキン</t>
    </rPh>
    <phoneticPr fontId="3"/>
  </si>
  <si>
    <t>Ⅱ　事業費</t>
    <phoneticPr fontId="3"/>
  </si>
  <si>
    <t>一般正味財産振替額</t>
    <rPh sb="0" eb="2">
      <t>イッパン</t>
    </rPh>
    <rPh sb="2" eb="6">
      <t>ショウミザイサン</t>
    </rPh>
    <rPh sb="6" eb="9">
      <t>フリカエガク</t>
    </rPh>
    <phoneticPr fontId="3"/>
  </si>
  <si>
    <t>当期指定正味財産増減額</t>
    <rPh sb="0" eb="2">
      <t>トウキ</t>
    </rPh>
    <rPh sb="2" eb="4">
      <t>シテイ</t>
    </rPh>
    <rPh sb="4" eb="8">
      <t>ショウミザイサン</t>
    </rPh>
    <rPh sb="8" eb="11">
      <t>ゾウゲンガク</t>
    </rPh>
    <phoneticPr fontId="3"/>
  </si>
  <si>
    <t>前期繰越指定正味財産額</t>
    <rPh sb="0" eb="2">
      <t>ゼンキ</t>
    </rPh>
    <rPh sb="2" eb="4">
      <t>クリコシ</t>
    </rPh>
    <rPh sb="4" eb="6">
      <t>シテイ</t>
    </rPh>
    <rPh sb="6" eb="8">
      <t>ショウミ</t>
    </rPh>
    <rPh sb="8" eb="10">
      <t>ザイサン</t>
    </rPh>
    <rPh sb="10" eb="11">
      <t>ガク</t>
    </rPh>
    <phoneticPr fontId="3"/>
  </si>
  <si>
    <t>次期繰越指定正味財産額</t>
    <rPh sb="0" eb="2">
      <t>ジキ</t>
    </rPh>
    <rPh sb="2" eb="4">
      <t>クリコシ</t>
    </rPh>
    <rPh sb="4" eb="6">
      <t>シテイ</t>
    </rPh>
    <rPh sb="6" eb="8">
      <t>ショウミ</t>
    </rPh>
    <rPh sb="8" eb="10">
      <t>ザイサン</t>
    </rPh>
    <rPh sb="10" eb="11">
      <t>ガク</t>
    </rPh>
    <phoneticPr fontId="3"/>
  </si>
  <si>
    <t>次期繰越正味財産額</t>
    <rPh sb="0" eb="2">
      <t>ジキ</t>
    </rPh>
    <rPh sb="2" eb="4">
      <t>クリコシ</t>
    </rPh>
    <rPh sb="4" eb="8">
      <t>ショウ</t>
    </rPh>
    <rPh sb="8" eb="9">
      <t>ガク</t>
    </rPh>
    <phoneticPr fontId="3"/>
  </si>
  <si>
    <t>支払寄附金</t>
    <rPh sb="0" eb="1">
      <t>シハライ</t>
    </rPh>
    <phoneticPr fontId="3"/>
  </si>
  <si>
    <t>保険料</t>
    <rPh sb="0" eb="3">
      <t>ホケn</t>
    </rPh>
    <phoneticPr fontId="3"/>
  </si>
  <si>
    <t>諸会費</t>
    <rPh sb="0" eb="2">
      <t>ショカイヘ</t>
    </rPh>
    <phoneticPr fontId="3"/>
  </si>
  <si>
    <t>会議費</t>
    <rPh sb="0" eb="1">
      <t>カイギ</t>
    </rPh>
    <phoneticPr fontId="3"/>
  </si>
  <si>
    <t>固定資産除・売却損</t>
    <rPh sb="0" eb="5">
      <t>コテイ</t>
    </rPh>
    <rPh sb="6" eb="9">
      <t>バイキャク</t>
    </rPh>
    <phoneticPr fontId="3"/>
  </si>
  <si>
    <t>地代家賃</t>
    <rPh sb="0" eb="4">
      <t>チダイ</t>
    </rPh>
    <phoneticPr fontId="3"/>
  </si>
  <si>
    <t>賃借料</t>
    <rPh sb="0" eb="3">
      <t>チンシャク</t>
    </rPh>
    <phoneticPr fontId="3"/>
  </si>
  <si>
    <t>修繕費</t>
    <rPh sb="0" eb="3">
      <t>シュウゼn</t>
    </rPh>
    <phoneticPr fontId="3"/>
  </si>
  <si>
    <t>水道光熱費</t>
    <rPh sb="0" eb="5">
      <t>スイドウコウネツヒ</t>
    </rPh>
    <phoneticPr fontId="3"/>
  </si>
  <si>
    <t>業務委託費</t>
    <rPh sb="0" eb="1">
      <t>ギョウ</t>
    </rPh>
    <phoneticPr fontId="3"/>
  </si>
  <si>
    <t>地代家賃</t>
    <rPh sb="0" eb="1">
      <t>チダイ</t>
    </rPh>
    <rPh sb="2" eb="3">
      <t>ヤチn</t>
    </rPh>
    <phoneticPr fontId="3"/>
  </si>
  <si>
    <t>令和5年  4月  1日から令和6年  3月31日まで</t>
    <rPh sb="0" eb="2">
      <t>レイワ</t>
    </rPh>
    <rPh sb="14" eb="16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</si>
</sst>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2" borderId="1" xfId="0" applyFont="1" applyFill="1" applyBorder="1" applyAlignment="1">
      <alignment horizontal="distributed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6" fillId="0" borderId="5" xfId="0" applyFont="1" applyBorder="1" applyAlignment="1">
      <alignment horizontal="distributed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5" fillId="0" borderId="5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7" fillId="0" borderId="5" xfId="1" applyFont="1" applyFill="1" applyBorder="1" applyAlignment="1">
      <alignment horizontal="right" vertical="center"/>
    </xf>
    <xf numFmtId="38" fontId="7" fillId="0" borderId="8" xfId="1" applyFont="1" applyFill="1" applyBorder="1" applyAlignment="1">
      <alignment horizontal="right" vertical="center"/>
    </xf>
    <xf numFmtId="38" fontId="5" fillId="0" borderId="8" xfId="1" applyFont="1" applyFill="1" applyBorder="1" applyAlignment="1">
      <alignment horizontal="right" vertical="center"/>
    </xf>
    <xf numFmtId="38" fontId="7" fillId="0" borderId="5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5" xfId="1" applyFont="1" applyFill="1" applyBorder="1" applyAlignment="1">
      <alignment horizontal="right" vertical="center"/>
    </xf>
    <xf numFmtId="38" fontId="5" fillId="0" borderId="9" xfId="1" applyFont="1" applyFill="1" applyBorder="1" applyAlignment="1">
      <alignment horizontal="right" vertical="center"/>
    </xf>
    <xf numFmtId="38" fontId="5" fillId="0" borderId="10" xfId="1" applyFont="1" applyFill="1" applyBorder="1" applyAlignment="1">
      <alignment horizontal="right" vertical="center"/>
    </xf>
    <xf numFmtId="38" fontId="5" fillId="0" borderId="10" xfId="1" applyFont="1" applyFill="1" applyBorder="1" applyAlignment="1">
      <alignment vertical="center"/>
    </xf>
    <xf numFmtId="38" fontId="5" fillId="0" borderId="4" xfId="1" applyFont="1" applyFill="1" applyBorder="1" applyAlignment="1">
      <alignment horizontal="right" vertical="center"/>
    </xf>
    <xf numFmtId="38" fontId="5" fillId="0" borderId="3" xfId="1" applyFont="1" applyFill="1" applyBorder="1" applyAlignment="1">
      <alignment vertical="center"/>
    </xf>
    <xf numFmtId="38" fontId="5" fillId="0" borderId="0" xfId="0" applyNumberFormat="1" applyFont="1">
      <alignment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3" xfId="1" applyFont="1" applyFill="1" applyBorder="1" applyAlignment="1">
      <alignment horizontal="right" vertical="center"/>
    </xf>
    <xf numFmtId="38" fontId="5" fillId="0" borderId="0" xfId="1" applyFont="1" applyFill="1" applyAlignment="1">
      <alignment vertical="center"/>
    </xf>
    <xf numFmtId="38" fontId="5" fillId="0" borderId="0" xfId="1" applyFont="1" applyAlignment="1">
      <alignment vertical="center"/>
    </xf>
    <xf numFmtId="38" fontId="5" fillId="0" borderId="11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38" fontId="5" fillId="0" borderId="4" xfId="1" applyFont="1" applyFill="1" applyBorder="1" applyAlignment="1">
      <alignment vertical="center"/>
    </xf>
    <xf numFmtId="38" fontId="5" fillId="0" borderId="11" xfId="1" applyFont="1" applyFill="1" applyBorder="1" applyAlignment="1">
      <alignment vertical="center"/>
    </xf>
    <xf numFmtId="38" fontId="5" fillId="0" borderId="1" xfId="1" applyFont="1" applyFill="1" applyBorder="1" applyAlignment="1">
      <alignment vertical="center"/>
    </xf>
    <xf numFmtId="176" fontId="5" fillId="0" borderId="1" xfId="1" applyNumberFormat="1" applyFont="1" applyFill="1" applyBorder="1" applyAlignment="1">
      <alignment vertical="center"/>
    </xf>
    <xf numFmtId="176" fontId="5" fillId="0" borderId="4" xfId="1" applyNumberFormat="1" applyFont="1" applyFill="1" applyBorder="1" applyAlignment="1">
      <alignment vertical="center"/>
    </xf>
    <xf numFmtId="176" fontId="5" fillId="0" borderId="3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vertical="center"/>
    </xf>
    <xf numFmtId="176" fontId="5" fillId="0" borderId="8" xfId="1" applyNumberFormat="1" applyFont="1" applyFill="1" applyBorder="1" applyAlignment="1">
      <alignment vertical="center"/>
    </xf>
    <xf numFmtId="176" fontId="5" fillId="0" borderId="6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10" xfId="1" applyNumberFormat="1" applyFont="1" applyFill="1" applyBorder="1" applyAlignment="1">
      <alignment horizontal="right" vertical="center"/>
    </xf>
    <xf numFmtId="176" fontId="5" fillId="0" borderId="11" xfId="1" applyNumberFormat="1" applyFont="1" applyFill="1" applyBorder="1" applyAlignment="1">
      <alignment vertical="center"/>
    </xf>
    <xf numFmtId="176" fontId="5" fillId="0" borderId="8" xfId="1" applyNumberFormat="1" applyFont="1" applyFill="1" applyBorder="1" applyAlignment="1">
      <alignment horizontal="right" vertical="center"/>
    </xf>
    <xf numFmtId="176" fontId="5" fillId="0" borderId="10" xfId="1" applyNumberFormat="1" applyFont="1" applyFill="1" applyBorder="1" applyAlignment="1">
      <alignment vertical="center"/>
    </xf>
    <xf numFmtId="176" fontId="5" fillId="0" borderId="12" xfId="1" applyNumberFormat="1" applyFont="1" applyFill="1" applyBorder="1" applyAlignment="1">
      <alignment vertical="center"/>
    </xf>
    <xf numFmtId="176" fontId="5" fillId="0" borderId="7" xfId="1" applyNumberFormat="1" applyFont="1" applyFill="1" applyBorder="1" applyAlignment="1">
      <alignment vertical="center"/>
    </xf>
    <xf numFmtId="176" fontId="5" fillId="0" borderId="7" xfId="1" applyNumberFormat="1" applyFont="1" applyFill="1" applyBorder="1" applyAlignment="1">
      <alignment horizontal="right" vertical="center"/>
    </xf>
    <xf numFmtId="176" fontId="5" fillId="0" borderId="13" xfId="1" applyNumberFormat="1" applyFont="1" applyFill="1" applyBorder="1" applyAlignment="1">
      <alignment vertical="center"/>
    </xf>
    <xf numFmtId="176" fontId="5" fillId="0" borderId="14" xfId="1" applyNumberFormat="1" applyFont="1" applyFill="1" applyBorder="1" applyAlignment="1">
      <alignment vertical="center"/>
    </xf>
    <xf numFmtId="176" fontId="5" fillId="0" borderId="5" xfId="1" applyNumberFormat="1" applyFont="1" applyFill="1" applyBorder="1" applyAlignment="1">
      <alignment vertical="center"/>
    </xf>
    <xf numFmtId="176" fontId="5" fillId="0" borderId="15" xfId="1" applyNumberFormat="1" applyFont="1" applyFill="1" applyBorder="1" applyAlignment="1">
      <alignment vertical="center"/>
    </xf>
    <xf numFmtId="0" fontId="2" fillId="0" borderId="9" xfId="0" applyFont="1" applyBorder="1">
      <alignment vertical="center"/>
    </xf>
    <xf numFmtId="0" fontId="2" fillId="0" borderId="15" xfId="0" applyFont="1" applyBorder="1">
      <alignment vertical="center"/>
    </xf>
    <xf numFmtId="0" fontId="5" fillId="0" borderId="15" xfId="0" applyFont="1" applyBorder="1">
      <alignment vertical="center"/>
    </xf>
    <xf numFmtId="176" fontId="2" fillId="0" borderId="10" xfId="1" applyNumberFormat="1" applyFont="1" applyFill="1" applyBorder="1">
      <alignment vertical="center"/>
    </xf>
    <xf numFmtId="176" fontId="2" fillId="0" borderId="15" xfId="1" applyNumberFormat="1" applyFont="1" applyFill="1" applyBorder="1">
      <alignment vertical="center"/>
    </xf>
    <xf numFmtId="176" fontId="5" fillId="0" borderId="14" xfId="1" applyNumberFormat="1" applyFont="1" applyFill="1" applyBorder="1">
      <alignment vertical="center"/>
    </xf>
    <xf numFmtId="0" fontId="5" fillId="0" borderId="0" xfId="0" applyFont="1">
      <alignment vertical="center"/>
    </xf>
    <xf numFmtId="0" fontId="0" fillId="0" borderId="6" xfId="0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176" fontId="5" fillId="0" borderId="0" xfId="0" applyNumberFormat="1" applyFont="1">
      <alignment vertical="center"/>
    </xf>
    <xf numFmtId="0" fontId="5" fillId="0" borderId="0" xfId="0" applyFont="1">
      <alignment vertical="center"/>
    </xf>
    <xf numFmtId="0" fontId="5" fillId="0" borderId="6" xfId="0" applyFont="1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distributed" vertical="center" justifyLastLine="1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9194F-1DB8-5745-8BAF-79920CF2010A}">
  <sheetPr>
    <pageSetUpPr fitToPage="1"/>
  </sheetPr>
  <dimension ref="A1:M126"/>
  <sheetViews>
    <sheetView tabSelected="1" view="pageBreakPreview" zoomScale="125" zoomScaleNormal="150" zoomScaleSheetLayoutView="125" workbookViewId="0">
      <selection activeCell="E6" sqref="E6"/>
    </sheetView>
  </sheetViews>
  <sheetFormatPr baseColWidth="10" defaultColWidth="11" defaultRowHeight="14"/>
  <cols>
    <col min="1" max="1" width="2.6640625" customWidth="1"/>
    <col min="2" max="2" width="2.5" customWidth="1"/>
    <col min="3" max="4" width="3.1640625" customWidth="1"/>
    <col min="5" max="5" width="35.83203125" customWidth="1"/>
    <col min="6" max="6" width="14" customWidth="1"/>
    <col min="7" max="7" width="13.6640625" customWidth="1"/>
    <col min="8" max="8" width="14.83203125" customWidth="1"/>
    <col min="9" max="9" width="2.6640625" customWidth="1"/>
    <col min="10" max="10" width="12.1640625" customWidth="1"/>
    <col min="11" max="11" width="12" bestFit="1" customWidth="1"/>
    <col min="12" max="12" width="10.1640625" bestFit="1" customWidth="1"/>
    <col min="13" max="13" width="9.33203125" bestFit="1" customWidth="1"/>
    <col min="14" max="256" width="8.83203125" customWidth="1"/>
  </cols>
  <sheetData>
    <row r="1" spans="1:9" s="1" customFormat="1"/>
    <row r="2" spans="1:9" ht="15">
      <c r="A2" s="74" t="s">
        <v>0</v>
      </c>
      <c r="B2" s="70"/>
      <c r="C2" s="70"/>
      <c r="D2" s="70"/>
      <c r="E2" s="70"/>
      <c r="F2" s="70"/>
      <c r="G2" s="70"/>
      <c r="H2" s="70"/>
      <c r="I2" s="70"/>
    </row>
    <row r="3" spans="1:9" ht="5.25" customHeight="1">
      <c r="A3" s="64"/>
    </row>
    <row r="4" spans="1:9" s="1" customFormat="1" ht="19.5" customHeight="1">
      <c r="A4" s="75" t="s">
        <v>106</v>
      </c>
      <c r="B4" s="70"/>
      <c r="C4" s="70"/>
      <c r="D4" s="70"/>
      <c r="E4" s="70"/>
      <c r="F4" s="70"/>
      <c r="G4" s="70"/>
      <c r="H4" s="70"/>
      <c r="I4" s="70"/>
    </row>
    <row r="5" spans="1:9" s="1" customFormat="1" ht="19.5" customHeight="1">
      <c r="A5" s="65"/>
      <c r="B5"/>
      <c r="C5"/>
      <c r="D5"/>
      <c r="E5"/>
      <c r="F5" s="62"/>
      <c r="G5" s="62"/>
      <c r="H5"/>
      <c r="I5"/>
    </row>
    <row r="6" spans="1:9" s="62" customFormat="1" ht="13.5" customHeight="1">
      <c r="H6" s="2" t="s">
        <v>1</v>
      </c>
    </row>
    <row r="7" spans="1:9" s="62" customFormat="1" ht="30" customHeight="1">
      <c r="B7" s="76" t="s">
        <v>2</v>
      </c>
      <c r="C7" s="77"/>
      <c r="D7" s="77"/>
      <c r="E7" s="78"/>
      <c r="F7" s="3" t="s">
        <v>3</v>
      </c>
      <c r="G7" s="4" t="s">
        <v>4</v>
      </c>
      <c r="H7" s="5" t="s">
        <v>5</v>
      </c>
    </row>
    <row r="8" spans="1:9" s="62" customFormat="1" ht="30" customHeight="1">
      <c r="B8" s="6" t="s">
        <v>6</v>
      </c>
      <c r="C8"/>
      <c r="D8"/>
      <c r="E8" s="63"/>
      <c r="F8" s="7"/>
      <c r="G8" s="8"/>
      <c r="H8" s="9"/>
    </row>
    <row r="9" spans="1:9" s="62" customFormat="1" ht="12" customHeight="1">
      <c r="B9" s="6" t="s">
        <v>7</v>
      </c>
      <c r="E9" s="66"/>
      <c r="F9" s="10"/>
      <c r="G9" s="11"/>
      <c r="H9" s="12"/>
    </row>
    <row r="10" spans="1:9" s="62" customFormat="1" ht="12" customHeight="1">
      <c r="B10" s="6"/>
      <c r="C10" s="62" t="s">
        <v>8</v>
      </c>
      <c r="E10" s="66"/>
      <c r="F10" s="13"/>
      <c r="G10" s="14"/>
      <c r="H10" s="15"/>
    </row>
    <row r="11" spans="1:9" s="62" customFormat="1" ht="12" customHeight="1">
      <c r="B11" s="6"/>
      <c r="D11" s="62" t="s">
        <v>9</v>
      </c>
      <c r="E11" s="66"/>
      <c r="F11" s="16">
        <v>84000</v>
      </c>
      <c r="G11" s="14"/>
      <c r="H11" s="15"/>
    </row>
    <row r="12" spans="1:9" s="62" customFormat="1" ht="12" customHeight="1">
      <c r="B12" s="6"/>
      <c r="D12" s="68" t="s">
        <v>10</v>
      </c>
      <c r="E12" s="71"/>
      <c r="F12" s="17">
        <v>843000</v>
      </c>
      <c r="G12" s="18">
        <f>SUM(F11:F12)</f>
        <v>927000</v>
      </c>
      <c r="H12" s="15"/>
    </row>
    <row r="13" spans="1:9" s="62" customFormat="1" ht="12" customHeight="1">
      <c r="B13" s="6"/>
      <c r="D13" s="68"/>
      <c r="E13" s="71"/>
      <c r="F13" s="17"/>
      <c r="G13" s="18"/>
      <c r="H13" s="15"/>
    </row>
    <row r="14" spans="1:9" s="62" customFormat="1" ht="12" customHeight="1">
      <c r="B14" s="6"/>
      <c r="C14" s="68" t="s">
        <v>11</v>
      </c>
      <c r="D14" s="70"/>
      <c r="E14" s="71"/>
      <c r="F14" s="19"/>
      <c r="G14" s="14"/>
      <c r="H14" s="15"/>
    </row>
    <row r="15" spans="1:9" s="62" customFormat="1" ht="12" customHeight="1">
      <c r="B15" s="6"/>
      <c r="D15" s="68" t="s">
        <v>12</v>
      </c>
      <c r="E15" s="71"/>
      <c r="F15" s="19">
        <v>14729362</v>
      </c>
      <c r="G15" s="14"/>
      <c r="H15" s="15"/>
    </row>
    <row r="16" spans="1:9" s="62" customFormat="1" ht="12" customHeight="1">
      <c r="B16" s="6"/>
      <c r="D16" s="68" t="s">
        <v>13</v>
      </c>
      <c r="E16" s="71"/>
      <c r="F16" s="19">
        <v>4780263</v>
      </c>
      <c r="G16" s="14"/>
      <c r="H16" s="15"/>
    </row>
    <row r="17" spans="2:11" s="62" customFormat="1" ht="12" customHeight="1">
      <c r="B17" s="6"/>
      <c r="D17" s="68" t="s">
        <v>14</v>
      </c>
      <c r="E17" s="71"/>
      <c r="F17" s="13">
        <v>3492216</v>
      </c>
      <c r="G17" s="14">
        <f>SUM(F15:F17)</f>
        <v>23001841</v>
      </c>
      <c r="H17" s="15"/>
      <c r="K17" s="20"/>
    </row>
    <row r="18" spans="2:11" s="62" customFormat="1" ht="12" customHeight="1">
      <c r="B18" s="6"/>
      <c r="D18" s="68"/>
      <c r="E18" s="71"/>
      <c r="F18" s="21"/>
      <c r="G18" s="14"/>
      <c r="H18" s="15"/>
    </row>
    <row r="19" spans="2:11" s="62" customFormat="1" ht="12" customHeight="1">
      <c r="B19" s="6"/>
      <c r="C19" s="62" t="s">
        <v>15</v>
      </c>
      <c r="E19" s="66"/>
      <c r="F19" s="13"/>
      <c r="G19" s="14"/>
      <c r="H19" s="15"/>
    </row>
    <row r="20" spans="2:11" s="62" customFormat="1" ht="12" customHeight="1">
      <c r="B20" s="6"/>
      <c r="D20" s="62" t="s">
        <v>16</v>
      </c>
      <c r="E20" s="66"/>
      <c r="F20" s="13">
        <v>0</v>
      </c>
      <c r="G20" s="14"/>
      <c r="H20" s="15"/>
    </row>
    <row r="21" spans="2:11" s="62" customFormat="1" ht="12" customHeight="1">
      <c r="B21" s="6"/>
      <c r="D21" s="62" t="s">
        <v>17</v>
      </c>
      <c r="E21" s="66"/>
      <c r="F21" s="21">
        <v>300000</v>
      </c>
      <c r="G21" s="14">
        <f>SUM(F20:F21)</f>
        <v>300000</v>
      </c>
      <c r="H21" s="15"/>
    </row>
    <row r="22" spans="2:11" s="62" customFormat="1" ht="12" customHeight="1">
      <c r="B22" s="6"/>
      <c r="D22" s="68"/>
      <c r="E22" s="69"/>
      <c r="F22" s="18"/>
      <c r="G22" s="18"/>
      <c r="H22" s="15"/>
    </row>
    <row r="23" spans="2:11" s="62" customFormat="1" ht="12" customHeight="1">
      <c r="B23" s="6"/>
      <c r="C23" s="62" t="s">
        <v>18</v>
      </c>
      <c r="E23" s="66"/>
      <c r="F23" s="14"/>
      <c r="G23" s="14"/>
      <c r="H23" s="15"/>
    </row>
    <row r="24" spans="2:11" s="62" customFormat="1" ht="12" customHeight="1">
      <c r="B24" s="6"/>
      <c r="D24" s="68" t="s">
        <v>19</v>
      </c>
      <c r="E24" s="69"/>
      <c r="F24" s="14">
        <v>543500</v>
      </c>
      <c r="G24" s="14"/>
      <c r="H24" s="15"/>
    </row>
    <row r="25" spans="2:11" s="62" customFormat="1" ht="12" customHeight="1">
      <c r="B25" s="6"/>
      <c r="D25" s="68" t="s">
        <v>20</v>
      </c>
      <c r="E25" s="69"/>
      <c r="F25" s="14">
        <v>9310000</v>
      </c>
      <c r="G25" s="14"/>
      <c r="H25" s="15"/>
      <c r="K25" s="20"/>
    </row>
    <row r="26" spans="2:11" s="62" customFormat="1" ht="12" customHeight="1">
      <c r="B26" s="6"/>
      <c r="D26" s="72" t="s">
        <v>21</v>
      </c>
      <c r="E26" s="73"/>
      <c r="F26" s="14">
        <v>2816006</v>
      </c>
      <c r="G26" s="14"/>
      <c r="H26" s="15"/>
      <c r="K26" s="20"/>
    </row>
    <row r="27" spans="2:11" s="62" customFormat="1" ht="12" customHeight="1">
      <c r="B27" s="6"/>
      <c r="D27" s="68" t="s">
        <v>22</v>
      </c>
      <c r="E27" s="69"/>
      <c r="F27" s="14">
        <v>25000</v>
      </c>
      <c r="G27" s="14"/>
      <c r="H27" s="15"/>
      <c r="K27" s="20"/>
    </row>
    <row r="28" spans="2:11" s="62" customFormat="1" ht="12" customHeight="1">
      <c r="B28" s="6"/>
      <c r="D28" s="68" t="s">
        <v>23</v>
      </c>
      <c r="E28" s="69"/>
      <c r="F28" s="18">
        <v>0</v>
      </c>
      <c r="G28" s="18"/>
      <c r="H28" s="15"/>
    </row>
    <row r="29" spans="2:11" s="62" customFormat="1" ht="12" customHeight="1">
      <c r="B29" s="6"/>
      <c r="D29" s="68" t="s">
        <v>24</v>
      </c>
      <c r="E29" s="69"/>
      <c r="F29" s="18">
        <v>0</v>
      </c>
      <c r="G29" s="18">
        <f>SUM(F24:F29)</f>
        <v>12694506</v>
      </c>
      <c r="H29" s="15"/>
    </row>
    <row r="30" spans="2:11" s="62" customFormat="1" ht="12" customHeight="1">
      <c r="B30" s="6"/>
      <c r="D30" s="68"/>
      <c r="E30" s="71"/>
      <c r="F30" s="18"/>
      <c r="G30" s="18"/>
      <c r="H30" s="15"/>
    </row>
    <row r="31" spans="2:11" s="62" customFormat="1" ht="12" customHeight="1">
      <c r="B31" s="6"/>
      <c r="C31" s="62" t="s">
        <v>25</v>
      </c>
      <c r="E31" s="66"/>
      <c r="F31" s="13"/>
      <c r="G31" s="14"/>
      <c r="H31" s="15"/>
    </row>
    <row r="32" spans="2:11" s="62" customFormat="1" ht="12" customHeight="1">
      <c r="B32" s="6"/>
      <c r="D32" s="62" t="s">
        <v>26</v>
      </c>
      <c r="E32" s="66"/>
      <c r="F32" s="21">
        <v>36</v>
      </c>
      <c r="G32" s="14"/>
      <c r="H32" s="15"/>
    </row>
    <row r="33" spans="2:12" s="62" customFormat="1" ht="12" customHeight="1">
      <c r="B33" s="6"/>
      <c r="D33" s="68" t="s">
        <v>27</v>
      </c>
      <c r="E33" s="71"/>
      <c r="F33" s="22">
        <v>1020147</v>
      </c>
      <c r="G33" s="23">
        <f>SUM(F32:F33)</f>
        <v>1020183</v>
      </c>
      <c r="H33" s="24"/>
    </row>
    <row r="34" spans="2:12" s="62" customFormat="1" ht="12" customHeight="1">
      <c r="B34" s="6"/>
      <c r="C34" s="62" t="s">
        <v>28</v>
      </c>
      <c r="E34" s="66"/>
      <c r="F34" s="25">
        <f>SUM(F10:F33)</f>
        <v>37943530</v>
      </c>
      <c r="G34" s="25"/>
      <c r="H34" s="26">
        <f>SUM(F34:G34)</f>
        <v>37943530</v>
      </c>
      <c r="J34" s="27"/>
      <c r="K34" s="27"/>
      <c r="L34" s="27"/>
    </row>
    <row r="35" spans="2:12" s="62" customFormat="1" ht="12" customHeight="1">
      <c r="B35" s="6" t="s">
        <v>29</v>
      </c>
      <c r="E35" s="66"/>
      <c r="F35" s="13"/>
      <c r="G35" s="14"/>
      <c r="H35" s="14"/>
    </row>
    <row r="36" spans="2:12" s="62" customFormat="1" ht="12" customHeight="1">
      <c r="B36" s="6"/>
      <c r="C36" s="62" t="s">
        <v>30</v>
      </c>
      <c r="E36" s="66"/>
      <c r="F36" s="13"/>
      <c r="G36" s="14"/>
      <c r="H36" s="15"/>
    </row>
    <row r="37" spans="2:12" s="62" customFormat="1" ht="12" customHeight="1">
      <c r="B37" s="6"/>
      <c r="D37" s="62" t="s">
        <v>31</v>
      </c>
      <c r="E37" s="66"/>
      <c r="F37" s="21"/>
      <c r="G37" s="14"/>
      <c r="H37" s="15"/>
    </row>
    <row r="38" spans="2:12" s="62" customFormat="1" ht="12" customHeight="1">
      <c r="B38" s="6"/>
      <c r="E38" s="66" t="s">
        <v>32</v>
      </c>
      <c r="F38" s="28">
        <v>0</v>
      </c>
      <c r="G38" s="14"/>
      <c r="H38" s="15"/>
    </row>
    <row r="39" spans="2:12" s="62" customFormat="1" ht="12" customHeight="1">
      <c r="B39" s="6"/>
      <c r="E39" s="66" t="s">
        <v>33</v>
      </c>
      <c r="F39" s="21">
        <v>966667</v>
      </c>
      <c r="G39" s="14"/>
      <c r="H39" s="15"/>
    </row>
    <row r="40" spans="2:12" s="62" customFormat="1" ht="12" customHeight="1">
      <c r="B40" s="6"/>
      <c r="E40" s="66" t="s">
        <v>34</v>
      </c>
      <c r="F40" s="21">
        <v>3256056</v>
      </c>
      <c r="G40" s="14"/>
      <c r="H40" s="15"/>
      <c r="K40" s="20"/>
    </row>
    <row r="41" spans="2:12" s="62" customFormat="1" ht="12" customHeight="1">
      <c r="B41" s="6"/>
      <c r="E41" s="66" t="s">
        <v>35</v>
      </c>
      <c r="F41" s="21">
        <v>0</v>
      </c>
      <c r="G41" s="18"/>
      <c r="H41" s="15"/>
    </row>
    <row r="42" spans="2:12" s="62" customFormat="1" ht="12" customHeight="1">
      <c r="B42" s="6"/>
      <c r="E42" s="66" t="s">
        <v>36</v>
      </c>
      <c r="F42" s="21">
        <v>0</v>
      </c>
      <c r="G42" s="18"/>
      <c r="H42" s="15"/>
    </row>
    <row r="43" spans="2:12" s="62" customFormat="1" ht="12" customHeight="1">
      <c r="B43" s="6"/>
      <c r="E43" s="66" t="s">
        <v>37</v>
      </c>
      <c r="F43" s="21">
        <v>181451</v>
      </c>
      <c r="G43" s="18"/>
      <c r="H43" s="15"/>
    </row>
    <row r="44" spans="2:12" s="62" customFormat="1" ht="12" customHeight="1">
      <c r="B44" s="6"/>
      <c r="E44" s="66" t="s">
        <v>38</v>
      </c>
      <c r="F44" s="21">
        <v>0</v>
      </c>
      <c r="G44" s="18"/>
      <c r="H44" s="15"/>
    </row>
    <row r="45" spans="2:12" s="62" customFormat="1" ht="12" customHeight="1">
      <c r="B45" s="6"/>
      <c r="E45" s="66" t="s">
        <v>39</v>
      </c>
      <c r="F45" s="29">
        <f>SUM(F38:F44)</f>
        <v>4404174</v>
      </c>
      <c r="G45" s="25"/>
      <c r="H45" s="29">
        <f>F45</f>
        <v>4404174</v>
      </c>
    </row>
    <row r="46" spans="2:12" s="62" customFormat="1" ht="12" customHeight="1">
      <c r="B46" s="6"/>
      <c r="D46" s="68" t="s">
        <v>40</v>
      </c>
      <c r="E46" s="71"/>
      <c r="F46" s="28"/>
      <c r="G46" s="18"/>
      <c r="H46" s="15"/>
    </row>
    <row r="47" spans="2:12" s="62" customFormat="1" ht="12" customHeight="1">
      <c r="B47" s="6"/>
      <c r="E47" s="66" t="s">
        <v>41</v>
      </c>
      <c r="F47" s="28">
        <v>1071773</v>
      </c>
      <c r="G47" s="18"/>
      <c r="H47" s="15"/>
    </row>
    <row r="48" spans="2:12" s="62" customFormat="1" ht="12" customHeight="1">
      <c r="B48" s="6"/>
      <c r="E48" s="66" t="s">
        <v>42</v>
      </c>
      <c r="F48" s="28">
        <v>0</v>
      </c>
      <c r="G48" s="18"/>
      <c r="H48" s="15"/>
    </row>
    <row r="49" spans="2:8" s="62" customFormat="1" ht="12" customHeight="1">
      <c r="B49" s="6"/>
      <c r="E49" s="66" t="s">
        <v>43</v>
      </c>
      <c r="F49" s="28">
        <v>8540080</v>
      </c>
      <c r="G49" s="18"/>
      <c r="H49" s="15"/>
    </row>
    <row r="50" spans="2:8" s="62" customFormat="1" ht="12" customHeight="1">
      <c r="B50" s="6"/>
      <c r="E50" s="66" t="s">
        <v>44</v>
      </c>
      <c r="F50" s="28">
        <v>0</v>
      </c>
      <c r="G50" s="18"/>
      <c r="H50" s="15"/>
    </row>
    <row r="51" spans="2:8" s="62" customFormat="1" ht="12" customHeight="1">
      <c r="B51" s="6"/>
      <c r="E51" s="66" t="s">
        <v>45</v>
      </c>
      <c r="F51" s="28">
        <v>22560</v>
      </c>
      <c r="G51" s="18"/>
      <c r="H51" s="15"/>
    </row>
    <row r="52" spans="2:8" s="62" customFormat="1" ht="12" customHeight="1">
      <c r="B52" s="6"/>
      <c r="E52" s="66" t="s">
        <v>46</v>
      </c>
      <c r="F52" s="28">
        <v>577286</v>
      </c>
      <c r="G52" s="18"/>
      <c r="H52" s="15"/>
    </row>
    <row r="53" spans="2:8" s="62" customFormat="1" ht="12" customHeight="1">
      <c r="B53" s="6"/>
      <c r="E53" s="66" t="s">
        <v>47</v>
      </c>
      <c r="F53" s="28">
        <v>21131</v>
      </c>
      <c r="G53" s="18"/>
      <c r="H53" s="15"/>
    </row>
    <row r="54" spans="2:8" s="62" customFormat="1" ht="12" customHeight="1">
      <c r="B54" s="6"/>
      <c r="E54" s="66" t="s">
        <v>48</v>
      </c>
      <c r="F54" s="28">
        <v>1889828</v>
      </c>
      <c r="G54" s="18"/>
      <c r="H54" s="15"/>
    </row>
    <row r="55" spans="2:8" s="62" customFormat="1" ht="12" customHeight="1">
      <c r="B55" s="6"/>
      <c r="E55" s="66" t="s">
        <v>49</v>
      </c>
      <c r="F55" s="28">
        <v>1536633</v>
      </c>
      <c r="G55" s="18"/>
      <c r="H55" s="15"/>
    </row>
    <row r="56" spans="2:8" s="62" customFormat="1" ht="12" customHeight="1">
      <c r="B56" s="6"/>
      <c r="E56" s="66" t="s">
        <v>50</v>
      </c>
      <c r="F56" s="28">
        <v>197269</v>
      </c>
      <c r="G56" s="18"/>
      <c r="H56" s="15"/>
    </row>
    <row r="57" spans="2:8" s="62" customFormat="1" ht="12" customHeight="1">
      <c r="B57" s="6"/>
      <c r="E57" s="66" t="s">
        <v>51</v>
      </c>
      <c r="F57" s="28">
        <v>6878817</v>
      </c>
      <c r="G57" s="18"/>
      <c r="H57" s="15"/>
    </row>
    <row r="58" spans="2:8" s="62" customFormat="1" ht="12" customHeight="1">
      <c r="B58" s="6"/>
      <c r="E58" s="66" t="s">
        <v>102</v>
      </c>
      <c r="F58" s="28">
        <v>300000</v>
      </c>
      <c r="G58" s="18"/>
      <c r="H58" s="15"/>
    </row>
    <row r="59" spans="2:8" s="62" customFormat="1" ht="12" customHeight="1">
      <c r="B59" s="6"/>
      <c r="E59" s="66" t="s">
        <v>103</v>
      </c>
      <c r="F59" s="28">
        <v>8727</v>
      </c>
      <c r="G59" s="18"/>
      <c r="H59" s="15"/>
    </row>
    <row r="60" spans="2:8" s="62" customFormat="1" ht="12" customHeight="1">
      <c r="B60" s="6"/>
      <c r="E60" s="66" t="s">
        <v>100</v>
      </c>
      <c r="F60" s="28">
        <v>750000</v>
      </c>
      <c r="G60" s="18"/>
      <c r="H60" s="15"/>
    </row>
    <row r="61" spans="2:8" s="62" customFormat="1" ht="12" customHeight="1">
      <c r="B61" s="6"/>
      <c r="E61" s="66" t="s">
        <v>101</v>
      </c>
      <c r="F61" s="28">
        <v>494143</v>
      </c>
      <c r="G61" s="18"/>
      <c r="H61" s="15"/>
    </row>
    <row r="62" spans="2:8" s="62" customFormat="1" ht="12" customHeight="1">
      <c r="B62" s="6"/>
      <c r="E62" s="66" t="s">
        <v>52</v>
      </c>
      <c r="F62" s="28">
        <v>937066</v>
      </c>
      <c r="G62" s="18"/>
      <c r="H62" s="15"/>
    </row>
    <row r="63" spans="2:8" s="62" customFormat="1" ht="12" customHeight="1">
      <c r="B63" s="6"/>
      <c r="E63" s="66" t="s">
        <v>96</v>
      </c>
      <c r="F63" s="28">
        <v>74206</v>
      </c>
      <c r="G63" s="18"/>
      <c r="H63" s="15"/>
    </row>
    <row r="64" spans="2:8" s="62" customFormat="1" ht="12" customHeight="1">
      <c r="B64" s="6"/>
      <c r="E64" s="66" t="s">
        <v>97</v>
      </c>
      <c r="F64" s="28">
        <v>283400</v>
      </c>
      <c r="G64" s="18"/>
      <c r="H64" s="15"/>
    </row>
    <row r="65" spans="2:13" s="62" customFormat="1" ht="12" customHeight="1">
      <c r="B65" s="6"/>
      <c r="E65" s="66" t="s">
        <v>54</v>
      </c>
      <c r="F65" s="28">
        <v>103400</v>
      </c>
      <c r="G65" s="18"/>
      <c r="H65" s="15"/>
    </row>
    <row r="66" spans="2:13" s="62" customFormat="1" ht="12" customHeight="1">
      <c r="B66" s="6"/>
      <c r="E66" s="66" t="s">
        <v>55</v>
      </c>
      <c r="F66" s="28">
        <v>300000</v>
      </c>
      <c r="G66" s="18"/>
      <c r="H66" s="15"/>
      <c r="K66" s="20"/>
      <c r="L66" s="30"/>
      <c r="M66" s="31"/>
    </row>
    <row r="67" spans="2:13" s="62" customFormat="1" ht="12" customHeight="1">
      <c r="B67" s="6"/>
      <c r="E67" s="66" t="s">
        <v>56</v>
      </c>
      <c r="F67" s="28">
        <v>799894</v>
      </c>
      <c r="G67" s="18"/>
      <c r="H67" s="15"/>
    </row>
    <row r="68" spans="2:13" s="62" customFormat="1" ht="12" customHeight="1">
      <c r="B68" s="6"/>
      <c r="E68" s="66" t="s">
        <v>95</v>
      </c>
      <c r="F68" s="28">
        <v>520000</v>
      </c>
      <c r="G68" s="18"/>
      <c r="H68" s="15"/>
    </row>
    <row r="69" spans="2:13" s="62" customFormat="1" ht="12" customHeight="1">
      <c r="B69" s="6"/>
      <c r="E69" s="66" t="s">
        <v>57</v>
      </c>
      <c r="F69" s="28">
        <v>770</v>
      </c>
      <c r="G69" s="18"/>
      <c r="H69" s="15"/>
    </row>
    <row r="70" spans="2:13" s="62" customFormat="1" ht="12" customHeight="1">
      <c r="B70" s="6"/>
      <c r="E70" s="66" t="s">
        <v>58</v>
      </c>
      <c r="F70" s="28">
        <v>543042</v>
      </c>
      <c r="G70" s="18"/>
      <c r="H70" s="15"/>
    </row>
    <row r="71" spans="2:13" s="62" customFormat="1" ht="12" customHeight="1">
      <c r="B71" s="6"/>
      <c r="E71" s="66" t="s">
        <v>59</v>
      </c>
      <c r="F71" s="28">
        <v>60730</v>
      </c>
      <c r="G71" s="18"/>
      <c r="H71" s="15"/>
    </row>
    <row r="72" spans="2:13" s="62" customFormat="1" ht="12" customHeight="1">
      <c r="B72" s="6"/>
      <c r="E72" s="66" t="s">
        <v>60</v>
      </c>
      <c r="F72" s="28">
        <v>153233</v>
      </c>
      <c r="G72" s="18"/>
      <c r="H72" s="15"/>
    </row>
    <row r="73" spans="2:13" s="62" customFormat="1" ht="12" customHeight="1">
      <c r="B73" s="6"/>
      <c r="E73" s="66" t="s">
        <v>61</v>
      </c>
      <c r="F73" s="28">
        <v>538867</v>
      </c>
      <c r="G73" s="18"/>
      <c r="H73" s="15"/>
    </row>
    <row r="74" spans="2:13" s="62" customFormat="1" ht="12" customHeight="1">
      <c r="B74" s="6"/>
      <c r="E74" s="66" t="s">
        <v>62</v>
      </c>
      <c r="F74" s="28">
        <v>196956</v>
      </c>
      <c r="G74" s="18"/>
      <c r="H74" s="15"/>
    </row>
    <row r="75" spans="2:13" s="62" customFormat="1" ht="12" customHeight="1">
      <c r="B75" s="6"/>
      <c r="E75" s="66" t="s">
        <v>63</v>
      </c>
      <c r="F75" s="32">
        <f>SUM(F47:F74)</f>
        <v>26799811</v>
      </c>
      <c r="G75" s="25"/>
      <c r="H75" s="26"/>
    </row>
    <row r="76" spans="2:13" s="62" customFormat="1" ht="12" customHeight="1">
      <c r="B76" s="6"/>
      <c r="D76" s="68" t="s">
        <v>64</v>
      </c>
      <c r="E76" s="71"/>
      <c r="F76" s="33">
        <f>F45+F75</f>
        <v>31203985</v>
      </c>
      <c r="G76" s="25"/>
      <c r="H76" s="26">
        <f>F76</f>
        <v>31203985</v>
      </c>
    </row>
    <row r="77" spans="2:13" s="62" customFormat="1" ht="12" customHeight="1">
      <c r="B77" s="6"/>
      <c r="C77" s="62" t="s">
        <v>65</v>
      </c>
      <c r="E77" s="66"/>
      <c r="F77" s="20"/>
      <c r="G77" s="14"/>
      <c r="H77" s="15"/>
    </row>
    <row r="78" spans="2:13" s="62" customFormat="1" ht="12" customHeight="1">
      <c r="B78" s="6"/>
      <c r="D78" s="62" t="s">
        <v>31</v>
      </c>
      <c r="E78" s="66"/>
      <c r="F78" s="28"/>
      <c r="G78" s="14"/>
      <c r="H78" s="15"/>
    </row>
    <row r="79" spans="2:13" s="62" customFormat="1" ht="12" customHeight="1">
      <c r="B79" s="6"/>
      <c r="E79" s="66" t="s">
        <v>32</v>
      </c>
      <c r="F79" s="28">
        <v>0</v>
      </c>
      <c r="G79" s="14"/>
      <c r="H79" s="15"/>
    </row>
    <row r="80" spans="2:13" s="62" customFormat="1" ht="12" customHeight="1">
      <c r="B80" s="6"/>
      <c r="E80" s="66" t="s">
        <v>33</v>
      </c>
      <c r="F80" s="28">
        <v>1740000</v>
      </c>
      <c r="G80" s="14"/>
      <c r="H80" s="15"/>
    </row>
    <row r="81" spans="2:8" s="62" customFormat="1" ht="12" customHeight="1">
      <c r="B81" s="6"/>
      <c r="E81" s="66" t="s">
        <v>66</v>
      </c>
      <c r="F81" s="28">
        <v>236160</v>
      </c>
      <c r="G81" s="14"/>
      <c r="H81" s="15"/>
    </row>
    <row r="82" spans="2:8" s="62" customFormat="1" ht="12" customHeight="1">
      <c r="B82" s="6"/>
      <c r="E82" s="66" t="s">
        <v>67</v>
      </c>
      <c r="F82" s="28">
        <v>0</v>
      </c>
      <c r="G82" s="14"/>
      <c r="H82" s="15"/>
    </row>
    <row r="83" spans="2:8" s="62" customFormat="1" ht="12" customHeight="1">
      <c r="B83" s="6"/>
      <c r="E83" s="66" t="s">
        <v>68</v>
      </c>
      <c r="F83" s="28">
        <v>0</v>
      </c>
      <c r="G83" s="14"/>
      <c r="H83" s="15"/>
    </row>
    <row r="84" spans="2:8" s="62" customFormat="1" ht="12" customHeight="1">
      <c r="B84" s="6"/>
      <c r="E84" s="66" t="s">
        <v>39</v>
      </c>
      <c r="F84" s="29">
        <f>SUM(F79:F83)</f>
        <v>1976160</v>
      </c>
      <c r="G84" s="34"/>
      <c r="H84" s="26">
        <f>F84</f>
        <v>1976160</v>
      </c>
    </row>
    <row r="85" spans="2:8" s="62" customFormat="1" ht="12" customHeight="1">
      <c r="B85" s="6"/>
      <c r="D85" s="68" t="s">
        <v>40</v>
      </c>
      <c r="E85" s="71"/>
      <c r="F85" s="28"/>
      <c r="G85" s="14"/>
      <c r="H85" s="15"/>
    </row>
    <row r="86" spans="2:8" s="62" customFormat="1" ht="12" customHeight="1">
      <c r="B86" s="6"/>
      <c r="E86" s="66" t="s">
        <v>104</v>
      </c>
      <c r="F86" s="28">
        <v>352500</v>
      </c>
      <c r="G86" s="14"/>
      <c r="H86" s="15"/>
    </row>
    <row r="87" spans="2:8" s="62" customFormat="1" ht="12" customHeight="1">
      <c r="B87" s="6"/>
      <c r="E87" s="66" t="s">
        <v>45</v>
      </c>
      <c r="F87" s="28">
        <v>96816</v>
      </c>
      <c r="G87" s="18"/>
      <c r="H87" s="15"/>
    </row>
    <row r="88" spans="2:8" s="62" customFormat="1" ht="12" customHeight="1">
      <c r="B88" s="6"/>
      <c r="E88" s="66" t="s">
        <v>98</v>
      </c>
      <c r="F88" s="28">
        <v>0</v>
      </c>
      <c r="G88" s="14"/>
      <c r="H88" s="15"/>
    </row>
    <row r="89" spans="2:8" s="62" customFormat="1" ht="12" customHeight="1">
      <c r="B89" s="6"/>
      <c r="E89" s="66" t="s">
        <v>48</v>
      </c>
      <c r="F89" s="28">
        <v>264360</v>
      </c>
      <c r="G89" s="14"/>
      <c r="H89" s="15"/>
    </row>
    <row r="90" spans="2:8" s="62" customFormat="1" ht="12" customHeight="1">
      <c r="B90" s="6"/>
      <c r="E90" s="66" t="s">
        <v>50</v>
      </c>
      <c r="F90" s="28">
        <v>198534</v>
      </c>
      <c r="G90" s="14"/>
      <c r="H90" s="15"/>
    </row>
    <row r="91" spans="2:8" s="62" customFormat="1" ht="12" customHeight="1">
      <c r="B91" s="6"/>
      <c r="E91" s="66" t="s">
        <v>51</v>
      </c>
      <c r="F91" s="28">
        <v>73327</v>
      </c>
      <c r="G91" s="14"/>
      <c r="H91" s="15"/>
    </row>
    <row r="92" spans="2:8" s="62" customFormat="1" ht="12" customHeight="1">
      <c r="B92" s="6"/>
      <c r="E92" s="66" t="s">
        <v>105</v>
      </c>
      <c r="F92" s="28">
        <v>1050000</v>
      </c>
      <c r="G92" s="14"/>
      <c r="H92" s="15"/>
    </row>
    <row r="93" spans="2:8" s="62" customFormat="1" ht="12" customHeight="1">
      <c r="B93" s="6"/>
      <c r="E93" s="66" t="s">
        <v>53</v>
      </c>
      <c r="F93" s="28">
        <v>1375</v>
      </c>
      <c r="G93" s="14"/>
      <c r="H93" s="15"/>
    </row>
    <row r="94" spans="2:8" s="62" customFormat="1" ht="12" customHeight="1">
      <c r="B94" s="6"/>
      <c r="E94" s="66" t="s">
        <v>54</v>
      </c>
      <c r="F94" s="28">
        <v>1200</v>
      </c>
      <c r="G94" s="14"/>
      <c r="H94" s="15"/>
    </row>
    <row r="95" spans="2:8" s="62" customFormat="1" ht="12" customHeight="1">
      <c r="B95" s="6"/>
      <c r="E95" s="66" t="s">
        <v>56</v>
      </c>
      <c r="F95" s="28">
        <v>1054033</v>
      </c>
      <c r="G95" s="14"/>
      <c r="H95" s="15"/>
    </row>
    <row r="96" spans="2:8" s="62" customFormat="1" ht="12" customHeight="1">
      <c r="B96" s="6"/>
      <c r="E96" s="66" t="s">
        <v>58</v>
      </c>
      <c r="F96" s="28">
        <v>71124</v>
      </c>
      <c r="G96" s="14"/>
      <c r="H96" s="15"/>
    </row>
    <row r="97" spans="2:11" s="62" customFormat="1" ht="12" customHeight="1">
      <c r="B97" s="6"/>
      <c r="E97" s="66" t="s">
        <v>63</v>
      </c>
      <c r="F97" s="35">
        <f>SUM(F86:F96)</f>
        <v>3163269</v>
      </c>
      <c r="G97" s="24"/>
      <c r="H97" s="32">
        <f>F97</f>
        <v>3163269</v>
      </c>
    </row>
    <row r="98" spans="2:11" s="62" customFormat="1" ht="12" customHeight="1">
      <c r="B98" s="6"/>
      <c r="D98" s="68" t="s">
        <v>69</v>
      </c>
      <c r="E98" s="71"/>
      <c r="F98" s="36">
        <f>F84+F97</f>
        <v>5139429</v>
      </c>
      <c r="G98" s="34"/>
      <c r="H98" s="29">
        <f>F98</f>
        <v>5139429</v>
      </c>
    </row>
    <row r="99" spans="2:11" s="62" customFormat="1" ht="12" customHeight="1">
      <c r="B99" s="6"/>
      <c r="C99" s="68" t="s">
        <v>70</v>
      </c>
      <c r="D99" s="70"/>
      <c r="E99" s="71"/>
      <c r="F99" s="36">
        <f>F76+F98</f>
        <v>36343414</v>
      </c>
      <c r="G99" s="34"/>
      <c r="H99" s="23">
        <f>F99</f>
        <v>36343414</v>
      </c>
    </row>
    <row r="100" spans="2:11" s="62" customFormat="1" ht="12" customHeight="1">
      <c r="B100" s="6"/>
      <c r="D100" s="68" t="s">
        <v>71</v>
      </c>
      <c r="E100" s="69"/>
      <c r="F100" s="37">
        <f>F34-F99</f>
        <v>1600116</v>
      </c>
      <c r="G100" s="38"/>
      <c r="H100" s="39">
        <f>F100</f>
        <v>1600116</v>
      </c>
    </row>
    <row r="101" spans="2:11" s="62" customFormat="1" ht="12" customHeight="1">
      <c r="B101" s="6" t="s">
        <v>72</v>
      </c>
      <c r="E101" s="66"/>
      <c r="F101" s="40"/>
      <c r="G101" s="41"/>
      <c r="H101" s="42"/>
    </row>
    <row r="102" spans="2:11" s="62" customFormat="1" ht="12" customHeight="1">
      <c r="B102" s="6"/>
      <c r="E102" s="66" t="s">
        <v>73</v>
      </c>
      <c r="F102" s="43">
        <v>0</v>
      </c>
      <c r="G102" s="41"/>
      <c r="H102" s="42"/>
    </row>
    <row r="103" spans="2:11" s="62" customFormat="1" ht="12" customHeight="1">
      <c r="B103" s="6"/>
      <c r="C103" s="62" t="s">
        <v>74</v>
      </c>
      <c r="E103" s="66" t="s">
        <v>75</v>
      </c>
      <c r="F103" s="43">
        <v>0</v>
      </c>
      <c r="G103" s="41"/>
      <c r="H103" s="42"/>
    </row>
    <row r="104" spans="2:11" s="62" customFormat="1" ht="12" customHeight="1">
      <c r="B104" s="6"/>
      <c r="C104" s="68" t="s">
        <v>76</v>
      </c>
      <c r="D104" s="70"/>
      <c r="E104" s="71"/>
      <c r="F104" s="37">
        <f>SUM(F102:F103)</f>
        <v>0</v>
      </c>
      <c r="G104" s="44">
        <v>0</v>
      </c>
      <c r="H104" s="44">
        <v>0</v>
      </c>
    </row>
    <row r="105" spans="2:11" s="62" customFormat="1" ht="12" customHeight="1">
      <c r="B105" s="6" t="s">
        <v>77</v>
      </c>
      <c r="E105" s="66"/>
      <c r="F105" s="40"/>
      <c r="G105" s="41"/>
      <c r="H105" s="42"/>
    </row>
    <row r="106" spans="2:11" s="62" customFormat="1" ht="12" customHeight="1">
      <c r="B106" s="6"/>
      <c r="D106" s="62" t="s">
        <v>99</v>
      </c>
      <c r="E106" s="66"/>
      <c r="F106" s="43">
        <v>0</v>
      </c>
      <c r="G106" s="41"/>
      <c r="H106" s="42"/>
    </row>
    <row r="107" spans="2:11" s="62" customFormat="1" ht="12" customHeight="1">
      <c r="B107" s="6"/>
      <c r="C107" s="62" t="s">
        <v>78</v>
      </c>
      <c r="E107" s="66"/>
      <c r="F107" s="45"/>
      <c r="G107" s="45"/>
      <c r="H107" s="46"/>
    </row>
    <row r="108" spans="2:11" s="62" customFormat="1" ht="12" customHeight="1">
      <c r="B108" s="6"/>
      <c r="C108" s="68" t="s">
        <v>79</v>
      </c>
      <c r="D108" s="70"/>
      <c r="E108" s="71"/>
      <c r="F108" s="43">
        <f>F106</f>
        <v>0</v>
      </c>
      <c r="G108" s="47">
        <v>0</v>
      </c>
      <c r="H108" s="48">
        <f>SUM(F108:G108)</f>
        <v>0</v>
      </c>
    </row>
    <row r="109" spans="2:11" s="62" customFormat="1" ht="12" customHeight="1">
      <c r="B109" s="6"/>
      <c r="D109" s="62" t="s">
        <v>80</v>
      </c>
      <c r="E109" s="66"/>
      <c r="F109" s="49">
        <f>G100</f>
        <v>0</v>
      </c>
      <c r="G109" s="50">
        <f>F109*-1</f>
        <v>0</v>
      </c>
      <c r="H109" s="51">
        <f>SUM(F109:G109)</f>
        <v>0</v>
      </c>
    </row>
    <row r="110" spans="2:11" s="62" customFormat="1" ht="12" customHeight="1" thickBot="1">
      <c r="B110" s="6"/>
      <c r="D110" s="62" t="s">
        <v>81</v>
      </c>
      <c r="E110" s="66"/>
      <c r="F110" s="52">
        <f>F100+F104-F108+F109</f>
        <v>1600116</v>
      </c>
      <c r="G110" s="53"/>
      <c r="H110" s="45">
        <f>SUM(F110:G110)</f>
        <v>1600116</v>
      </c>
    </row>
    <row r="111" spans="2:11" s="62" customFormat="1" ht="12" customHeight="1" thickTop="1">
      <c r="B111" s="6"/>
      <c r="D111" s="62" t="s">
        <v>82</v>
      </c>
      <c r="E111" s="66"/>
      <c r="F111" s="54"/>
      <c r="G111" s="41"/>
      <c r="H111" s="47">
        <v>83700</v>
      </c>
    </row>
    <row r="112" spans="2:11" s="62" customFormat="1" ht="12" customHeight="1">
      <c r="B112" s="6"/>
      <c r="D112" s="62" t="s">
        <v>83</v>
      </c>
      <c r="E112" s="66"/>
      <c r="F112" s="40"/>
      <c r="G112" s="41"/>
      <c r="H112" s="47">
        <f>H110-H111</f>
        <v>1516416</v>
      </c>
      <c r="K112" s="67"/>
    </row>
    <row r="113" spans="2:8" s="62" customFormat="1" ht="12" customHeight="1">
      <c r="B113" s="6"/>
      <c r="D113" s="62" t="s">
        <v>84</v>
      </c>
      <c r="E113" s="66"/>
      <c r="F113" s="40"/>
      <c r="G113" s="41"/>
      <c r="H113" s="45">
        <v>3179424</v>
      </c>
    </row>
    <row r="114" spans="2:8" s="62" customFormat="1" ht="12" customHeight="1">
      <c r="B114" s="6"/>
      <c r="C114" s="62" t="s">
        <v>85</v>
      </c>
      <c r="D114" s="62" t="s">
        <v>86</v>
      </c>
      <c r="E114" s="66"/>
      <c r="F114" s="40"/>
      <c r="G114" s="41"/>
      <c r="H114" s="51">
        <f>H110-H111+H113</f>
        <v>4695840</v>
      </c>
    </row>
    <row r="115" spans="2:8" s="62" customFormat="1" ht="12" customHeight="1">
      <c r="B115" s="6"/>
      <c r="F115" s="41"/>
      <c r="G115" s="40"/>
      <c r="H115" s="47"/>
    </row>
    <row r="116" spans="2:8" s="62" customFormat="1" ht="12" customHeight="1">
      <c r="B116" s="6"/>
      <c r="F116" s="41"/>
      <c r="G116" s="40"/>
      <c r="H116" s="47"/>
    </row>
    <row r="117" spans="2:8" s="62" customFormat="1" ht="22.5" customHeight="1">
      <c r="B117" s="6" t="s">
        <v>87</v>
      </c>
      <c r="F117" s="41"/>
      <c r="G117" s="40"/>
      <c r="H117" s="47"/>
    </row>
    <row r="118" spans="2:8" s="62" customFormat="1" ht="12" customHeight="1">
      <c r="B118" s="6" t="s">
        <v>88</v>
      </c>
      <c r="F118" s="48">
        <v>0</v>
      </c>
      <c r="G118" s="55">
        <v>0</v>
      </c>
      <c r="H118" s="48">
        <f>SUM(F118:G118)</f>
        <v>0</v>
      </c>
    </row>
    <row r="119" spans="2:8" s="62" customFormat="1" ht="12" customHeight="1">
      <c r="B119" s="6" t="s">
        <v>89</v>
      </c>
      <c r="C119" s="62" t="s">
        <v>90</v>
      </c>
      <c r="F119" s="41"/>
      <c r="G119" s="40"/>
      <c r="H119" s="47">
        <v>-4780263</v>
      </c>
    </row>
    <row r="120" spans="2:8" s="62" customFormat="1" ht="12" customHeight="1">
      <c r="B120" s="6"/>
      <c r="D120" s="62" t="s">
        <v>91</v>
      </c>
      <c r="F120" s="41"/>
      <c r="G120" s="40"/>
      <c r="H120" s="47">
        <f>H118+H119</f>
        <v>-4780263</v>
      </c>
    </row>
    <row r="121" spans="2:8" s="62" customFormat="1" ht="12" customHeight="1">
      <c r="B121" s="6"/>
      <c r="D121" s="62" t="s">
        <v>92</v>
      </c>
      <c r="F121" s="41"/>
      <c r="G121" s="40"/>
      <c r="H121" s="45">
        <v>4780263</v>
      </c>
    </row>
    <row r="122" spans="2:8" s="62" customFormat="1" ht="12" customHeight="1">
      <c r="B122" s="6"/>
      <c r="D122" s="62" t="s">
        <v>93</v>
      </c>
      <c r="F122" s="41"/>
      <c r="G122" s="40"/>
      <c r="H122" s="45">
        <f>H120+H121</f>
        <v>0</v>
      </c>
    </row>
    <row r="123" spans="2:8" s="62" customFormat="1" ht="12" customHeight="1">
      <c r="B123" s="6"/>
      <c r="F123" s="41"/>
      <c r="G123" s="40"/>
      <c r="H123" s="47"/>
    </row>
    <row r="124" spans="2:8" s="62" customFormat="1" ht="12" customHeight="1">
      <c r="B124" s="6"/>
      <c r="F124" s="41"/>
      <c r="G124" s="40"/>
      <c r="H124" s="47"/>
    </row>
    <row r="125" spans="2:8" s="1" customFormat="1" ht="17.25" customHeight="1" thickBot="1">
      <c r="B125" s="56"/>
      <c r="C125" s="57"/>
      <c r="D125" s="58" t="s">
        <v>94</v>
      </c>
      <c r="E125" s="57"/>
      <c r="F125" s="59"/>
      <c r="G125" s="60"/>
      <c r="H125" s="61">
        <f>H114+H122</f>
        <v>4695840</v>
      </c>
    </row>
    <row r="126" spans="2:8" s="1" customFormat="1" ht="15" thickTop="1">
      <c r="F126" s="62"/>
    </row>
  </sheetData>
  <mergeCells count="27">
    <mergeCell ref="C14:E14"/>
    <mergeCell ref="A2:I2"/>
    <mergeCell ref="A4:I4"/>
    <mergeCell ref="B7:E7"/>
    <mergeCell ref="D12:E12"/>
    <mergeCell ref="D13:E13"/>
    <mergeCell ref="D30:E30"/>
    <mergeCell ref="D15:E15"/>
    <mergeCell ref="D16:E16"/>
    <mergeCell ref="D17:E17"/>
    <mergeCell ref="D18:E18"/>
    <mergeCell ref="D22:E22"/>
    <mergeCell ref="D24:E24"/>
    <mergeCell ref="D25:E25"/>
    <mergeCell ref="D26:E26"/>
    <mergeCell ref="D27:E27"/>
    <mergeCell ref="D28:E28"/>
    <mergeCell ref="D29:E29"/>
    <mergeCell ref="D100:E100"/>
    <mergeCell ref="C104:E104"/>
    <mergeCell ref="C108:E108"/>
    <mergeCell ref="D33:E33"/>
    <mergeCell ref="D46:E46"/>
    <mergeCell ref="D76:E76"/>
    <mergeCell ref="D85:E85"/>
    <mergeCell ref="D98:E98"/>
    <mergeCell ref="C99:E99"/>
  </mergeCells>
  <phoneticPr fontId="3"/>
  <printOptions horizontalCentered="1"/>
  <pageMargins left="0.59055118110236227" right="0.59055118110236227" top="0.26" bottom="0.15748031496062992" header="0.15748031496062992" footer="0.22"/>
  <pageSetup paperSize="9" scale="91" fitToHeight="0" orientation="portrait" horizontalDpi="300"/>
  <headerFooter alignWithMargins="0"/>
  <rowBreaks count="1" manualBreakCount="1">
    <brk id="6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R6.3</vt:lpstr>
      <vt:lpstr>R6.3!Print_Area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鶴田 寛子</dc:creator>
  <cp:lastModifiedBy>寛子 鶴田</cp:lastModifiedBy>
  <cp:lastPrinted>2023-07-02T07:03:46Z</cp:lastPrinted>
  <dcterms:created xsi:type="dcterms:W3CDTF">2021-06-29T12:03:35Z</dcterms:created>
  <dcterms:modified xsi:type="dcterms:W3CDTF">2024-07-03T14:04:02Z</dcterms:modified>
</cp:coreProperties>
</file>