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/>
  <mc:AlternateContent xmlns:mc="http://schemas.openxmlformats.org/markup-compatibility/2006">
    <mc:Choice Requires="x15">
      <x15ac:absPath xmlns:x15ac="http://schemas.microsoft.com/office/spreadsheetml/2010/11/ac" url="/Users/chikako/ REALE/総務関係/活動予算表/"/>
    </mc:Choice>
  </mc:AlternateContent>
  <xr:revisionPtr revIDLastSave="0" documentId="8_{CAD18D25-8AB5-0243-8CDB-0E7400A739F4}" xr6:coauthVersionLast="40" xr6:coauthVersionMax="40" xr10:uidLastSave="{00000000-0000-0000-0000-000000000000}"/>
  <bookViews>
    <workbookView xWindow="8460" yWindow="460" windowWidth="20340" windowHeight="17540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1" i="1"/>
  <c r="E62" i="1"/>
  <c r="E43" i="1"/>
  <c r="E59" i="1"/>
  <c r="E51" i="1"/>
  <c r="C63" i="1"/>
  <c r="E39" i="1"/>
  <c r="E40" i="1"/>
  <c r="E83" i="1"/>
  <c r="C71" i="1"/>
  <c r="E99" i="1"/>
  <c r="E24" i="1" l="1"/>
  <c r="C29" i="1" l="1"/>
  <c r="E29" i="1" l="1"/>
  <c r="C85" i="1"/>
  <c r="E85" i="1" s="1"/>
  <c r="E63" i="1"/>
  <c r="E90" i="1"/>
  <c r="C38" i="1"/>
  <c r="E38" i="1" s="1"/>
  <c r="E97" i="1"/>
  <c r="E96" i="1"/>
  <c r="E95" i="1"/>
  <c r="E94" i="1"/>
  <c r="E93" i="1"/>
  <c r="E92" i="1"/>
  <c r="E91" i="1"/>
  <c r="E89" i="1"/>
  <c r="E84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2" i="1"/>
  <c r="E41" i="1"/>
  <c r="E37" i="1"/>
  <c r="E36" i="1"/>
  <c r="E35" i="1"/>
  <c r="E34" i="1"/>
  <c r="E33" i="1"/>
  <c r="E32" i="1"/>
  <c r="E31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8" i="1"/>
  <c r="E9" i="1"/>
  <c r="C86" i="1" l="1"/>
  <c r="E86" i="1" s="1"/>
  <c r="C64" i="1"/>
  <c r="C87" i="1" l="1"/>
  <c r="E87" i="1" s="1"/>
  <c r="E64" i="1"/>
  <c r="C88" i="1" l="1"/>
  <c r="E88" i="1" s="1"/>
  <c r="C98" i="1" l="1"/>
  <c r="E98" i="1" s="1"/>
</calcChain>
</file>

<file path=xl/sharedStrings.xml><?xml version="1.0" encoding="utf-8"?>
<sst xmlns="http://schemas.openxmlformats.org/spreadsheetml/2006/main" count="95" uniqueCount="83">
  <si>
    <t>（単位：円)</t>
  </si>
  <si>
    <t>科　　　　　　　　目</t>
  </si>
  <si>
    <t>特定非営利活動に係る事業</t>
  </si>
  <si>
    <t>その他の事業</t>
  </si>
  <si>
    <t>合計</t>
  </si>
  <si>
    <t>I　経常収益</t>
  </si>
  <si>
    <t>　1．受取会費</t>
  </si>
  <si>
    <t>　　　正会員受取入会金</t>
  </si>
  <si>
    <t>　　　賛助会員受取入会金</t>
  </si>
  <si>
    <t>　2．受取寄付金</t>
  </si>
  <si>
    <t>　　　受取寄付金</t>
  </si>
  <si>
    <t>　3.受取助成金等</t>
  </si>
  <si>
    <t>　　　受取補助金</t>
  </si>
  <si>
    <t>　4．事業収益</t>
  </si>
  <si>
    <t>　　　文化スポーツなどの事業</t>
  </si>
  <si>
    <t>　5．その他収益</t>
  </si>
  <si>
    <t>　　　受取利息</t>
  </si>
  <si>
    <t>経常収益計</t>
  </si>
  <si>
    <t>II　経常費用</t>
  </si>
  <si>
    <t>　1．事業費</t>
  </si>
  <si>
    <t>　　　(1)人件費</t>
  </si>
  <si>
    <t>　　　　　福利厚生費</t>
  </si>
  <si>
    <t>　　　　　人件費計</t>
  </si>
  <si>
    <t>　　　（2）その他経費</t>
  </si>
  <si>
    <t>　　　　　　会議費</t>
  </si>
  <si>
    <t>　　　　　　通信費</t>
  </si>
  <si>
    <t>　　　　　　交際費</t>
  </si>
  <si>
    <t>　　　　　　旅費交通費</t>
  </si>
  <si>
    <t>　　　　　　消耗品費</t>
  </si>
  <si>
    <t>　　　　　　事務用品費</t>
  </si>
  <si>
    <t>　　　　　　リース料</t>
  </si>
  <si>
    <t>　　　　　　運賃</t>
  </si>
  <si>
    <t>　　　　　　施設使用費</t>
  </si>
  <si>
    <t>　　　　　　水道光熱費</t>
  </si>
  <si>
    <t>　　　　　　車両関係費</t>
  </si>
  <si>
    <t>　　　　　　大会参加費</t>
  </si>
  <si>
    <t>　　　　　　広告宣伝費</t>
  </si>
  <si>
    <t>　　　　　　寄付金</t>
  </si>
  <si>
    <t>　　　　　　諸会費</t>
  </si>
  <si>
    <t>　　　　　　修繕費</t>
  </si>
  <si>
    <t>　　　　　　支払手数料</t>
  </si>
  <si>
    <t>　　　　　その他経費計</t>
  </si>
  <si>
    <t>　2．管理費</t>
  </si>
  <si>
    <t>　　　　　役員報酬</t>
  </si>
  <si>
    <t>　　　　　給料手当</t>
  </si>
  <si>
    <t>　　　　　　通信運搬費</t>
  </si>
  <si>
    <t>　　　　　　地代家賃</t>
  </si>
  <si>
    <t>　　　　　　雑費</t>
  </si>
  <si>
    <t>　　　　管理費計</t>
  </si>
  <si>
    <t>　　　経常費用計</t>
  </si>
  <si>
    <t>　　　　当期計上増減額</t>
  </si>
  <si>
    <t>Ⅲ　経常外収益</t>
  </si>
  <si>
    <t>　　　　受取利息</t>
  </si>
  <si>
    <t>　　　</t>
  </si>
  <si>
    <t>　　経常外収益計</t>
  </si>
  <si>
    <t>Ⅳ　経常外費用</t>
  </si>
  <si>
    <t>　　　経常外費用計</t>
  </si>
  <si>
    <t>　　　　経理区分振替額</t>
  </si>
  <si>
    <t>　　　　税引前当期正味財産増減額</t>
  </si>
  <si>
    <t>　　　　法人税、住民税及び事業税</t>
  </si>
  <si>
    <t>　　　　前期繰越正味財産額</t>
  </si>
  <si>
    <t>　　　　次期繰越正味財産額</t>
  </si>
  <si>
    <t>認定特定非営利活動法人REALE WORLD　令和２年度活動予算書</t>
    <rPh sb="0" eb="2">
      <t>REIW</t>
    </rPh>
    <phoneticPr fontId="2"/>
  </si>
  <si>
    <t>期間：2020年4月1日から2021年3月31日まで</t>
    <phoneticPr fontId="2"/>
  </si>
  <si>
    <t>　　　　　給与手当</t>
    <phoneticPr fontId="2"/>
  </si>
  <si>
    <t>　　　　　役員報酬</t>
    <rPh sb="0" eb="9">
      <t>YAKUIN</t>
    </rPh>
    <phoneticPr fontId="2"/>
  </si>
  <si>
    <t>　　　ボランティア評価益</t>
    <rPh sb="0" eb="12">
      <t>HYOUK</t>
    </rPh>
    <phoneticPr fontId="2"/>
  </si>
  <si>
    <t>　　　ワークショップ事業</t>
    <phoneticPr fontId="2"/>
  </si>
  <si>
    <t>　　　国際交流事業</t>
    <phoneticPr fontId="2"/>
  </si>
  <si>
    <t>　　　物品販売事業</t>
    <rPh sb="0" eb="2">
      <t>BUPPIN</t>
    </rPh>
    <phoneticPr fontId="2"/>
  </si>
  <si>
    <t>　　　啓発事業</t>
    <rPh sb="0" eb="2">
      <t>KEIHAT</t>
    </rPh>
    <phoneticPr fontId="2"/>
  </si>
  <si>
    <t>　　　　　ボランティア評価費用</t>
    <rPh sb="0" eb="1">
      <t>HIY</t>
    </rPh>
    <phoneticPr fontId="2"/>
  </si>
  <si>
    <t>　　　　　　外注費</t>
    <phoneticPr fontId="2"/>
  </si>
  <si>
    <t>　　　　　　物品販売原価</t>
    <rPh sb="0" eb="12">
      <t>BUPPIN</t>
    </rPh>
    <phoneticPr fontId="2"/>
  </si>
  <si>
    <t>　　　　　　謝礼金</t>
    <phoneticPr fontId="2"/>
  </si>
  <si>
    <t>　　　　　　賃借料</t>
    <phoneticPr fontId="2"/>
  </si>
  <si>
    <t>　　　　　人件費計</t>
    <phoneticPr fontId="2"/>
  </si>
  <si>
    <t>事業費計</t>
    <phoneticPr fontId="2"/>
  </si>
  <si>
    <t>　　　　　　交際費</t>
    <rPh sb="0" eb="2">
      <t>KOUSA</t>
    </rPh>
    <phoneticPr fontId="2"/>
  </si>
  <si>
    <t>　　　　　　保険料</t>
    <rPh sb="0" eb="2">
      <t>HOKEN</t>
    </rPh>
    <phoneticPr fontId="2"/>
  </si>
  <si>
    <t>　　　　　　雑費</t>
    <rPh sb="0" eb="1">
      <t>ZA</t>
    </rPh>
    <phoneticPr fontId="2"/>
  </si>
  <si>
    <t>　　　　　　その他経費計</t>
    <phoneticPr fontId="2"/>
  </si>
  <si>
    <t>▲2,722,548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</si>
</sst>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right" vertical="center" indent="2"/>
    </xf>
    <xf numFmtId="0" fontId="4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2"/>
  <sheetViews>
    <sheetView tabSelected="1" zoomScale="125" zoomScaleNormal="99" zoomScalePageLayoutView="165" workbookViewId="0">
      <selection activeCell="E5" sqref="E5"/>
    </sheetView>
  </sheetViews>
  <sheetFormatPr baseColWidth="10" defaultColWidth="8.83203125" defaultRowHeight="14"/>
  <cols>
    <col min="1" max="1" width="5" customWidth="1"/>
    <col min="2" max="2" width="29" customWidth="1"/>
    <col min="3" max="3" width="17" customWidth="1"/>
    <col min="4" max="4" width="17.5" customWidth="1"/>
    <col min="5" max="5" width="18" customWidth="1"/>
  </cols>
  <sheetData>
    <row r="1" spans="1:5">
      <c r="C1" s="2" t="s">
        <v>62</v>
      </c>
    </row>
    <row r="2" spans="1:5">
      <c r="C2" s="2"/>
    </row>
    <row r="3" spans="1:5">
      <c r="A3" s="29" t="s">
        <v>63</v>
      </c>
      <c r="B3" s="29"/>
      <c r="C3" s="29"/>
      <c r="D3" s="29"/>
      <c r="E3" s="29"/>
    </row>
    <row r="4" spans="1:5">
      <c r="B4" s="1"/>
    </row>
    <row r="5" spans="1:5">
      <c r="B5" s="1"/>
      <c r="E5" s="1" t="s">
        <v>0</v>
      </c>
    </row>
    <row r="6" spans="1:5" ht="30">
      <c r="B6" s="5" t="s">
        <v>1</v>
      </c>
      <c r="C6" s="6" t="s">
        <v>2</v>
      </c>
      <c r="D6" s="6" t="s">
        <v>3</v>
      </c>
      <c r="E6" s="6" t="s">
        <v>4</v>
      </c>
    </row>
    <row r="7" spans="1:5" ht="15">
      <c r="B7" s="10" t="s">
        <v>5</v>
      </c>
      <c r="C7" s="4"/>
      <c r="D7" s="4"/>
      <c r="E7" s="4"/>
    </row>
    <row r="8" spans="1:5" ht="15">
      <c r="B8" s="7" t="s">
        <v>6</v>
      </c>
      <c r="C8" s="4"/>
      <c r="D8" s="4"/>
      <c r="E8" s="3">
        <f t="shared" ref="E8" si="0">SUM(C8:D8)</f>
        <v>0</v>
      </c>
    </row>
    <row r="9" spans="1:5" ht="15">
      <c r="B9" s="7" t="s">
        <v>7</v>
      </c>
      <c r="C9" s="3">
        <v>72000</v>
      </c>
      <c r="D9" s="6"/>
      <c r="E9" s="3">
        <f>SUM(C9:D9)</f>
        <v>72000</v>
      </c>
    </row>
    <row r="10" spans="1:5" ht="15">
      <c r="B10" s="7" t="s">
        <v>8</v>
      </c>
      <c r="C10" s="3">
        <v>648000</v>
      </c>
      <c r="D10" s="4"/>
      <c r="E10" s="3">
        <f t="shared" ref="E10:E79" si="1">SUM(C10:D10)</f>
        <v>648000</v>
      </c>
    </row>
    <row r="11" spans="1:5">
      <c r="B11" s="7"/>
      <c r="C11" s="4"/>
      <c r="D11" s="4"/>
      <c r="E11" s="3">
        <f t="shared" si="1"/>
        <v>0</v>
      </c>
    </row>
    <row r="12" spans="1:5" ht="15">
      <c r="B12" s="7" t="s">
        <v>9</v>
      </c>
      <c r="C12" s="6"/>
      <c r="D12" s="6"/>
      <c r="E12" s="3">
        <f t="shared" si="1"/>
        <v>0</v>
      </c>
    </row>
    <row r="13" spans="1:5" ht="15">
      <c r="B13" s="7" t="s">
        <v>10</v>
      </c>
      <c r="C13" s="3">
        <v>4000000</v>
      </c>
      <c r="D13" s="6"/>
      <c r="E13" s="3">
        <f t="shared" si="1"/>
        <v>4000000</v>
      </c>
    </row>
    <row r="14" spans="1:5" ht="15">
      <c r="B14" s="7" t="s">
        <v>66</v>
      </c>
      <c r="C14" s="3">
        <v>4200000</v>
      </c>
      <c r="D14" s="6"/>
      <c r="E14" s="3">
        <f t="shared" si="1"/>
        <v>4200000</v>
      </c>
    </row>
    <row r="15" spans="1:5">
      <c r="B15" s="7"/>
      <c r="C15" s="4"/>
      <c r="D15" s="6"/>
      <c r="E15" s="3">
        <f t="shared" si="1"/>
        <v>0</v>
      </c>
    </row>
    <row r="16" spans="1:5" ht="15">
      <c r="B16" s="7" t="s">
        <v>11</v>
      </c>
      <c r="C16" s="6"/>
      <c r="D16" s="6"/>
      <c r="E16" s="3">
        <f t="shared" si="1"/>
        <v>0</v>
      </c>
    </row>
    <row r="17" spans="2:5" ht="15">
      <c r="B17" s="7" t="s">
        <v>12</v>
      </c>
      <c r="C17" s="3">
        <v>2200000</v>
      </c>
      <c r="D17" s="6"/>
      <c r="E17" s="3">
        <f t="shared" si="1"/>
        <v>2200000</v>
      </c>
    </row>
    <row r="18" spans="2:5">
      <c r="B18" s="7"/>
      <c r="C18" s="4"/>
      <c r="D18" s="4"/>
      <c r="E18" s="3">
        <f t="shared" si="1"/>
        <v>0</v>
      </c>
    </row>
    <row r="19" spans="2:5" ht="15">
      <c r="B19" s="7" t="s">
        <v>13</v>
      </c>
      <c r="C19" s="6"/>
      <c r="D19" s="6"/>
      <c r="E19" s="3">
        <f t="shared" si="1"/>
        <v>0</v>
      </c>
    </row>
    <row r="20" spans="2:5" ht="15">
      <c r="B20" s="7" t="s">
        <v>14</v>
      </c>
      <c r="C20" s="3">
        <v>6056000</v>
      </c>
      <c r="D20" s="6"/>
      <c r="E20" s="3">
        <f t="shared" si="1"/>
        <v>6056000</v>
      </c>
    </row>
    <row r="21" spans="2:5" ht="15">
      <c r="B21" s="7" t="s">
        <v>67</v>
      </c>
      <c r="C21" s="3">
        <v>5000000</v>
      </c>
      <c r="D21" s="6"/>
      <c r="E21" s="3">
        <f t="shared" si="1"/>
        <v>5000000</v>
      </c>
    </row>
    <row r="22" spans="2:5" ht="15">
      <c r="B22" s="7" t="s">
        <v>68</v>
      </c>
      <c r="C22" s="4">
        <v>0</v>
      </c>
      <c r="D22" s="4"/>
      <c r="E22" s="3">
        <f t="shared" si="1"/>
        <v>0</v>
      </c>
    </row>
    <row r="23" spans="2:5" ht="15">
      <c r="B23" s="7" t="s">
        <v>69</v>
      </c>
      <c r="C23" s="3">
        <v>1100000</v>
      </c>
      <c r="D23" s="4"/>
      <c r="E23" s="3">
        <f t="shared" si="1"/>
        <v>1100000</v>
      </c>
    </row>
    <row r="24" spans="2:5" ht="15">
      <c r="B24" s="7" t="s">
        <v>70</v>
      </c>
      <c r="C24" s="3">
        <v>120000</v>
      </c>
      <c r="D24" s="4"/>
      <c r="E24" s="3">
        <f t="shared" si="1"/>
        <v>120000</v>
      </c>
    </row>
    <row r="25" spans="2:5">
      <c r="B25" s="7"/>
      <c r="C25" s="3">
        <v>0</v>
      </c>
      <c r="D25" s="4"/>
      <c r="E25" s="3">
        <f t="shared" si="1"/>
        <v>0</v>
      </c>
    </row>
    <row r="26" spans="2:5" ht="15">
      <c r="B26" s="7" t="s">
        <v>15</v>
      </c>
      <c r="C26" s="6"/>
      <c r="D26" s="6"/>
      <c r="E26" s="3">
        <f t="shared" si="1"/>
        <v>0</v>
      </c>
    </row>
    <row r="27" spans="2:5" ht="15">
      <c r="B27" s="7" t="s">
        <v>16</v>
      </c>
      <c r="C27" s="4">
        <v>0</v>
      </c>
      <c r="D27" s="6"/>
      <c r="E27" s="3">
        <f t="shared" si="1"/>
        <v>0</v>
      </c>
    </row>
    <row r="28" spans="2:5">
      <c r="B28" s="7"/>
      <c r="C28" s="4"/>
      <c r="D28" s="4"/>
      <c r="E28" s="3">
        <f t="shared" si="1"/>
        <v>0</v>
      </c>
    </row>
    <row r="29" spans="2:5" ht="15">
      <c r="B29" s="26" t="s">
        <v>17</v>
      </c>
      <c r="C29" s="27">
        <f>SUM(C7:C28)</f>
        <v>23396000</v>
      </c>
      <c r="D29" s="28">
        <v>0</v>
      </c>
      <c r="E29" s="27">
        <f t="shared" si="1"/>
        <v>23396000</v>
      </c>
    </row>
    <row r="30" spans="2:5">
      <c r="B30" s="7"/>
      <c r="C30" s="3"/>
      <c r="D30" s="4"/>
      <c r="E30" s="3"/>
    </row>
    <row r="31" spans="2:5" ht="15">
      <c r="B31" s="10" t="s">
        <v>18</v>
      </c>
      <c r="C31" s="6"/>
      <c r="D31" s="6"/>
      <c r="E31" s="3">
        <f t="shared" si="1"/>
        <v>0</v>
      </c>
    </row>
    <row r="32" spans="2:5" ht="15">
      <c r="B32" s="7" t="s">
        <v>19</v>
      </c>
      <c r="C32" s="6"/>
      <c r="D32" s="6"/>
      <c r="E32" s="3">
        <f t="shared" si="1"/>
        <v>0</v>
      </c>
    </row>
    <row r="33" spans="2:5" ht="15">
      <c r="B33" s="7" t="s">
        <v>20</v>
      </c>
      <c r="C33" s="4"/>
      <c r="D33" s="6"/>
      <c r="E33" s="3">
        <f t="shared" si="1"/>
        <v>0</v>
      </c>
    </row>
    <row r="34" spans="2:5" ht="15">
      <c r="B34" s="7" t="s">
        <v>65</v>
      </c>
      <c r="C34" s="3">
        <v>400000</v>
      </c>
      <c r="D34" s="6"/>
      <c r="E34" s="3">
        <f t="shared" si="1"/>
        <v>400000</v>
      </c>
    </row>
    <row r="35" spans="2:5" ht="15">
      <c r="B35" s="7" t="s">
        <v>64</v>
      </c>
      <c r="C35" s="3">
        <v>2000000</v>
      </c>
      <c r="D35" s="6"/>
      <c r="E35" s="3">
        <f t="shared" si="1"/>
        <v>2000000</v>
      </c>
    </row>
    <row r="36" spans="2:5" ht="15">
      <c r="B36" s="7" t="s">
        <v>71</v>
      </c>
      <c r="C36" s="3">
        <v>3800000</v>
      </c>
      <c r="D36" s="4"/>
      <c r="E36" s="3">
        <f t="shared" si="1"/>
        <v>3800000</v>
      </c>
    </row>
    <row r="37" spans="2:5" ht="15">
      <c r="B37" s="7" t="s">
        <v>21</v>
      </c>
      <c r="C37" s="3">
        <v>50000</v>
      </c>
      <c r="D37" s="4"/>
      <c r="E37" s="3">
        <f t="shared" si="1"/>
        <v>50000</v>
      </c>
    </row>
    <row r="38" spans="2:5" ht="15">
      <c r="B38" s="14" t="s">
        <v>76</v>
      </c>
      <c r="C38" s="12">
        <f>SUM(C34:C37)</f>
        <v>6250000</v>
      </c>
      <c r="D38" s="13"/>
      <c r="E38" s="12">
        <f t="shared" si="1"/>
        <v>6250000</v>
      </c>
    </row>
    <row r="39" spans="2:5" ht="15">
      <c r="B39" s="7" t="s">
        <v>23</v>
      </c>
      <c r="C39" s="3"/>
      <c r="D39" s="4"/>
      <c r="E39" s="3">
        <f t="shared" si="1"/>
        <v>0</v>
      </c>
    </row>
    <row r="40" spans="2:5" ht="15">
      <c r="B40" s="7" t="s">
        <v>73</v>
      </c>
      <c r="C40" s="3">
        <v>330000</v>
      </c>
      <c r="D40" s="4"/>
      <c r="E40" s="3">
        <f t="shared" si="1"/>
        <v>330000</v>
      </c>
    </row>
    <row r="41" spans="2:5" ht="15">
      <c r="B41" s="7" t="s">
        <v>24</v>
      </c>
      <c r="C41" s="3">
        <v>650000</v>
      </c>
      <c r="D41" s="4"/>
      <c r="E41" s="3">
        <f t="shared" si="1"/>
        <v>650000</v>
      </c>
    </row>
    <row r="42" spans="2:5" ht="15">
      <c r="B42" s="7" t="s">
        <v>25</v>
      </c>
      <c r="C42" s="3">
        <v>100000</v>
      </c>
      <c r="D42" s="4"/>
      <c r="E42" s="3">
        <f t="shared" si="1"/>
        <v>100000</v>
      </c>
    </row>
    <row r="43" spans="2:5" ht="15">
      <c r="B43" s="7" t="s">
        <v>78</v>
      </c>
      <c r="C43" s="3">
        <v>15000</v>
      </c>
      <c r="D43" s="4"/>
      <c r="E43" s="3">
        <f t="shared" si="1"/>
        <v>15000</v>
      </c>
    </row>
    <row r="44" spans="2:5" ht="15">
      <c r="B44" s="7" t="s">
        <v>74</v>
      </c>
      <c r="C44" s="3">
        <v>1050000</v>
      </c>
      <c r="D44" s="4"/>
      <c r="E44" s="3">
        <f t="shared" si="1"/>
        <v>1050000</v>
      </c>
    </row>
    <row r="45" spans="2:5" ht="15">
      <c r="B45" s="7" t="s">
        <v>27</v>
      </c>
      <c r="C45" s="3">
        <v>1350000</v>
      </c>
      <c r="D45" s="4"/>
      <c r="E45" s="3">
        <f t="shared" si="1"/>
        <v>1350000</v>
      </c>
    </row>
    <row r="46" spans="2:5" ht="15">
      <c r="B46" s="7" t="s">
        <v>28</v>
      </c>
      <c r="C46" s="3">
        <v>950000</v>
      </c>
      <c r="D46" s="4"/>
      <c r="E46" s="3">
        <f t="shared" si="1"/>
        <v>950000</v>
      </c>
    </row>
    <row r="47" spans="2:5" ht="15">
      <c r="B47" s="7" t="s">
        <v>29</v>
      </c>
      <c r="C47" s="3">
        <v>30000</v>
      </c>
      <c r="D47" s="4"/>
      <c r="E47" s="3">
        <f t="shared" si="1"/>
        <v>30000</v>
      </c>
    </row>
    <row r="48" spans="2:5" ht="15">
      <c r="B48" s="7" t="s">
        <v>30</v>
      </c>
      <c r="C48" s="3">
        <v>100000</v>
      </c>
      <c r="D48" s="4"/>
      <c r="E48" s="3">
        <f t="shared" si="1"/>
        <v>100000</v>
      </c>
    </row>
    <row r="49" spans="2:5" ht="15">
      <c r="B49" s="7" t="s">
        <v>31</v>
      </c>
      <c r="C49" s="3">
        <v>350000</v>
      </c>
      <c r="D49" s="4"/>
      <c r="E49" s="3">
        <f t="shared" si="1"/>
        <v>350000</v>
      </c>
    </row>
    <row r="50" spans="2:5" ht="15">
      <c r="B50" s="7" t="s">
        <v>32</v>
      </c>
      <c r="C50" s="3">
        <v>300000</v>
      </c>
      <c r="D50" s="4"/>
      <c r="E50" s="3">
        <f t="shared" si="1"/>
        <v>300000</v>
      </c>
    </row>
    <row r="51" spans="2:5" ht="15">
      <c r="B51" s="7" t="s">
        <v>75</v>
      </c>
      <c r="C51" s="3">
        <v>700000</v>
      </c>
      <c r="D51" s="4"/>
      <c r="E51" s="3">
        <f t="shared" si="1"/>
        <v>700000</v>
      </c>
    </row>
    <row r="52" spans="2:5" ht="15">
      <c r="B52" s="7" t="s">
        <v>33</v>
      </c>
      <c r="C52" s="3">
        <v>10000</v>
      </c>
      <c r="D52" s="4"/>
      <c r="E52" s="3">
        <f t="shared" si="1"/>
        <v>10000</v>
      </c>
    </row>
    <row r="53" spans="2:5" ht="15">
      <c r="B53" s="7" t="s">
        <v>34</v>
      </c>
      <c r="C53" s="3">
        <v>480000</v>
      </c>
      <c r="D53" s="4"/>
      <c r="E53" s="3">
        <f t="shared" si="1"/>
        <v>480000</v>
      </c>
    </row>
    <row r="54" spans="2:5" ht="15">
      <c r="B54" s="7" t="s">
        <v>35</v>
      </c>
      <c r="C54" s="3">
        <v>300000</v>
      </c>
      <c r="D54" s="4"/>
      <c r="E54" s="3">
        <f t="shared" si="1"/>
        <v>300000</v>
      </c>
    </row>
    <row r="55" spans="2:5" ht="15">
      <c r="B55" s="7" t="s">
        <v>36</v>
      </c>
      <c r="C55" s="3">
        <v>200000</v>
      </c>
      <c r="D55" s="4"/>
      <c r="E55" s="3">
        <f t="shared" si="1"/>
        <v>200000</v>
      </c>
    </row>
    <row r="56" spans="2:5" ht="15">
      <c r="B56" s="7" t="s">
        <v>37</v>
      </c>
      <c r="C56" s="3">
        <v>20000</v>
      </c>
      <c r="D56" s="4"/>
      <c r="E56" s="3">
        <f t="shared" si="1"/>
        <v>20000</v>
      </c>
    </row>
    <row r="57" spans="2:5" ht="15">
      <c r="B57" s="6" t="s">
        <v>38</v>
      </c>
      <c r="C57" s="3">
        <v>100000</v>
      </c>
      <c r="D57" s="4"/>
      <c r="E57" s="3">
        <f t="shared" si="1"/>
        <v>100000</v>
      </c>
    </row>
    <row r="58" spans="2:5" ht="15">
      <c r="B58" s="6" t="s">
        <v>39</v>
      </c>
      <c r="C58" s="3">
        <v>150000</v>
      </c>
      <c r="D58" s="4"/>
      <c r="E58" s="3">
        <f t="shared" si="1"/>
        <v>150000</v>
      </c>
    </row>
    <row r="59" spans="2:5" ht="15">
      <c r="B59" s="7" t="s">
        <v>72</v>
      </c>
      <c r="C59" s="3">
        <v>3600000</v>
      </c>
      <c r="D59" s="4"/>
      <c r="E59" s="3">
        <f t="shared" si="1"/>
        <v>3600000</v>
      </c>
    </row>
    <row r="60" spans="2:5" ht="15">
      <c r="B60" s="7" t="s">
        <v>79</v>
      </c>
      <c r="C60" s="3">
        <v>130000</v>
      </c>
      <c r="E60" s="3">
        <f t="shared" si="1"/>
        <v>130000</v>
      </c>
    </row>
    <row r="61" spans="2:5" ht="15">
      <c r="B61" s="7" t="s">
        <v>80</v>
      </c>
      <c r="C61" s="3">
        <v>150000</v>
      </c>
      <c r="D61" s="4"/>
      <c r="E61" s="3">
        <f t="shared" si="1"/>
        <v>150000</v>
      </c>
    </row>
    <row r="62" spans="2:5" ht="15">
      <c r="B62" s="6" t="s">
        <v>40</v>
      </c>
      <c r="C62" s="3">
        <v>1200000</v>
      </c>
      <c r="D62" s="4"/>
      <c r="E62" s="3">
        <f t="shared" si="1"/>
        <v>1200000</v>
      </c>
    </row>
    <row r="63" spans="2:5" ht="15">
      <c r="B63" s="14" t="s">
        <v>81</v>
      </c>
      <c r="C63" s="12">
        <f>SUM(C40:C62)</f>
        <v>12265000</v>
      </c>
      <c r="D63" s="13"/>
      <c r="E63" s="12">
        <f t="shared" si="1"/>
        <v>12265000</v>
      </c>
    </row>
    <row r="64" spans="2:5" ht="15">
      <c r="B64" s="17" t="s">
        <v>77</v>
      </c>
      <c r="C64" s="15">
        <f>C63+C38</f>
        <v>18515000</v>
      </c>
      <c r="D64" s="16">
        <v>0</v>
      </c>
      <c r="E64" s="15">
        <f t="shared" si="1"/>
        <v>18515000</v>
      </c>
    </row>
    <row r="65" spans="2:5" ht="15">
      <c r="B65" s="7" t="s">
        <v>42</v>
      </c>
      <c r="C65" s="3"/>
      <c r="D65" s="4">
        <v>0</v>
      </c>
      <c r="E65" s="3">
        <f t="shared" si="1"/>
        <v>0</v>
      </c>
    </row>
    <row r="66" spans="2:5" ht="15">
      <c r="B66" s="7" t="s">
        <v>20</v>
      </c>
      <c r="C66" s="6"/>
      <c r="D66" s="6"/>
      <c r="E66" s="3">
        <f t="shared" si="1"/>
        <v>0</v>
      </c>
    </row>
    <row r="67" spans="2:5" ht="15">
      <c r="B67" s="7" t="s">
        <v>43</v>
      </c>
      <c r="C67" s="3">
        <v>0</v>
      </c>
      <c r="D67" s="6"/>
      <c r="E67" s="3">
        <f t="shared" si="1"/>
        <v>0</v>
      </c>
    </row>
    <row r="68" spans="2:5" ht="15">
      <c r="B68" s="7" t="s">
        <v>44</v>
      </c>
      <c r="C68" s="3">
        <v>0</v>
      </c>
      <c r="D68" s="6"/>
      <c r="E68" s="3">
        <f t="shared" si="1"/>
        <v>0</v>
      </c>
    </row>
    <row r="69" spans="2:5" ht="15">
      <c r="B69" s="7" t="s">
        <v>71</v>
      </c>
      <c r="C69" s="3">
        <v>40000</v>
      </c>
      <c r="D69" s="6"/>
      <c r="E69" s="3">
        <f t="shared" si="1"/>
        <v>40000</v>
      </c>
    </row>
    <row r="70" spans="2:5" ht="15">
      <c r="B70" s="7" t="s">
        <v>21</v>
      </c>
      <c r="C70" s="3">
        <v>0</v>
      </c>
      <c r="D70" s="6"/>
      <c r="E70" s="3">
        <f t="shared" si="1"/>
        <v>0</v>
      </c>
    </row>
    <row r="71" spans="2:5" ht="15">
      <c r="B71" s="14" t="s">
        <v>22</v>
      </c>
      <c r="C71" s="12">
        <f>SUM(C67:C70)</f>
        <v>40000</v>
      </c>
      <c r="D71" s="13">
        <v>0</v>
      </c>
      <c r="E71" s="12">
        <f t="shared" si="1"/>
        <v>40000</v>
      </c>
    </row>
    <row r="72" spans="2:5" ht="15">
      <c r="B72" s="7" t="s">
        <v>23</v>
      </c>
      <c r="C72" s="4"/>
      <c r="D72" s="6"/>
      <c r="E72" s="3">
        <f t="shared" si="1"/>
        <v>0</v>
      </c>
    </row>
    <row r="73" spans="2:5" ht="15">
      <c r="B73" s="7" t="s">
        <v>28</v>
      </c>
      <c r="C73" s="3">
        <v>12000</v>
      </c>
      <c r="D73" s="6"/>
      <c r="E73" s="3">
        <f t="shared" si="1"/>
        <v>12000</v>
      </c>
    </row>
    <row r="74" spans="2:5" ht="15">
      <c r="B74" s="7" t="s">
        <v>33</v>
      </c>
      <c r="C74" s="3">
        <v>15000</v>
      </c>
      <c r="D74" s="4"/>
      <c r="E74" s="3">
        <f t="shared" si="1"/>
        <v>15000</v>
      </c>
    </row>
    <row r="75" spans="2:5" ht="15">
      <c r="B75" s="7" t="s">
        <v>45</v>
      </c>
      <c r="C75" s="3">
        <v>45000</v>
      </c>
      <c r="D75" s="6"/>
      <c r="E75" s="3">
        <f t="shared" si="1"/>
        <v>45000</v>
      </c>
    </row>
    <row r="76" spans="2:5" ht="15">
      <c r="B76" s="7" t="s">
        <v>46</v>
      </c>
      <c r="C76" s="4">
        <v>0</v>
      </c>
      <c r="D76" s="6"/>
      <c r="E76" s="3">
        <f t="shared" si="1"/>
        <v>0</v>
      </c>
    </row>
    <row r="77" spans="2:5" ht="15">
      <c r="B77" s="7" t="s">
        <v>27</v>
      </c>
      <c r="C77" s="3">
        <v>50000</v>
      </c>
      <c r="D77" s="6"/>
      <c r="E77" s="3">
        <f t="shared" si="1"/>
        <v>50000</v>
      </c>
    </row>
    <row r="78" spans="2:5" ht="15">
      <c r="B78" s="7" t="s">
        <v>36</v>
      </c>
      <c r="C78" s="3">
        <v>0</v>
      </c>
      <c r="D78" s="6"/>
      <c r="E78" s="3">
        <f t="shared" si="1"/>
        <v>0</v>
      </c>
    </row>
    <row r="79" spans="2:5" ht="15">
      <c r="B79" s="7" t="s">
        <v>29</v>
      </c>
      <c r="C79" s="3">
        <v>25000</v>
      </c>
      <c r="D79" s="6"/>
      <c r="E79" s="3">
        <f t="shared" si="1"/>
        <v>25000</v>
      </c>
    </row>
    <row r="80" spans="2:5" ht="15">
      <c r="B80" s="7" t="s">
        <v>24</v>
      </c>
      <c r="C80" s="3">
        <v>40000</v>
      </c>
      <c r="D80" s="6"/>
      <c r="E80" s="3">
        <f t="shared" ref="E80:E98" si="2">SUM(C80:D80)</f>
        <v>40000</v>
      </c>
    </row>
    <row r="81" spans="2:5" ht="15">
      <c r="B81" s="7" t="s">
        <v>26</v>
      </c>
      <c r="C81" s="3">
        <v>10000</v>
      </c>
      <c r="D81" s="6"/>
      <c r="E81" s="3">
        <f t="shared" si="2"/>
        <v>10000</v>
      </c>
    </row>
    <row r="82" spans="2:5" ht="15">
      <c r="B82" s="7" t="s">
        <v>40</v>
      </c>
      <c r="C82" s="3">
        <v>120000</v>
      </c>
      <c r="D82" s="6"/>
      <c r="E82" s="3">
        <f t="shared" si="2"/>
        <v>120000</v>
      </c>
    </row>
    <row r="83" spans="2:5" ht="15">
      <c r="B83" s="7" t="s">
        <v>72</v>
      </c>
      <c r="C83" s="3">
        <v>80000</v>
      </c>
      <c r="D83" s="6"/>
      <c r="E83" s="3">
        <f t="shared" si="2"/>
        <v>80000</v>
      </c>
    </row>
    <row r="84" spans="2:5" ht="15">
      <c r="B84" s="7" t="s">
        <v>47</v>
      </c>
      <c r="C84" s="3">
        <v>15000</v>
      </c>
      <c r="D84" s="6"/>
      <c r="E84" s="3">
        <f t="shared" si="2"/>
        <v>15000</v>
      </c>
    </row>
    <row r="85" spans="2:5" ht="15">
      <c r="B85" s="18" t="s">
        <v>41</v>
      </c>
      <c r="C85" s="19">
        <f>SUM(C73:C84)</f>
        <v>412000</v>
      </c>
      <c r="D85" s="20">
        <v>0</v>
      </c>
      <c r="E85" s="19">
        <f t="shared" si="2"/>
        <v>412000</v>
      </c>
    </row>
    <row r="86" spans="2:5" ht="15">
      <c r="B86" s="21" t="s">
        <v>48</v>
      </c>
      <c r="C86" s="11">
        <f>C71+C85</f>
        <v>452000</v>
      </c>
      <c r="D86" s="22">
        <v>0</v>
      </c>
      <c r="E86" s="11">
        <f>SUM(C86:D86)</f>
        <v>452000</v>
      </c>
    </row>
    <row r="87" spans="2:5" ht="15">
      <c r="B87" s="23" t="s">
        <v>49</v>
      </c>
      <c r="C87" s="24">
        <f>C86+C64</f>
        <v>18967000</v>
      </c>
      <c r="D87" s="25">
        <v>0</v>
      </c>
      <c r="E87" s="24">
        <f t="shared" si="2"/>
        <v>18967000</v>
      </c>
    </row>
    <row r="88" spans="2:5" ht="15">
      <c r="B88" s="7" t="s">
        <v>50</v>
      </c>
      <c r="C88" s="3">
        <f>C29-C87</f>
        <v>4429000</v>
      </c>
      <c r="D88" s="4">
        <v>0</v>
      </c>
      <c r="E88" s="3">
        <f t="shared" si="2"/>
        <v>4429000</v>
      </c>
    </row>
    <row r="89" spans="2:5" ht="15">
      <c r="B89" s="7" t="s">
        <v>51</v>
      </c>
      <c r="C89" s="6"/>
      <c r="D89" s="6"/>
      <c r="E89" s="3">
        <f t="shared" si="2"/>
        <v>0</v>
      </c>
    </row>
    <row r="90" spans="2:5" ht="15">
      <c r="B90" s="7" t="s">
        <v>52</v>
      </c>
      <c r="C90" s="4">
        <v>0</v>
      </c>
      <c r="D90" s="4">
        <v>0</v>
      </c>
      <c r="E90" s="3">
        <f>SUM(C90:D90)</f>
        <v>0</v>
      </c>
    </row>
    <row r="91" spans="2:5" ht="15">
      <c r="B91" s="7" t="s">
        <v>53</v>
      </c>
      <c r="C91" s="8"/>
      <c r="D91" s="4"/>
      <c r="E91" s="3">
        <f t="shared" si="2"/>
        <v>0</v>
      </c>
    </row>
    <row r="92" spans="2:5" ht="15">
      <c r="B92" s="7" t="s">
        <v>54</v>
      </c>
      <c r="C92" s="4">
        <v>0</v>
      </c>
      <c r="D92" s="4">
        <v>0</v>
      </c>
      <c r="E92" s="3">
        <f t="shared" si="2"/>
        <v>0</v>
      </c>
    </row>
    <row r="93" spans="2:5" ht="15">
      <c r="B93" s="7" t="s">
        <v>55</v>
      </c>
      <c r="C93" s="6"/>
      <c r="D93" s="6"/>
      <c r="E93" s="3">
        <f t="shared" si="2"/>
        <v>0</v>
      </c>
    </row>
    <row r="94" spans="2:5">
      <c r="B94" s="7"/>
      <c r="C94" s="4"/>
      <c r="D94" s="6"/>
      <c r="E94" s="3">
        <f t="shared" si="2"/>
        <v>0</v>
      </c>
    </row>
    <row r="95" spans="2:5">
      <c r="B95" s="7"/>
      <c r="C95" s="4"/>
      <c r="D95" s="4"/>
      <c r="E95" s="3">
        <f t="shared" si="2"/>
        <v>0</v>
      </c>
    </row>
    <row r="96" spans="2:5" ht="15">
      <c r="B96" s="7" t="s">
        <v>56</v>
      </c>
      <c r="C96" s="4">
        <v>0</v>
      </c>
      <c r="D96" s="4">
        <v>0</v>
      </c>
      <c r="E96" s="3">
        <f t="shared" si="2"/>
        <v>0</v>
      </c>
    </row>
    <row r="97" spans="2:5" ht="15">
      <c r="B97" s="7" t="s">
        <v>57</v>
      </c>
      <c r="C97" s="4">
        <v>0</v>
      </c>
      <c r="D97" s="4">
        <v>0</v>
      </c>
      <c r="E97" s="3">
        <f t="shared" si="2"/>
        <v>0</v>
      </c>
    </row>
    <row r="98" spans="2:5" ht="15">
      <c r="B98" s="7" t="s">
        <v>58</v>
      </c>
      <c r="C98" s="3">
        <f>C88+C92-C96</f>
        <v>4429000</v>
      </c>
      <c r="D98" s="4">
        <v>0</v>
      </c>
      <c r="E98" s="3">
        <f t="shared" si="2"/>
        <v>4429000</v>
      </c>
    </row>
    <row r="99" spans="2:5" ht="15">
      <c r="B99" s="7" t="s">
        <v>59</v>
      </c>
      <c r="C99" s="3">
        <v>77000</v>
      </c>
      <c r="D99" s="6"/>
      <c r="E99" s="3">
        <f>C99</f>
        <v>77000</v>
      </c>
    </row>
    <row r="100" spans="2:5" ht="15">
      <c r="B100" s="7" t="s">
        <v>60</v>
      </c>
      <c r="C100" s="6"/>
      <c r="D100" s="6"/>
      <c r="E100" s="3" t="s">
        <v>82</v>
      </c>
    </row>
    <row r="101" spans="2:5" ht="15">
      <c r="B101" s="7" t="s">
        <v>61</v>
      </c>
      <c r="C101" s="6"/>
      <c r="D101" s="6"/>
      <c r="E101" s="3">
        <v>1629452</v>
      </c>
    </row>
    <row r="102" spans="2:5">
      <c r="B102" s="9"/>
      <c r="C102" s="9"/>
      <c r="D102" s="9"/>
      <c r="E102" s="9"/>
    </row>
  </sheetData>
  <mergeCells count="1">
    <mergeCell ref="A3:E3"/>
  </mergeCells>
  <phoneticPr fontId="2"/>
  <pageMargins left="0.7" right="0.7" top="0.75" bottom="0.75" header="0.3" footer="0.3"/>
  <pageSetup paperSize="9" scale="9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KIZAKI</dc:creator>
  <cp:lastModifiedBy>Microsoft Office User</cp:lastModifiedBy>
  <cp:lastPrinted>2019-09-14T13:32:39Z</cp:lastPrinted>
  <dcterms:created xsi:type="dcterms:W3CDTF">2018-07-27T15:12:15Z</dcterms:created>
  <dcterms:modified xsi:type="dcterms:W3CDTF">2020-11-21T08:45:00Z</dcterms:modified>
</cp:coreProperties>
</file>