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ikako/ REALE/総務関係/役所提出書類/令和元年度分提出書類/提出用書類/"/>
    </mc:Choice>
  </mc:AlternateContent>
  <xr:revisionPtr revIDLastSave="0" documentId="13_ncr:1_{DFBD68FB-9C3C-2441-9447-F2A8B695511A}" xr6:coauthVersionLast="40" xr6:coauthVersionMax="45" xr10:uidLastSave="{00000000-0000-0000-0000-000000000000}"/>
  <bookViews>
    <workbookView xWindow="880" yWindow="460" windowWidth="27920" windowHeight="15840" xr2:uid="{00000000-000D-0000-FFFF-FFFF00000000}"/>
  </bookViews>
  <sheets>
    <sheet name="2年3月" sheetId="2" r:id="rId1"/>
  </sheets>
  <definedNames>
    <definedName name="_xlnm.Print_Area" localSheetId="0">'2年3月'!$A$1:$J$130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6" i="2" l="1"/>
  <c r="H122" i="2"/>
  <c r="G20" i="2" l="1"/>
  <c r="G12" i="2" l="1"/>
  <c r="G32" i="2" l="1"/>
  <c r="G28" i="2"/>
  <c r="G17" i="2"/>
  <c r="F101" i="2"/>
  <c r="H101" i="2" s="1"/>
  <c r="F84" i="2"/>
  <c r="H84" i="2" s="1"/>
  <c r="F44" i="2"/>
  <c r="H44" i="2" s="1"/>
  <c r="F75" i="2"/>
  <c r="F108" i="2"/>
  <c r="H112" i="2"/>
  <c r="F33" i="2"/>
  <c r="H33" i="2" s="1"/>
  <c r="F113" i="2"/>
  <c r="G113" i="2" s="1"/>
  <c r="H113" i="2" s="1"/>
  <c r="F102" i="2" l="1"/>
  <c r="H102" i="2" s="1"/>
  <c r="F76" i="2"/>
  <c r="H76" i="2" s="1"/>
  <c r="F103" i="2" l="1"/>
  <c r="H103" i="2" s="1"/>
  <c r="F104" i="2" l="1"/>
  <c r="H104" i="2" s="1"/>
  <c r="F114" i="2" l="1"/>
  <c r="H114" i="2" s="1"/>
  <c r="H118" i="2" s="1"/>
  <c r="H129" i="2" s="1"/>
  <c r="H116" i="2" l="1"/>
</calcChain>
</file>

<file path=xl/sharedStrings.xml><?xml version="1.0" encoding="utf-8"?>
<sst xmlns="http://schemas.openxmlformats.org/spreadsheetml/2006/main" count="123" uniqueCount="111">
  <si>
    <t>科目</t>
    <rPh sb="0" eb="2">
      <t>カモク</t>
    </rPh>
    <phoneticPr fontId="2"/>
  </si>
  <si>
    <t>１　事業費</t>
    <rPh sb="2" eb="5">
      <t>ジギョウヒ</t>
    </rPh>
    <phoneticPr fontId="2"/>
  </si>
  <si>
    <t>２　管理費</t>
    <rPh sb="2" eb="5">
      <t>カンリヒ</t>
    </rPh>
    <phoneticPr fontId="2"/>
  </si>
  <si>
    <t>給料手当</t>
    <rPh sb="0" eb="2">
      <t>キュウリョウ</t>
    </rPh>
    <rPh sb="2" eb="4">
      <t>テア</t>
    </rPh>
    <phoneticPr fontId="2"/>
  </si>
  <si>
    <t>（単位：円）</t>
    <rPh sb="1" eb="3">
      <t>タンイ</t>
    </rPh>
    <rPh sb="4" eb="5">
      <t>エン</t>
    </rPh>
    <phoneticPr fontId="2"/>
  </si>
  <si>
    <t>　　次期繰越収支差額</t>
    <rPh sb="2" eb="4">
      <t>ジキ</t>
    </rPh>
    <rPh sb="4" eb="6">
      <t>クリコシ</t>
    </rPh>
    <rPh sb="6" eb="8">
      <t>シュウシ</t>
    </rPh>
    <rPh sb="8" eb="10">
      <t>サガク</t>
    </rPh>
    <phoneticPr fontId="2"/>
  </si>
  <si>
    <t>Ⅰ　経常収益</t>
    <rPh sb="2" eb="4">
      <t>ケイジョウ</t>
    </rPh>
    <rPh sb="4" eb="6">
      <t>シュウエキ</t>
    </rPh>
    <phoneticPr fontId="2"/>
  </si>
  <si>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</si>
  <si>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</si>
  <si>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</si>
  <si>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</si>
  <si>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その他収益</t>
    <rPh sb="4" eb="5">
      <t>タ</t>
    </rPh>
    <rPh sb="5" eb="7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</si>
  <si>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</si>
  <si>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</si>
  <si>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Ⅱ　経常費用</t>
    <rPh sb="2" eb="4">
      <t>ケイジョウ</t>
    </rPh>
    <rPh sb="4" eb="6">
      <t>ヒヨウ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</si>
  <si>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</si>
  <si>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</si>
  <si>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人件費計</t>
    <rPh sb="0" eb="3">
      <t>ジンケンヒ</t>
    </rPh>
    <rPh sb="3" eb="4">
      <t>ケイ</t>
    </rPh>
    <phoneticPr fontId="2"/>
  </si>
  <si>
    <t>(2)その他経費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</si>
  <si>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</si>
  <si>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</si>
  <si>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その他経費計</t>
    <rPh sb="2" eb="3">
      <t>ホカ</t>
    </rPh>
    <rPh sb="3" eb="5">
      <t>ケイヒ</t>
    </rPh>
    <rPh sb="5" eb="6">
      <t>ケイ</t>
    </rPh>
    <phoneticPr fontId="2"/>
  </si>
  <si>
    <t>事業費計</t>
    <rPh sb="0" eb="3">
      <t>ジギョウヒ</t>
    </rPh>
    <rPh sb="3" eb="4">
      <t>ケイ</t>
    </rPh>
    <phoneticPr fontId="2"/>
  </si>
  <si>
    <t>管理費計</t>
    <rPh sb="0" eb="3">
      <t>カンリヒ</t>
    </rPh>
    <rPh sb="3" eb="4">
      <t>ケイ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</si>
  <si>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</si>
  <si>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</si>
  <si>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>Ⅲ　経常外収益</t>
    <rPh sb="2" eb="4">
      <t>ケイジョウ</t>
    </rPh>
    <rPh sb="4" eb="5">
      <t>ガイ</t>
    </rPh>
    <rPh sb="5" eb="7">
      <t>シュウエキ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</si>
  <si>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</si>
  <si>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Ⅳ　経常外費用</t>
    <rPh sb="2" eb="4">
      <t>ケイジョウ</t>
    </rPh>
    <rPh sb="4" eb="5">
      <t>ガイ</t>
    </rPh>
    <rPh sb="5" eb="7">
      <t>ヒヨウ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</si>
  <si>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</si>
  <si>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役員報酬</t>
    <rPh sb="0" eb="2">
      <t>ヤクイン</t>
    </rPh>
    <rPh sb="2" eb="4">
      <t>ホウシュウ</t>
    </rPh>
    <phoneticPr fontId="2"/>
  </si>
  <si>
    <t>　　</t>
    <phoneticPr fontId="2"/>
  </si>
  <si>
    <t>　</t>
    <phoneticPr fontId="2"/>
  </si>
  <si>
    <t>合計</t>
    <rPh sb="0" eb="2">
      <t>ゴウケイ</t>
    </rPh>
    <phoneticPr fontId="2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</si>
  <si>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2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</si>
  <si>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</si>
  <si>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</si>
  <si>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</si>
  <si>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(1)人件費</t>
    <rPh sb="3" eb="5">
      <t>ジンケン</t>
    </rPh>
    <rPh sb="5" eb="6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</si>
  <si>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</si>
  <si>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</si>
  <si>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</si>
  <si>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</si>
  <si>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1">
      <t>ジギョウ</t>
    </rPh>
    <rPh sb="11" eb="12">
      <t>ゼイ</t>
    </rPh>
    <phoneticPr fontId="2"/>
  </si>
  <si>
    <t>２　受取寄附金</t>
    <rPh sb="2" eb="4">
      <t>ウケトリ</t>
    </rPh>
    <rPh sb="4" eb="7">
      <t>キフキン</t>
    </rPh>
    <phoneticPr fontId="2"/>
  </si>
  <si>
    <t>受取寄附金</t>
    <rPh sb="0" eb="2">
      <t>ウケトリ</t>
    </rPh>
    <rPh sb="2" eb="5">
      <t>キフキン</t>
    </rPh>
    <phoneticPr fontId="2"/>
  </si>
  <si>
    <t>文化・スポーツなどの事業</t>
    <phoneticPr fontId="2"/>
  </si>
  <si>
    <t>心身の健康増進等に関するワークショップ事業</t>
    <phoneticPr fontId="2"/>
  </si>
  <si>
    <t>国際交流事業</t>
    <phoneticPr fontId="2"/>
  </si>
  <si>
    <t>退職給付費用</t>
    <rPh sb="0" eb="6">
      <t>タイショクキュウフヒヨウ</t>
    </rPh>
    <phoneticPr fontId="2"/>
  </si>
  <si>
    <t>交際費</t>
    <rPh sb="0" eb="3">
      <t>コウサイヒ</t>
    </rPh>
    <phoneticPr fontId="2"/>
  </si>
  <si>
    <t>事務用品費</t>
    <rPh sb="0" eb="5">
      <t>ジムヨウヒンヒ</t>
    </rPh>
    <phoneticPr fontId="2"/>
  </si>
  <si>
    <t>広告宣伝費</t>
    <rPh sb="0" eb="4">
      <t>コウコクセンデン</t>
    </rPh>
    <rPh sb="4" eb="5">
      <t>ヒ</t>
    </rPh>
    <phoneticPr fontId="2"/>
  </si>
  <si>
    <t>支払手数料</t>
    <rPh sb="0" eb="5">
      <t>シハライテスウリョウ</t>
    </rPh>
    <phoneticPr fontId="2"/>
  </si>
  <si>
    <t>施設使用料</t>
    <rPh sb="0" eb="5">
      <t>シセツシヨウリョウ</t>
    </rPh>
    <phoneticPr fontId="2"/>
  </si>
  <si>
    <t>車両関係費</t>
  </si>
  <si>
    <t>車両関係費</t>
    <rPh sb="0" eb="5">
      <t>シャリョウカンケイヒ</t>
    </rPh>
    <phoneticPr fontId="2"/>
  </si>
  <si>
    <t>大会参加費</t>
    <rPh sb="0" eb="5">
      <t>タイカイサンカヒ</t>
    </rPh>
    <phoneticPr fontId="2"/>
  </si>
  <si>
    <t>雑費</t>
    <rPh sb="0" eb="2">
      <t>ザツヒ</t>
    </rPh>
    <phoneticPr fontId="2"/>
  </si>
  <si>
    <t>福利厚生費</t>
    <rPh sb="0" eb="5">
      <t>フクリコウセイヒ</t>
    </rPh>
    <phoneticPr fontId="2"/>
  </si>
  <si>
    <t>消耗品費</t>
    <rPh sb="0" eb="4">
      <t>ショウモウヒンヒ</t>
    </rPh>
    <phoneticPr fontId="2"/>
  </si>
  <si>
    <t>運賃</t>
    <rPh sb="0" eb="2">
      <t>ウンチン</t>
    </rPh>
    <phoneticPr fontId="2"/>
  </si>
  <si>
    <t>リース料</t>
    <phoneticPr fontId="2"/>
  </si>
  <si>
    <t>支払手数料</t>
    <rPh sb="0" eb="5">
      <t>シハライテスウ</t>
    </rPh>
    <phoneticPr fontId="2"/>
  </si>
  <si>
    <t>採用教育費</t>
    <rPh sb="0" eb="2">
      <t>サイヨウ</t>
    </rPh>
    <rPh sb="2" eb="5">
      <t>キョウイクヒ</t>
    </rPh>
    <phoneticPr fontId="2"/>
  </si>
  <si>
    <t>修繕費</t>
    <rPh sb="0" eb="3">
      <t>シュウゼンヒ</t>
    </rPh>
    <phoneticPr fontId="2"/>
  </si>
  <si>
    <t>寄付金</t>
    <rPh sb="0" eb="3">
      <t>キフキン</t>
    </rPh>
    <phoneticPr fontId="2"/>
  </si>
  <si>
    <t>通信費</t>
    <rPh sb="0" eb="3">
      <t>ツウシンヒ</t>
    </rPh>
    <phoneticPr fontId="2"/>
  </si>
  <si>
    <t>水道光熱費</t>
    <rPh sb="0" eb="5">
      <t>スイドウコウネツヒ</t>
    </rPh>
    <phoneticPr fontId="2"/>
  </si>
  <si>
    <t>諸会費</t>
    <rPh sb="0" eb="1">
      <t>ショ</t>
    </rPh>
    <rPh sb="1" eb="3">
      <t>カイヒ</t>
    </rPh>
    <phoneticPr fontId="2"/>
  </si>
  <si>
    <t>受取利息</t>
    <rPh sb="0" eb="4">
      <t>ウケトリリソク</t>
    </rPh>
    <phoneticPr fontId="2"/>
  </si>
  <si>
    <t>ボランティア受入評価益</t>
    <phoneticPr fontId="2"/>
  </si>
  <si>
    <t>ボランティア評価費用</t>
    <phoneticPr fontId="2"/>
  </si>
  <si>
    <t>税引前当期一般正味財産増減額</t>
    <rPh sb="0" eb="2">
      <t>ゼイビキ</t>
    </rPh>
    <rPh sb="2" eb="3">
      <t>マエ</t>
    </rPh>
    <rPh sb="3" eb="5">
      <t>トウキ</t>
    </rPh>
    <rPh sb="5" eb="7">
      <t>イッパン</t>
    </rPh>
    <rPh sb="7" eb="9">
      <t>ショウミ</t>
    </rPh>
    <rPh sb="9" eb="11">
      <t>ザイサン</t>
    </rPh>
    <rPh sb="11" eb="14">
      <t>ゾウゲンガク</t>
    </rPh>
    <phoneticPr fontId="2"/>
  </si>
  <si>
    <t>当期一般正味財産増減額</t>
    <rPh sb="0" eb="2">
      <t>トウキ</t>
    </rPh>
    <rPh sb="2" eb="4">
      <t>イッパン</t>
    </rPh>
    <rPh sb="4" eb="8">
      <t>ショウミザイサン</t>
    </rPh>
    <rPh sb="8" eb="11">
      <t>ゾウゲンガク</t>
    </rPh>
    <phoneticPr fontId="2"/>
  </si>
  <si>
    <t>前期繰越一般正味財産額</t>
    <rPh sb="0" eb="2">
      <t>ゼンキ</t>
    </rPh>
    <rPh sb="2" eb="4">
      <t>クリコシ</t>
    </rPh>
    <rPh sb="4" eb="6">
      <t>イッ</t>
    </rPh>
    <rPh sb="6" eb="8">
      <t>ショウミ</t>
    </rPh>
    <rPh sb="8" eb="10">
      <t>ザイサン</t>
    </rPh>
    <rPh sb="10" eb="11">
      <t>ガク</t>
    </rPh>
    <phoneticPr fontId="2"/>
  </si>
  <si>
    <t>次期繰越一般正味財産額</t>
    <rPh sb="0" eb="2">
      <t>ジキ</t>
    </rPh>
    <rPh sb="2" eb="4">
      <t>クリコシ</t>
    </rPh>
    <rPh sb="4" eb="6">
      <t>イ</t>
    </rPh>
    <rPh sb="6" eb="8">
      <t>ショウミ</t>
    </rPh>
    <rPh sb="8" eb="10">
      <t>ザイサン</t>
    </rPh>
    <rPh sb="10" eb="11">
      <t>ガク</t>
    </rPh>
    <phoneticPr fontId="2"/>
  </si>
  <si>
    <t>一般正味財産増減の部</t>
    <rPh sb="0" eb="6">
      <t>イッ</t>
    </rPh>
    <rPh sb="6" eb="8">
      <t>ゾウゲン</t>
    </rPh>
    <rPh sb="9" eb="10">
      <t>ブ</t>
    </rPh>
    <phoneticPr fontId="2"/>
  </si>
  <si>
    <t>次期繰越正味財産額</t>
    <rPh sb="0" eb="2">
      <t>ジキ</t>
    </rPh>
    <rPh sb="2" eb="4">
      <t>クリコシ</t>
    </rPh>
    <rPh sb="4" eb="8">
      <t>ショウ</t>
    </rPh>
    <rPh sb="8" eb="9">
      <t>ガク</t>
    </rPh>
    <phoneticPr fontId="2"/>
  </si>
  <si>
    <t>租税公課</t>
    <rPh sb="0" eb="4">
      <t>ソゼイコウカ</t>
    </rPh>
    <phoneticPr fontId="2"/>
  </si>
  <si>
    <t>保険料</t>
    <rPh sb="0" eb="3">
      <t>ホケンリョウ</t>
    </rPh>
    <phoneticPr fontId="2"/>
  </si>
  <si>
    <t>被服費</t>
    <rPh sb="0" eb="3">
      <t>ヒフクヒ</t>
    </rPh>
    <phoneticPr fontId="2"/>
  </si>
  <si>
    <t>雑費</t>
    <rPh sb="0" eb="2">
      <t>ザッピ</t>
    </rPh>
    <phoneticPr fontId="2"/>
  </si>
  <si>
    <t>賃借料</t>
    <rPh sb="0" eb="3">
      <t>チンシャクリョウ</t>
    </rPh>
    <phoneticPr fontId="2"/>
  </si>
  <si>
    <t>謝礼金</t>
    <rPh sb="0" eb="3">
      <t>シャレイキン</t>
    </rPh>
    <phoneticPr fontId="2"/>
  </si>
  <si>
    <t>物品販売原価</t>
    <rPh sb="0" eb="4">
      <t>ブ</t>
    </rPh>
    <rPh sb="4" eb="6">
      <t>ゲン</t>
    </rPh>
    <phoneticPr fontId="2"/>
  </si>
  <si>
    <t>租税公課</t>
    <rPh sb="0" eb="4">
      <t>ソゼイ</t>
    </rPh>
    <phoneticPr fontId="2"/>
  </si>
  <si>
    <t>謝礼金</t>
    <rPh sb="0" eb="3">
      <t>シャ</t>
    </rPh>
    <phoneticPr fontId="2"/>
  </si>
  <si>
    <t>イベント主催などの普及啓発事業</t>
    <phoneticPr fontId="2"/>
  </si>
  <si>
    <t>職業能力・雇用機会の拡充の支援から生まれる物販事業</t>
    <phoneticPr fontId="2"/>
  </si>
  <si>
    <t>寄付された物品の販売事業</t>
    <phoneticPr fontId="2"/>
  </si>
  <si>
    <t>小計</t>
    <rPh sb="0" eb="2">
      <t>ショウケイ</t>
    </rPh>
    <phoneticPr fontId="2"/>
  </si>
  <si>
    <t>雑収益</t>
    <rPh sb="0" eb="3">
      <t>ザツシュウエキ</t>
    </rPh>
    <phoneticPr fontId="2"/>
  </si>
  <si>
    <t>雑収益</t>
    <rPh sb="0" eb="1">
      <t>ザツ</t>
    </rPh>
    <rPh sb="1" eb="3">
      <t>シュウエキ</t>
    </rPh>
    <phoneticPr fontId="2"/>
  </si>
  <si>
    <t>平成31年  4月  1日から令和2年  3月31日まで</t>
    <rPh sb="15" eb="17">
      <t>レイワ</t>
    </rPh>
    <phoneticPr fontId="2"/>
  </si>
  <si>
    <t>外注費</t>
    <rPh sb="0" eb="3">
      <t>ガイチュウヒ</t>
    </rPh>
    <phoneticPr fontId="2"/>
  </si>
  <si>
    <t>法定福利費</t>
    <rPh sb="0" eb="5">
      <t>ホウテイフクリヒ</t>
    </rPh>
    <phoneticPr fontId="2"/>
  </si>
  <si>
    <t>認定特定非営利活動法人REALE WORLD　活動計算書</t>
    <rPh sb="0" eb="2">
      <t>ニンテイ</t>
    </rPh>
    <rPh sb="25" eb="28">
      <t>ケイサンショ</t>
    </rPh>
    <phoneticPr fontId="2"/>
  </si>
  <si>
    <t>販売促進費</t>
    <rPh sb="0" eb="5">
      <t>ハンバイソク</t>
    </rPh>
    <phoneticPr fontId="2"/>
  </si>
  <si>
    <t>販売手数料</t>
    <rPh sb="0" eb="2">
      <t>ハンバイ</t>
    </rPh>
    <rPh sb="2" eb="5">
      <t>テスウリョウ</t>
    </rPh>
    <phoneticPr fontId="2"/>
  </si>
  <si>
    <t>支払報酬</t>
    <rPh sb="0" eb="2">
      <t>シハライ</t>
    </rPh>
    <rPh sb="2" eb="4">
      <t>ホウシュウ</t>
    </rPh>
    <phoneticPr fontId="2"/>
  </si>
  <si>
    <t>為替手数料</t>
    <rPh sb="0" eb="5">
      <t>カワセテスウリョウ</t>
    </rPh>
    <phoneticPr fontId="2"/>
  </si>
  <si>
    <t>ボランティア評価費用</t>
  </si>
  <si>
    <t>受取寄附金振替額</t>
    <rPh sb="0" eb="2">
      <t>ウケトリ</t>
    </rPh>
    <rPh sb="2" eb="5">
      <t>キフキン</t>
    </rPh>
    <rPh sb="5" eb="8">
      <t>フリカエガク</t>
    </rPh>
    <phoneticPr fontId="2"/>
  </si>
  <si>
    <t>指定正味財産増減の部</t>
    <rPh sb="0" eb="10">
      <t>シテイ</t>
    </rPh>
    <phoneticPr fontId="2"/>
  </si>
  <si>
    <t>Ⅰ　受取寄付金</t>
    <rPh sb="2" eb="4">
      <t>ウケトリ</t>
    </rPh>
    <rPh sb="4" eb="7">
      <t>キフキン</t>
    </rPh>
    <phoneticPr fontId="2"/>
  </si>
  <si>
    <t>Ⅱ　事業費</t>
    <phoneticPr fontId="2"/>
  </si>
  <si>
    <t>一般正味財産振替額</t>
    <rPh sb="0" eb="2">
      <t>イッパン</t>
    </rPh>
    <rPh sb="2" eb="6">
      <t>ショウミザイサン</t>
    </rPh>
    <rPh sb="6" eb="9">
      <t>フリカエガク</t>
    </rPh>
    <phoneticPr fontId="2"/>
  </si>
  <si>
    <t>当期指定正味財産増減額</t>
    <rPh sb="0" eb="2">
      <t>トウキ</t>
    </rPh>
    <rPh sb="2" eb="4">
      <t>シテイ</t>
    </rPh>
    <rPh sb="4" eb="8">
      <t>ショウミザイサン</t>
    </rPh>
    <rPh sb="8" eb="11">
      <t>ゾウゲンガク</t>
    </rPh>
    <phoneticPr fontId="2"/>
  </si>
  <si>
    <t>前期繰越指定正味財産額</t>
    <rPh sb="0" eb="2">
      <t>ゼンキ</t>
    </rPh>
    <rPh sb="2" eb="4">
      <t>クリコシ</t>
    </rPh>
    <rPh sb="4" eb="6">
      <t>シテイ</t>
    </rPh>
    <rPh sb="6" eb="8">
      <t>ショウミ</t>
    </rPh>
    <rPh sb="8" eb="10">
      <t>ザイサン</t>
    </rPh>
    <rPh sb="10" eb="11">
      <t>ガク</t>
    </rPh>
    <phoneticPr fontId="2"/>
  </si>
  <si>
    <t>次期繰越指定正味財産額</t>
    <rPh sb="0" eb="2">
      <t>ジキ</t>
    </rPh>
    <rPh sb="2" eb="4">
      <t>クリコシ</t>
    </rPh>
    <rPh sb="4" eb="6">
      <t>シテイ</t>
    </rPh>
    <rPh sb="6" eb="8">
      <t>ショウミ</t>
    </rPh>
    <rPh sb="8" eb="10">
      <t>ザイサン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</si>
</sst>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4" fillId="0" borderId="14" xfId="0" applyFont="1" applyFill="1" applyBorder="1">
      <alignment vertical="center"/>
    </xf>
    <xf numFmtId="0" fontId="5" fillId="0" borderId="14" xfId="0" applyFont="1" applyFill="1" applyBorder="1">
      <alignment vertical="center"/>
    </xf>
    <xf numFmtId="176" fontId="4" fillId="0" borderId="8" xfId="1" applyNumberFormat="1" applyFont="1" applyFill="1" applyBorder="1">
      <alignment vertical="center"/>
    </xf>
    <xf numFmtId="176" fontId="4" fillId="0" borderId="14" xfId="1" applyNumberFormat="1" applyFont="1" applyFill="1" applyBorder="1">
      <alignment vertical="center"/>
    </xf>
    <xf numFmtId="176" fontId="5" fillId="0" borderId="13" xfId="1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 justifyLastLine="1"/>
    </xf>
    <xf numFmtId="0" fontId="0" fillId="2" borderId="15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>
      <alignment vertical="center"/>
    </xf>
    <xf numFmtId="176" fontId="5" fillId="0" borderId="14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1"/>
  <sheetViews>
    <sheetView tabSelected="1" zoomScale="150" zoomScaleNormal="100" workbookViewId="0">
      <selection activeCell="F6" sqref="F6"/>
    </sheetView>
  </sheetViews>
  <sheetFormatPr baseColWidth="10" defaultColWidth="11" defaultRowHeight="14"/>
  <cols>
    <col min="1" max="1" width="2.6640625" customWidth="1"/>
    <col min="2" max="2" width="2.5" customWidth="1"/>
    <col min="3" max="4" width="3.1640625" customWidth="1"/>
    <col min="5" max="5" width="35.83203125" customWidth="1"/>
    <col min="6" max="6" width="14" customWidth="1"/>
    <col min="7" max="7" width="13.6640625" customWidth="1"/>
    <col min="8" max="8" width="14.83203125" customWidth="1"/>
    <col min="9" max="9" width="2.6640625" customWidth="1"/>
    <col min="10" max="10" width="4.6640625" customWidth="1"/>
    <col min="11" max="12" width="10.1640625" bestFit="1" customWidth="1"/>
    <col min="13" max="13" width="9.33203125" bestFit="1" customWidth="1"/>
    <col min="14" max="256" width="8.83203125" customWidth="1"/>
  </cols>
  <sheetData>
    <row r="1" spans="1:12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>
      <c r="A2" s="88" t="s">
        <v>97</v>
      </c>
      <c r="B2" s="89"/>
      <c r="C2" s="89"/>
      <c r="D2" s="89"/>
      <c r="E2" s="89"/>
      <c r="F2" s="89"/>
      <c r="G2" s="89"/>
      <c r="H2" s="89"/>
      <c r="I2" s="89"/>
      <c r="J2" s="10"/>
      <c r="K2" s="10"/>
    </row>
    <row r="3" spans="1:12" ht="5.25" customHeight="1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2" s="1" customFormat="1" ht="19.5" customHeight="1">
      <c r="A4" s="90" t="s">
        <v>94</v>
      </c>
      <c r="B4" s="89"/>
      <c r="C4" s="89"/>
      <c r="D4" s="89"/>
      <c r="E4" s="89"/>
      <c r="F4" s="89"/>
      <c r="G4" s="89"/>
      <c r="H4" s="89"/>
      <c r="I4" s="89"/>
      <c r="J4" s="2"/>
      <c r="K4" s="2"/>
    </row>
    <row r="5" spans="1:12" s="1" customFormat="1" ht="19.5" customHeight="1">
      <c r="A5" s="15"/>
      <c r="B5" s="10"/>
      <c r="C5" s="10"/>
      <c r="D5" s="10"/>
      <c r="E5" s="10"/>
      <c r="F5" s="5"/>
      <c r="G5" s="5"/>
      <c r="H5" s="10"/>
      <c r="I5" s="10"/>
      <c r="J5" s="2"/>
      <c r="K5" s="2"/>
    </row>
    <row r="6" spans="1:12" s="5" customFormat="1" ht="13.5" customHeight="1">
      <c r="A6" s="3"/>
      <c r="B6" s="83"/>
      <c r="C6" s="3"/>
      <c r="D6" s="3"/>
      <c r="E6" s="3"/>
      <c r="F6" s="3"/>
      <c r="G6" s="3"/>
      <c r="H6" s="4" t="s">
        <v>4</v>
      </c>
      <c r="I6" s="3"/>
      <c r="J6" s="3"/>
      <c r="K6" s="3"/>
    </row>
    <row r="7" spans="1:12" s="5" customFormat="1" ht="30" customHeight="1">
      <c r="A7" s="3"/>
      <c r="B7" s="91" t="s">
        <v>0</v>
      </c>
      <c r="C7" s="92"/>
      <c r="D7" s="92"/>
      <c r="E7" s="93"/>
      <c r="F7" s="18" t="s">
        <v>34</v>
      </c>
      <c r="G7" s="19" t="s">
        <v>91</v>
      </c>
      <c r="H7" s="20" t="s">
        <v>33</v>
      </c>
      <c r="I7" s="3"/>
      <c r="J7" s="3"/>
      <c r="K7" s="3"/>
    </row>
    <row r="8" spans="1:12" s="5" customFormat="1" ht="30" customHeight="1">
      <c r="A8" s="3"/>
      <c r="B8" s="23" t="s">
        <v>77</v>
      </c>
      <c r="C8" s="24"/>
      <c r="D8" s="24"/>
      <c r="E8" s="25"/>
      <c r="F8" s="21"/>
      <c r="G8" s="22"/>
      <c r="H8" s="26"/>
      <c r="I8" s="3"/>
      <c r="J8" s="3"/>
      <c r="K8" s="3"/>
    </row>
    <row r="9" spans="1:12" s="9" customFormat="1" ht="12" customHeight="1">
      <c r="A9" s="7"/>
      <c r="B9" s="6" t="s">
        <v>6</v>
      </c>
      <c r="C9" s="7"/>
      <c r="D9" s="7"/>
      <c r="E9" s="8"/>
      <c r="F9" s="12"/>
      <c r="G9" s="13"/>
      <c r="H9" s="14"/>
      <c r="I9" s="7"/>
      <c r="J9" s="7"/>
      <c r="K9" s="7"/>
    </row>
    <row r="10" spans="1:12" s="9" customFormat="1" ht="12" customHeight="1">
      <c r="A10" s="7"/>
      <c r="B10" s="6"/>
      <c r="C10" s="16" t="s">
        <v>7</v>
      </c>
      <c r="D10" s="16"/>
      <c r="E10" s="17"/>
      <c r="F10" s="31"/>
      <c r="G10" s="28"/>
      <c r="H10" s="32"/>
      <c r="I10" s="16"/>
      <c r="J10" s="16"/>
      <c r="K10" s="16"/>
      <c r="L10" s="33"/>
    </row>
    <row r="11" spans="1:12" s="9" customFormat="1" ht="12" customHeight="1">
      <c r="A11" s="7"/>
      <c r="B11" s="6"/>
      <c r="C11" s="16"/>
      <c r="D11" s="16" t="s">
        <v>8</v>
      </c>
      <c r="E11" s="17"/>
      <c r="F11" s="76">
        <v>72000</v>
      </c>
      <c r="G11" s="28"/>
      <c r="H11" s="32"/>
      <c r="I11" s="16"/>
      <c r="J11" s="16"/>
      <c r="K11" s="16"/>
      <c r="L11" s="33"/>
    </row>
    <row r="12" spans="1:12" s="9" customFormat="1" ht="12" customHeight="1">
      <c r="A12" s="7"/>
      <c r="B12" s="6"/>
      <c r="C12" s="16"/>
      <c r="D12" s="84" t="s">
        <v>9</v>
      </c>
      <c r="E12" s="86"/>
      <c r="F12" s="77">
        <v>576000</v>
      </c>
      <c r="G12" s="29">
        <f>SUM(F11:F12)</f>
        <v>648000</v>
      </c>
      <c r="H12" s="32"/>
      <c r="I12" s="16"/>
      <c r="J12" s="16"/>
      <c r="K12" s="16"/>
      <c r="L12" s="33"/>
    </row>
    <row r="13" spans="1:12" s="9" customFormat="1" ht="12" customHeight="1">
      <c r="A13" s="7"/>
      <c r="B13" s="6"/>
      <c r="C13" s="16"/>
      <c r="D13" s="84"/>
      <c r="E13" s="86"/>
      <c r="F13" s="77"/>
      <c r="G13" s="29"/>
      <c r="H13" s="32"/>
      <c r="I13" s="16"/>
      <c r="J13" s="16"/>
      <c r="K13" s="16"/>
      <c r="L13" s="33"/>
    </row>
    <row r="14" spans="1:12" s="9" customFormat="1" ht="12" customHeight="1">
      <c r="A14" s="7"/>
      <c r="B14" s="6"/>
      <c r="C14" s="84" t="s">
        <v>44</v>
      </c>
      <c r="D14" s="85"/>
      <c r="E14" s="86"/>
      <c r="F14" s="78"/>
      <c r="G14" s="28"/>
      <c r="H14" s="32"/>
      <c r="I14" s="16"/>
      <c r="J14" s="16"/>
      <c r="K14" s="16"/>
      <c r="L14" s="33"/>
    </row>
    <row r="15" spans="1:12" s="9" customFormat="1" ht="12" customHeight="1">
      <c r="A15" s="7"/>
      <c r="B15" s="6"/>
      <c r="C15" s="16"/>
      <c r="D15" s="84" t="s">
        <v>45</v>
      </c>
      <c r="E15" s="86"/>
      <c r="F15" s="78">
        <v>7079153</v>
      </c>
      <c r="G15" s="28"/>
      <c r="H15" s="32"/>
      <c r="I15" s="16"/>
      <c r="J15" s="16"/>
      <c r="K15" s="16"/>
      <c r="L15" s="33"/>
    </row>
    <row r="16" spans="1:12" s="9" customFormat="1" ht="12" customHeight="1">
      <c r="A16" s="7"/>
      <c r="B16" s="6"/>
      <c r="C16" s="82"/>
      <c r="D16" s="84" t="s">
        <v>103</v>
      </c>
      <c r="E16" s="86"/>
      <c r="F16" s="78">
        <v>1291000</v>
      </c>
      <c r="G16" s="28"/>
      <c r="H16" s="32"/>
      <c r="I16" s="82"/>
      <c r="J16" s="82"/>
      <c r="K16" s="82"/>
      <c r="L16" s="33"/>
    </row>
    <row r="17" spans="1:12" s="9" customFormat="1" ht="12" customHeight="1">
      <c r="A17" s="7"/>
      <c r="B17" s="6"/>
      <c r="C17" s="16"/>
      <c r="D17" s="84" t="s">
        <v>71</v>
      </c>
      <c r="E17" s="86"/>
      <c r="F17" s="31">
        <v>5494080</v>
      </c>
      <c r="G17" s="28">
        <f>SUM(F15:F17)</f>
        <v>13864233</v>
      </c>
      <c r="H17" s="32"/>
      <c r="I17" s="16"/>
      <c r="J17" s="16"/>
      <c r="K17" s="35"/>
      <c r="L17" s="33"/>
    </row>
    <row r="18" spans="1:12" s="9" customFormat="1" ht="12" customHeight="1">
      <c r="A18" s="7"/>
      <c r="B18" s="6"/>
      <c r="C18" s="16"/>
      <c r="D18" s="84"/>
      <c r="E18" s="86"/>
      <c r="F18" s="34"/>
      <c r="G18" s="28"/>
      <c r="H18" s="32"/>
      <c r="I18" s="16"/>
      <c r="J18" s="16"/>
      <c r="K18" s="16"/>
      <c r="L18" s="33"/>
    </row>
    <row r="19" spans="1:12" s="9" customFormat="1" ht="12" customHeight="1">
      <c r="A19" s="7"/>
      <c r="B19" s="6"/>
      <c r="C19" s="16" t="s">
        <v>36</v>
      </c>
      <c r="D19" s="16"/>
      <c r="E19" s="17"/>
      <c r="F19" s="31"/>
      <c r="G19" s="28"/>
      <c r="H19" s="32"/>
      <c r="I19" s="16"/>
      <c r="J19" s="16"/>
      <c r="K19" s="16"/>
      <c r="L19" s="33"/>
    </row>
    <row r="20" spans="1:12" s="9" customFormat="1" ht="12" customHeight="1">
      <c r="A20" s="7"/>
      <c r="B20" s="6"/>
      <c r="C20" s="16"/>
      <c r="D20" s="16" t="s">
        <v>37</v>
      </c>
      <c r="E20" s="17"/>
      <c r="F20" s="34">
        <v>200000</v>
      </c>
      <c r="G20" s="28">
        <f>F20</f>
        <v>200000</v>
      </c>
      <c r="H20" s="32"/>
      <c r="I20" s="16"/>
      <c r="J20" s="16"/>
      <c r="K20" s="16"/>
      <c r="L20" s="33"/>
    </row>
    <row r="21" spans="1:12" s="9" customFormat="1" ht="12" customHeight="1">
      <c r="A21" s="7"/>
      <c r="B21" s="6"/>
      <c r="C21" s="16"/>
      <c r="D21" s="84"/>
      <c r="E21" s="94"/>
      <c r="F21" s="29"/>
      <c r="G21" s="29"/>
      <c r="H21" s="32"/>
      <c r="I21" s="16"/>
      <c r="J21" s="16"/>
      <c r="K21" s="16"/>
      <c r="L21" s="33"/>
    </row>
    <row r="22" spans="1:12" s="9" customFormat="1" ht="12" customHeight="1">
      <c r="A22" s="7"/>
      <c r="B22" s="6"/>
      <c r="C22" s="16" t="s">
        <v>10</v>
      </c>
      <c r="D22" s="16"/>
      <c r="E22" s="17"/>
      <c r="F22" s="28"/>
      <c r="G22" s="28"/>
      <c r="H22" s="32"/>
      <c r="I22" s="16"/>
      <c r="J22" s="16"/>
      <c r="K22" s="16"/>
      <c r="L22" s="33"/>
    </row>
    <row r="23" spans="1:12" s="9" customFormat="1" ht="12" customHeight="1">
      <c r="A23" s="7"/>
      <c r="B23" s="6"/>
      <c r="C23" s="16"/>
      <c r="D23" s="84" t="s">
        <v>46</v>
      </c>
      <c r="E23" s="94"/>
      <c r="F23" s="28">
        <v>1232000</v>
      </c>
      <c r="G23" s="28"/>
      <c r="H23" s="32"/>
      <c r="I23" s="16"/>
      <c r="J23" s="16"/>
      <c r="K23" s="16"/>
      <c r="L23" s="33"/>
    </row>
    <row r="24" spans="1:12" s="9" customFormat="1" ht="12" customHeight="1">
      <c r="A24" s="7"/>
      <c r="B24" s="6"/>
      <c r="C24" s="16"/>
      <c r="D24" s="84" t="s">
        <v>47</v>
      </c>
      <c r="E24" s="94"/>
      <c r="F24" s="28">
        <v>5244000</v>
      </c>
      <c r="G24" s="28"/>
      <c r="H24" s="32"/>
      <c r="I24" s="16"/>
      <c r="J24" s="16"/>
      <c r="K24" s="35"/>
      <c r="L24" s="33"/>
    </row>
    <row r="25" spans="1:12" s="9" customFormat="1" ht="12" customHeight="1">
      <c r="A25" s="7"/>
      <c r="B25" s="6"/>
      <c r="C25" s="16"/>
      <c r="D25" s="95" t="s">
        <v>89</v>
      </c>
      <c r="E25" s="96"/>
      <c r="F25" s="28">
        <v>1066806</v>
      </c>
      <c r="G25" s="28"/>
      <c r="H25" s="32"/>
      <c r="I25" s="16"/>
      <c r="J25" s="16"/>
      <c r="K25" s="35"/>
      <c r="L25" s="33"/>
    </row>
    <row r="26" spans="1:12" s="9" customFormat="1" ht="12" customHeight="1">
      <c r="A26" s="7"/>
      <c r="B26" s="6"/>
      <c r="C26" s="16"/>
      <c r="D26" s="84" t="s">
        <v>88</v>
      </c>
      <c r="E26" s="94"/>
      <c r="F26" s="28">
        <v>102000</v>
      </c>
      <c r="G26" s="28"/>
      <c r="H26" s="32"/>
      <c r="I26" s="16"/>
      <c r="J26" s="16"/>
      <c r="K26" s="35"/>
      <c r="L26" s="33"/>
    </row>
    <row r="27" spans="1:12" s="9" customFormat="1" ht="12" customHeight="1">
      <c r="A27" s="7"/>
      <c r="B27" s="6"/>
      <c r="C27" s="16"/>
      <c r="D27" s="84" t="s">
        <v>48</v>
      </c>
      <c r="E27" s="94"/>
      <c r="F27" s="29">
        <v>0</v>
      </c>
      <c r="G27" s="29"/>
      <c r="H27" s="32"/>
      <c r="I27" s="16"/>
      <c r="J27" s="16"/>
      <c r="K27" s="16"/>
      <c r="L27" s="33"/>
    </row>
    <row r="28" spans="1:12" s="9" customFormat="1" ht="12" customHeight="1">
      <c r="A28" s="7"/>
      <c r="B28" s="6"/>
      <c r="C28" s="16"/>
      <c r="D28" s="84" t="s">
        <v>90</v>
      </c>
      <c r="E28" s="94"/>
      <c r="F28" s="29">
        <v>0</v>
      </c>
      <c r="G28" s="29">
        <f>SUM(F23:F28)</f>
        <v>7644806</v>
      </c>
      <c r="H28" s="32"/>
      <c r="I28" s="16"/>
      <c r="J28" s="16"/>
      <c r="K28" s="16"/>
      <c r="L28" s="33"/>
    </row>
    <row r="29" spans="1:12" s="9" customFormat="1" ht="12" customHeight="1">
      <c r="A29" s="7"/>
      <c r="B29" s="6"/>
      <c r="C29" s="16"/>
      <c r="D29" s="84"/>
      <c r="E29" s="87"/>
      <c r="F29" s="29"/>
      <c r="G29" s="29"/>
      <c r="H29" s="32"/>
      <c r="I29" s="16"/>
      <c r="J29" s="16"/>
      <c r="K29" s="16"/>
      <c r="L29" s="33"/>
    </row>
    <row r="30" spans="1:12" s="9" customFormat="1" ht="12" customHeight="1">
      <c r="A30" s="7"/>
      <c r="B30" s="6"/>
      <c r="C30" s="16" t="s">
        <v>11</v>
      </c>
      <c r="D30" s="16"/>
      <c r="E30" s="17"/>
      <c r="F30" s="31"/>
      <c r="G30" s="28"/>
      <c r="H30" s="32"/>
      <c r="I30" s="16"/>
      <c r="J30" s="16"/>
      <c r="K30" s="16"/>
      <c r="L30" s="33"/>
    </row>
    <row r="31" spans="1:12" s="9" customFormat="1" ht="12" customHeight="1">
      <c r="A31" s="7"/>
      <c r="B31" s="6"/>
      <c r="C31" s="16"/>
      <c r="D31" s="16" t="s">
        <v>12</v>
      </c>
      <c r="E31" s="17"/>
      <c r="F31" s="34">
        <v>2</v>
      </c>
      <c r="G31" s="28"/>
      <c r="H31" s="32"/>
      <c r="I31" s="16"/>
      <c r="J31" s="16"/>
      <c r="K31" s="16"/>
      <c r="L31" s="33"/>
    </row>
    <row r="32" spans="1:12" s="9" customFormat="1" ht="12" customHeight="1">
      <c r="A32" s="7"/>
      <c r="B32" s="6"/>
      <c r="C32" s="16"/>
      <c r="D32" s="84" t="s">
        <v>93</v>
      </c>
      <c r="E32" s="86"/>
      <c r="F32" s="79">
        <v>6204</v>
      </c>
      <c r="G32" s="36">
        <f>SUM(F31:F32)</f>
        <v>6206</v>
      </c>
      <c r="H32" s="37"/>
      <c r="I32" s="16"/>
      <c r="J32" s="16"/>
      <c r="K32" s="16"/>
      <c r="L32" s="33"/>
    </row>
    <row r="33" spans="1:12" s="9" customFormat="1" ht="12" customHeight="1">
      <c r="A33" s="7"/>
      <c r="B33" s="6"/>
      <c r="C33" s="16" t="s">
        <v>13</v>
      </c>
      <c r="D33" s="16"/>
      <c r="E33" s="17"/>
      <c r="F33" s="38">
        <f>SUM(F10:F32)</f>
        <v>22363245</v>
      </c>
      <c r="G33" s="38"/>
      <c r="H33" s="39">
        <f>SUM(F33:G33)</f>
        <v>22363245</v>
      </c>
      <c r="I33" s="16"/>
      <c r="J33" s="16"/>
      <c r="K33" s="75"/>
      <c r="L33" s="33"/>
    </row>
    <row r="34" spans="1:12" s="9" customFormat="1" ht="12" customHeight="1">
      <c r="A34" s="7"/>
      <c r="B34" s="6" t="s">
        <v>14</v>
      </c>
      <c r="C34" s="16"/>
      <c r="D34" s="16"/>
      <c r="E34" s="17"/>
      <c r="F34" s="31"/>
      <c r="G34" s="28"/>
      <c r="H34" s="28"/>
      <c r="I34" s="16"/>
      <c r="J34" s="16"/>
      <c r="K34" s="16"/>
      <c r="L34" s="33"/>
    </row>
    <row r="35" spans="1:12" s="9" customFormat="1" ht="12" customHeight="1">
      <c r="A35" s="7"/>
      <c r="B35" s="6"/>
      <c r="C35" s="16" t="s">
        <v>1</v>
      </c>
      <c r="D35" s="16"/>
      <c r="E35" s="17"/>
      <c r="F35" s="31"/>
      <c r="G35" s="28"/>
      <c r="H35" s="32"/>
      <c r="I35" s="16"/>
      <c r="J35" s="16"/>
      <c r="K35" s="16"/>
      <c r="L35" s="33"/>
    </row>
    <row r="36" spans="1:12" s="9" customFormat="1" ht="12" customHeight="1">
      <c r="A36" s="7"/>
      <c r="B36" s="6"/>
      <c r="C36" s="16"/>
      <c r="D36" s="16" t="s">
        <v>38</v>
      </c>
      <c r="E36" s="17"/>
      <c r="F36" s="34"/>
      <c r="G36" s="28"/>
      <c r="H36" s="32"/>
      <c r="I36" s="16"/>
      <c r="J36" s="16"/>
      <c r="K36" s="16"/>
      <c r="L36" s="33"/>
    </row>
    <row r="37" spans="1:12" s="9" customFormat="1" ht="12" customHeight="1">
      <c r="A37" s="7"/>
      <c r="B37" s="6"/>
      <c r="C37" s="16"/>
      <c r="D37" s="16"/>
      <c r="E37" s="17" t="s">
        <v>30</v>
      </c>
      <c r="F37" s="41">
        <v>1300000</v>
      </c>
      <c r="G37" s="28"/>
      <c r="H37" s="32"/>
      <c r="I37" s="16"/>
      <c r="J37" s="16"/>
      <c r="K37" s="16"/>
      <c r="L37" s="33"/>
    </row>
    <row r="38" spans="1:12" s="9" customFormat="1" ht="12" customHeight="1">
      <c r="A38" s="7"/>
      <c r="B38" s="6"/>
      <c r="C38" s="16"/>
      <c r="D38" s="16"/>
      <c r="E38" s="17" t="s">
        <v>3</v>
      </c>
      <c r="F38" s="34">
        <v>33026</v>
      </c>
      <c r="G38" s="28"/>
      <c r="H38" s="32"/>
      <c r="I38" s="16"/>
      <c r="J38" s="16"/>
      <c r="K38" s="16"/>
      <c r="L38" s="33"/>
    </row>
    <row r="39" spans="1:12" s="9" customFormat="1" ht="12" customHeight="1">
      <c r="A39" s="7"/>
      <c r="B39" s="6"/>
      <c r="C39" s="16"/>
      <c r="D39" s="16"/>
      <c r="E39" s="17" t="s">
        <v>72</v>
      </c>
      <c r="F39" s="34">
        <v>5104680</v>
      </c>
      <c r="G39" s="28"/>
      <c r="H39" s="32"/>
      <c r="I39" s="16"/>
      <c r="J39" s="16"/>
      <c r="K39" s="35"/>
      <c r="L39" s="33"/>
    </row>
    <row r="40" spans="1:12" s="9" customFormat="1" ht="12" customHeight="1">
      <c r="A40" s="7"/>
      <c r="B40" s="6"/>
      <c r="C40" s="16"/>
      <c r="D40" s="16"/>
      <c r="E40" s="17" t="s">
        <v>49</v>
      </c>
      <c r="F40" s="34">
        <v>0</v>
      </c>
      <c r="G40" s="29"/>
      <c r="H40" s="32"/>
      <c r="I40" s="16"/>
      <c r="J40" s="16"/>
      <c r="K40" s="16"/>
      <c r="L40" s="33"/>
    </row>
    <row r="41" spans="1:12" s="9" customFormat="1" ht="12" customHeight="1">
      <c r="A41" s="7"/>
      <c r="B41" s="6"/>
      <c r="C41" s="16"/>
      <c r="D41" s="16"/>
      <c r="E41" s="17" t="s">
        <v>64</v>
      </c>
      <c r="F41" s="34">
        <v>0</v>
      </c>
      <c r="G41" s="29"/>
      <c r="H41" s="32"/>
      <c r="I41" s="16"/>
      <c r="J41" s="16"/>
      <c r="K41" s="16"/>
      <c r="L41" s="33"/>
    </row>
    <row r="42" spans="1:12" s="9" customFormat="1" ht="12" customHeight="1">
      <c r="A42" s="7"/>
      <c r="B42" s="6"/>
      <c r="C42" s="16"/>
      <c r="D42" s="16"/>
      <c r="E42" s="17" t="s">
        <v>96</v>
      </c>
      <c r="F42" s="34">
        <v>298417</v>
      </c>
      <c r="G42" s="29"/>
      <c r="H42" s="32"/>
      <c r="I42" s="16"/>
      <c r="J42" s="16"/>
      <c r="K42" s="16"/>
      <c r="L42" s="33"/>
    </row>
    <row r="43" spans="1:12" s="9" customFormat="1" ht="12" customHeight="1">
      <c r="A43" s="7"/>
      <c r="B43" s="6"/>
      <c r="C43" s="16"/>
      <c r="D43" s="16"/>
      <c r="E43" s="17" t="s">
        <v>59</v>
      </c>
      <c r="F43" s="34">
        <v>73464</v>
      </c>
      <c r="G43" s="29"/>
      <c r="H43" s="32"/>
      <c r="I43" s="16"/>
      <c r="J43" s="16"/>
      <c r="K43" s="16"/>
      <c r="L43" s="33"/>
    </row>
    <row r="44" spans="1:12" s="9" customFormat="1" ht="12" customHeight="1">
      <c r="A44" s="7"/>
      <c r="B44" s="6"/>
      <c r="C44" s="16"/>
      <c r="D44" s="16"/>
      <c r="E44" s="17" t="s">
        <v>17</v>
      </c>
      <c r="F44" s="40">
        <f>SUM(F37:F43)</f>
        <v>6809587</v>
      </c>
      <c r="G44" s="38"/>
      <c r="H44" s="40">
        <f>F44</f>
        <v>6809587</v>
      </c>
      <c r="I44" s="16"/>
      <c r="J44" s="16"/>
      <c r="K44" s="16"/>
      <c r="L44" s="33"/>
    </row>
    <row r="45" spans="1:12" s="9" customFormat="1" ht="12" customHeight="1">
      <c r="A45" s="7"/>
      <c r="B45" s="6"/>
      <c r="C45" s="16"/>
      <c r="D45" s="84" t="s">
        <v>18</v>
      </c>
      <c r="E45" s="87"/>
      <c r="F45" s="41"/>
      <c r="G45" s="29"/>
      <c r="H45" s="32"/>
      <c r="I45" s="16"/>
      <c r="J45" s="16"/>
      <c r="K45" s="16"/>
      <c r="L45" s="33"/>
    </row>
    <row r="46" spans="1:12" s="9" customFormat="1" ht="12" customHeight="1">
      <c r="A46" s="7"/>
      <c r="B46" s="6"/>
      <c r="C46" s="16"/>
      <c r="D46" s="16"/>
      <c r="E46" s="17" t="s">
        <v>85</v>
      </c>
      <c r="F46" s="41">
        <v>324013</v>
      </c>
      <c r="G46" s="29"/>
      <c r="H46" s="32"/>
      <c r="I46" s="16"/>
      <c r="J46" s="16"/>
      <c r="K46" s="16"/>
      <c r="L46" s="33"/>
    </row>
    <row r="47" spans="1:12" s="9" customFormat="1" ht="12" customHeight="1">
      <c r="A47" s="7"/>
      <c r="B47" s="6"/>
      <c r="C47" s="16"/>
      <c r="D47" s="16"/>
      <c r="E47" s="17" t="s">
        <v>19</v>
      </c>
      <c r="F47" s="41">
        <v>775577</v>
      </c>
      <c r="G47" s="29"/>
      <c r="H47" s="32"/>
      <c r="I47" s="16"/>
      <c r="J47" s="16"/>
      <c r="K47" s="16"/>
      <c r="L47" s="33"/>
    </row>
    <row r="48" spans="1:12" s="9" customFormat="1" ht="12" customHeight="1">
      <c r="A48" s="7"/>
      <c r="B48" s="6"/>
      <c r="C48" s="16"/>
      <c r="D48" s="16"/>
      <c r="E48" s="17" t="s">
        <v>67</v>
      </c>
      <c r="F48" s="41">
        <v>108246</v>
      </c>
      <c r="G48" s="29"/>
      <c r="H48" s="32"/>
      <c r="I48" s="16"/>
      <c r="J48" s="16"/>
      <c r="K48" s="16"/>
      <c r="L48" s="33"/>
    </row>
    <row r="49" spans="1:13" s="9" customFormat="1" ht="12" customHeight="1">
      <c r="A49" s="7"/>
      <c r="B49" s="6"/>
      <c r="C49" s="16"/>
      <c r="D49" s="16"/>
      <c r="E49" s="17" t="s">
        <v>50</v>
      </c>
      <c r="F49" s="41">
        <v>15280</v>
      </c>
      <c r="G49" s="29"/>
      <c r="H49" s="32"/>
      <c r="I49" s="16"/>
      <c r="J49" s="16"/>
      <c r="K49" s="16"/>
      <c r="L49" s="33"/>
    </row>
    <row r="50" spans="1:13" s="9" customFormat="1" ht="12" customHeight="1">
      <c r="A50" s="7"/>
      <c r="B50" s="6"/>
      <c r="C50" s="16"/>
      <c r="D50" s="16"/>
      <c r="E50" s="17" t="s">
        <v>84</v>
      </c>
      <c r="F50" s="41">
        <v>1042200</v>
      </c>
      <c r="G50" s="29"/>
      <c r="H50" s="32"/>
      <c r="I50" s="16"/>
      <c r="J50" s="16"/>
      <c r="K50" s="16"/>
      <c r="L50" s="33"/>
    </row>
    <row r="51" spans="1:13" s="9" customFormat="1" ht="12" customHeight="1">
      <c r="A51" s="7"/>
      <c r="B51" s="6"/>
      <c r="C51" s="16"/>
      <c r="D51" s="16"/>
      <c r="E51" s="17" t="s">
        <v>20</v>
      </c>
      <c r="F51" s="41">
        <v>1376695</v>
      </c>
      <c r="G51" s="29"/>
      <c r="H51" s="32"/>
      <c r="I51" s="16"/>
      <c r="J51" s="16"/>
      <c r="K51" s="16"/>
      <c r="L51" s="33"/>
    </row>
    <row r="52" spans="1:13" s="9" customFormat="1" ht="12" customHeight="1">
      <c r="A52" s="7"/>
      <c r="B52" s="6"/>
      <c r="C52" s="16"/>
      <c r="D52" s="16"/>
      <c r="E52" s="17" t="s">
        <v>60</v>
      </c>
      <c r="F52" s="41">
        <v>1356890</v>
      </c>
      <c r="G52" s="29"/>
      <c r="H52" s="32"/>
      <c r="I52" s="16"/>
      <c r="J52" s="16"/>
      <c r="K52" s="16"/>
      <c r="L52" s="33"/>
    </row>
    <row r="53" spans="1:13" s="9" customFormat="1" ht="12" customHeight="1">
      <c r="A53" s="7"/>
      <c r="B53" s="6"/>
      <c r="C53" s="16"/>
      <c r="D53" s="16"/>
      <c r="E53" s="17" t="s">
        <v>51</v>
      </c>
      <c r="F53" s="41">
        <v>22474</v>
      </c>
      <c r="G53" s="29"/>
      <c r="H53" s="32"/>
      <c r="I53" s="16"/>
      <c r="J53" s="16"/>
      <c r="K53" s="16"/>
      <c r="L53" s="33"/>
    </row>
    <row r="54" spans="1:13" s="9" customFormat="1" ht="12" customHeight="1">
      <c r="A54" s="7"/>
      <c r="B54" s="6"/>
      <c r="C54" s="16"/>
      <c r="D54" s="16"/>
      <c r="E54" s="17" t="s">
        <v>62</v>
      </c>
      <c r="F54" s="41">
        <v>116282</v>
      </c>
      <c r="G54" s="29"/>
      <c r="H54" s="32"/>
      <c r="I54" s="16"/>
      <c r="J54" s="16"/>
      <c r="K54" s="16"/>
      <c r="L54" s="33"/>
    </row>
    <row r="55" spans="1:13" s="9" customFormat="1" ht="12" customHeight="1">
      <c r="A55" s="7"/>
      <c r="B55" s="6"/>
      <c r="C55" s="16"/>
      <c r="D55" s="16"/>
      <c r="E55" s="17" t="s">
        <v>61</v>
      </c>
      <c r="F55" s="41">
        <v>327400</v>
      </c>
      <c r="G55" s="29"/>
      <c r="H55" s="32"/>
      <c r="I55" s="16"/>
      <c r="J55" s="16"/>
      <c r="K55" s="16"/>
      <c r="L55" s="33"/>
    </row>
    <row r="56" spans="1:13" s="9" customFormat="1" ht="12" customHeight="1">
      <c r="A56" s="7"/>
      <c r="B56" s="6"/>
      <c r="C56" s="16"/>
      <c r="D56" s="16"/>
      <c r="E56" s="17" t="s">
        <v>54</v>
      </c>
      <c r="F56" s="41">
        <v>306867</v>
      </c>
      <c r="G56" s="29"/>
      <c r="H56" s="32"/>
      <c r="I56" s="16"/>
      <c r="J56" s="16"/>
      <c r="K56" s="16"/>
      <c r="L56" s="33"/>
    </row>
    <row r="57" spans="1:13" s="9" customFormat="1" ht="12" customHeight="1">
      <c r="A57" s="7"/>
      <c r="B57" s="6"/>
      <c r="C57" s="16"/>
      <c r="D57" s="16"/>
      <c r="E57" s="17" t="s">
        <v>83</v>
      </c>
      <c r="F57" s="41">
        <v>0</v>
      </c>
      <c r="G57" s="29"/>
      <c r="H57" s="32"/>
      <c r="I57" s="16"/>
      <c r="J57" s="16"/>
      <c r="K57" s="16"/>
      <c r="L57" s="33"/>
    </row>
    <row r="58" spans="1:13" s="9" customFormat="1" ht="12" customHeight="1">
      <c r="A58" s="7"/>
      <c r="B58" s="6"/>
      <c r="C58" s="16"/>
      <c r="D58" s="16"/>
      <c r="E58" s="17" t="s">
        <v>68</v>
      </c>
      <c r="F58" s="41">
        <v>20319</v>
      </c>
      <c r="G58" s="29"/>
      <c r="H58" s="32"/>
      <c r="I58" s="16"/>
      <c r="J58" s="16"/>
      <c r="K58" s="16"/>
      <c r="L58" s="33"/>
    </row>
    <row r="59" spans="1:13" s="9" customFormat="1" ht="12" customHeight="1">
      <c r="A59" s="7"/>
      <c r="B59" s="6"/>
      <c r="C59" s="16"/>
      <c r="D59" s="16"/>
      <c r="E59" s="17" t="s">
        <v>55</v>
      </c>
      <c r="F59" s="41">
        <v>229036</v>
      </c>
      <c r="G59" s="29"/>
      <c r="H59" s="32"/>
      <c r="I59" s="16"/>
      <c r="J59" s="16"/>
      <c r="K59" s="16"/>
      <c r="L59" s="33"/>
    </row>
    <row r="60" spans="1:13" s="9" customFormat="1" ht="12" customHeight="1">
      <c r="A60" s="7"/>
      <c r="B60" s="6"/>
      <c r="C60" s="16"/>
      <c r="D60" s="16"/>
      <c r="E60" s="17" t="s">
        <v>57</v>
      </c>
      <c r="F60" s="41">
        <v>251100</v>
      </c>
      <c r="G60" s="29"/>
      <c r="H60" s="32"/>
      <c r="I60" s="16"/>
      <c r="J60" s="16"/>
      <c r="K60" s="16"/>
      <c r="L60" s="33"/>
    </row>
    <row r="61" spans="1:13" s="9" customFormat="1" ht="12" customHeight="1">
      <c r="A61" s="7"/>
      <c r="B61" s="6"/>
      <c r="C61" s="16"/>
      <c r="D61" s="16"/>
      <c r="E61" s="17" t="s">
        <v>52</v>
      </c>
      <c r="F61" s="41">
        <v>113039</v>
      </c>
      <c r="G61" s="29"/>
      <c r="H61" s="32"/>
      <c r="I61" s="16"/>
      <c r="J61" s="16"/>
      <c r="K61" s="16"/>
      <c r="L61" s="33"/>
    </row>
    <row r="62" spans="1:13" s="9" customFormat="1" ht="12" customHeight="1">
      <c r="A62" s="7"/>
      <c r="B62" s="6"/>
      <c r="C62" s="16"/>
      <c r="D62" s="16"/>
      <c r="E62" s="17" t="s">
        <v>98</v>
      </c>
      <c r="F62" s="41">
        <v>12348</v>
      </c>
      <c r="G62" s="29"/>
      <c r="H62" s="32"/>
      <c r="I62" s="16"/>
      <c r="J62" s="16"/>
      <c r="K62" s="16"/>
      <c r="L62" s="33"/>
    </row>
    <row r="63" spans="1:13" s="9" customFormat="1" ht="12" customHeight="1">
      <c r="A63" s="7"/>
      <c r="B63" s="6"/>
      <c r="C63" s="16"/>
      <c r="D63" s="16"/>
      <c r="E63" s="17" t="s">
        <v>99</v>
      </c>
      <c r="F63" s="41">
        <v>8000</v>
      </c>
      <c r="G63" s="29"/>
      <c r="H63" s="32"/>
      <c r="I63" s="16"/>
      <c r="J63" s="16"/>
      <c r="K63" s="16"/>
      <c r="L63" s="33"/>
    </row>
    <row r="64" spans="1:13" s="9" customFormat="1" ht="12" customHeight="1">
      <c r="A64" s="7"/>
      <c r="B64" s="6"/>
      <c r="C64" s="16"/>
      <c r="D64" s="16"/>
      <c r="E64" s="17" t="s">
        <v>66</v>
      </c>
      <c r="F64" s="41">
        <v>15000</v>
      </c>
      <c r="G64" s="29"/>
      <c r="H64" s="32"/>
      <c r="I64" s="16"/>
      <c r="J64" s="16"/>
      <c r="K64" s="35"/>
      <c r="L64" s="42"/>
      <c r="M64" s="30"/>
    </row>
    <row r="65" spans="1:12" s="9" customFormat="1" ht="12" customHeight="1">
      <c r="A65" s="7"/>
      <c r="B65" s="6"/>
      <c r="C65" s="16"/>
      <c r="D65" s="16"/>
      <c r="E65" s="17" t="s">
        <v>69</v>
      </c>
      <c r="F65" s="41">
        <v>3633</v>
      </c>
      <c r="G65" s="29"/>
      <c r="H65" s="32"/>
      <c r="I65" s="16"/>
      <c r="J65" s="16"/>
      <c r="K65" s="16"/>
      <c r="L65" s="33"/>
    </row>
    <row r="66" spans="1:12" s="9" customFormat="1" ht="12" customHeight="1">
      <c r="A66" s="7"/>
      <c r="B66" s="6"/>
      <c r="C66" s="16"/>
      <c r="D66" s="16"/>
      <c r="E66" s="17" t="s">
        <v>65</v>
      </c>
      <c r="F66" s="41">
        <v>0</v>
      </c>
      <c r="G66" s="29"/>
      <c r="H66" s="32"/>
      <c r="I66" s="16"/>
      <c r="J66" s="16"/>
      <c r="K66" s="16"/>
      <c r="L66" s="33"/>
    </row>
    <row r="67" spans="1:12" s="9" customFormat="1" ht="12" customHeight="1">
      <c r="A67" s="7"/>
      <c r="B67" s="6"/>
      <c r="C67" s="16"/>
      <c r="D67" s="16"/>
      <c r="E67" s="17" t="s">
        <v>53</v>
      </c>
      <c r="F67" s="41">
        <v>713867</v>
      </c>
      <c r="G67" s="29"/>
      <c r="H67" s="32"/>
      <c r="I67" s="16"/>
      <c r="J67" s="16"/>
      <c r="K67" s="16"/>
      <c r="L67" s="33"/>
    </row>
    <row r="68" spans="1:12" s="9" customFormat="1" ht="12" customHeight="1">
      <c r="A68" s="7"/>
      <c r="B68" s="6"/>
      <c r="C68" s="16"/>
      <c r="D68" s="16"/>
      <c r="E68" s="17" t="s">
        <v>100</v>
      </c>
      <c r="F68" s="41">
        <v>70000</v>
      </c>
      <c r="G68" s="29"/>
      <c r="H68" s="32"/>
      <c r="I68" s="16"/>
      <c r="J68" s="16"/>
      <c r="K68" s="16"/>
      <c r="L68" s="33"/>
    </row>
    <row r="69" spans="1:12" s="9" customFormat="1" ht="12" customHeight="1">
      <c r="A69" s="7"/>
      <c r="B69" s="6"/>
      <c r="C69" s="16"/>
      <c r="D69" s="16"/>
      <c r="E69" s="17" t="s">
        <v>95</v>
      </c>
      <c r="F69" s="41">
        <v>3635414</v>
      </c>
      <c r="G69" s="29"/>
      <c r="H69" s="32"/>
      <c r="I69" s="16"/>
      <c r="J69" s="16"/>
      <c r="K69" s="16"/>
      <c r="L69" s="33"/>
    </row>
    <row r="70" spans="1:12" s="9" customFormat="1" ht="12" customHeight="1">
      <c r="A70" s="7"/>
      <c r="B70" s="6"/>
      <c r="C70" s="16"/>
      <c r="D70" s="16"/>
      <c r="E70" s="17" t="s">
        <v>79</v>
      </c>
      <c r="F70" s="41">
        <v>12900</v>
      </c>
      <c r="G70" s="29"/>
      <c r="H70" s="32"/>
      <c r="I70" s="16"/>
      <c r="J70" s="16"/>
      <c r="K70" s="16"/>
      <c r="L70" s="33"/>
    </row>
    <row r="71" spans="1:12" s="9" customFormat="1" ht="12" customHeight="1">
      <c r="A71" s="7"/>
      <c r="B71" s="6"/>
      <c r="C71" s="16"/>
      <c r="D71" s="16"/>
      <c r="E71" s="17" t="s">
        <v>80</v>
      </c>
      <c r="F71" s="41">
        <v>113538</v>
      </c>
      <c r="G71" s="29"/>
      <c r="H71" s="32"/>
      <c r="I71" s="16"/>
      <c r="J71" s="16"/>
      <c r="K71" s="16"/>
      <c r="L71" s="33"/>
    </row>
    <row r="72" spans="1:12" s="9" customFormat="1" ht="12" customHeight="1">
      <c r="A72" s="7"/>
      <c r="B72" s="6"/>
      <c r="C72" s="16"/>
      <c r="D72" s="16"/>
      <c r="E72" s="17" t="s">
        <v>81</v>
      </c>
      <c r="F72" s="41">
        <v>21285</v>
      </c>
      <c r="G72" s="29"/>
      <c r="H72" s="32"/>
      <c r="I72" s="16"/>
      <c r="J72" s="16"/>
      <c r="K72" s="16"/>
      <c r="L72" s="33"/>
    </row>
    <row r="73" spans="1:12" s="9" customFormat="1" ht="12" customHeight="1">
      <c r="A73" s="7"/>
      <c r="B73" s="6"/>
      <c r="C73" s="16"/>
      <c r="D73" s="16"/>
      <c r="E73" s="17" t="s">
        <v>101</v>
      </c>
      <c r="F73" s="41">
        <v>14005</v>
      </c>
      <c r="G73" s="29"/>
      <c r="H73" s="32"/>
      <c r="I73" s="16"/>
      <c r="J73" s="16"/>
      <c r="K73" s="16"/>
      <c r="L73" s="33"/>
    </row>
    <row r="74" spans="1:12" s="9" customFormat="1" ht="12" customHeight="1">
      <c r="A74" s="7"/>
      <c r="B74" s="6"/>
      <c r="C74" s="16"/>
      <c r="D74" s="16"/>
      <c r="E74" s="17" t="s">
        <v>82</v>
      </c>
      <c r="F74" s="41">
        <v>142539</v>
      </c>
      <c r="G74" s="29"/>
      <c r="H74" s="32"/>
      <c r="I74" s="16"/>
      <c r="J74" s="16"/>
      <c r="K74" s="16"/>
      <c r="L74" s="33"/>
    </row>
    <row r="75" spans="1:12" s="9" customFormat="1" ht="12" customHeight="1">
      <c r="A75" s="7"/>
      <c r="B75" s="6"/>
      <c r="C75" s="16"/>
      <c r="D75" s="16"/>
      <c r="E75" s="17" t="s">
        <v>21</v>
      </c>
      <c r="F75" s="43">
        <f>SUM(F46:F74)</f>
        <v>11147947</v>
      </c>
      <c r="G75" s="38"/>
      <c r="H75" s="39"/>
      <c r="I75" s="16"/>
      <c r="J75" s="16"/>
      <c r="K75" s="16"/>
      <c r="L75" s="33"/>
    </row>
    <row r="76" spans="1:12" s="9" customFormat="1" ht="12" customHeight="1">
      <c r="A76" s="7"/>
      <c r="B76" s="6"/>
      <c r="C76" s="16"/>
      <c r="D76" s="84" t="s">
        <v>22</v>
      </c>
      <c r="E76" s="87"/>
      <c r="F76" s="44">
        <f>F44+F75</f>
        <v>17957534</v>
      </c>
      <c r="G76" s="38"/>
      <c r="H76" s="39">
        <f>F76</f>
        <v>17957534</v>
      </c>
      <c r="I76" s="16"/>
      <c r="J76" s="16"/>
      <c r="K76" s="16"/>
      <c r="L76" s="33"/>
    </row>
    <row r="77" spans="1:12" s="9" customFormat="1" ht="12" customHeight="1">
      <c r="A77" s="7"/>
      <c r="B77" s="6"/>
      <c r="C77" s="16" t="s">
        <v>2</v>
      </c>
      <c r="D77" s="16"/>
      <c r="E77" s="17"/>
      <c r="F77" s="35"/>
      <c r="G77" s="28"/>
      <c r="H77" s="32"/>
      <c r="I77" s="16"/>
      <c r="J77" s="16"/>
      <c r="K77" s="16"/>
      <c r="L77" s="33"/>
    </row>
    <row r="78" spans="1:12" s="9" customFormat="1" ht="12" customHeight="1">
      <c r="A78" s="7"/>
      <c r="B78" s="6"/>
      <c r="C78" s="16"/>
      <c r="D78" s="16" t="s">
        <v>38</v>
      </c>
      <c r="E78" s="17"/>
      <c r="F78" s="41"/>
      <c r="G78" s="28"/>
      <c r="H78" s="32"/>
      <c r="I78" s="16"/>
      <c r="J78" s="16"/>
      <c r="K78" s="16"/>
      <c r="L78" s="33"/>
    </row>
    <row r="79" spans="1:12" s="9" customFormat="1" ht="12" customHeight="1">
      <c r="A79" s="7"/>
      <c r="B79" s="6"/>
      <c r="C79" s="16"/>
      <c r="D79" s="16"/>
      <c r="E79" s="17" t="s">
        <v>30</v>
      </c>
      <c r="F79" s="41">
        <v>0</v>
      </c>
      <c r="G79" s="28"/>
      <c r="H79" s="32"/>
      <c r="I79" s="16"/>
      <c r="J79" s="16"/>
      <c r="K79" s="16"/>
      <c r="L79" s="33"/>
    </row>
    <row r="80" spans="1:12" s="9" customFormat="1" ht="12" customHeight="1">
      <c r="A80" s="7"/>
      <c r="B80" s="6"/>
      <c r="C80" s="16"/>
      <c r="D80" s="16"/>
      <c r="E80" s="17" t="s">
        <v>3</v>
      </c>
      <c r="F80" s="41">
        <v>0</v>
      </c>
      <c r="G80" s="28"/>
      <c r="H80" s="32"/>
      <c r="I80" s="16"/>
      <c r="J80" s="16"/>
      <c r="K80" s="16"/>
      <c r="L80" s="33"/>
    </row>
    <row r="81" spans="1:12" s="9" customFormat="1" ht="12" customHeight="1">
      <c r="A81" s="7"/>
      <c r="B81" s="6"/>
      <c r="C81" s="80"/>
      <c r="D81" s="80"/>
      <c r="E81" s="81" t="s">
        <v>102</v>
      </c>
      <c r="F81" s="41">
        <v>389400</v>
      </c>
      <c r="G81" s="28"/>
      <c r="H81" s="32"/>
      <c r="I81" s="80"/>
      <c r="J81" s="80"/>
      <c r="K81" s="80"/>
      <c r="L81" s="33"/>
    </row>
    <row r="82" spans="1:12" s="9" customFormat="1" ht="12" customHeight="1">
      <c r="A82" s="7"/>
      <c r="B82" s="6"/>
      <c r="C82" s="16"/>
      <c r="D82" s="16"/>
      <c r="E82" s="17" t="s">
        <v>15</v>
      </c>
      <c r="F82" s="41">
        <v>0</v>
      </c>
      <c r="G82" s="28"/>
      <c r="H82" s="32"/>
      <c r="I82" s="16"/>
      <c r="J82" s="16"/>
      <c r="K82" s="16"/>
      <c r="L82" s="33"/>
    </row>
    <row r="83" spans="1:12" s="9" customFormat="1" ht="12" customHeight="1">
      <c r="A83" s="7"/>
      <c r="B83" s="6"/>
      <c r="C83" s="16"/>
      <c r="D83" s="16"/>
      <c r="E83" s="17" t="s">
        <v>16</v>
      </c>
      <c r="F83" s="41">
        <v>0</v>
      </c>
      <c r="G83" s="28"/>
      <c r="H83" s="32"/>
      <c r="I83" s="16"/>
      <c r="J83" s="16"/>
      <c r="K83" s="16"/>
      <c r="L83" s="33"/>
    </row>
    <row r="84" spans="1:12" s="9" customFormat="1" ht="12" customHeight="1">
      <c r="A84" s="7"/>
      <c r="B84" s="6"/>
      <c r="C84" s="16"/>
      <c r="D84" s="16"/>
      <c r="E84" s="17" t="s">
        <v>17</v>
      </c>
      <c r="F84" s="40">
        <f>SUM(F79:F83)</f>
        <v>389400</v>
      </c>
      <c r="G84" s="45"/>
      <c r="H84" s="39">
        <f>F84</f>
        <v>389400</v>
      </c>
      <c r="I84" s="16"/>
      <c r="J84" s="16"/>
      <c r="K84" s="16"/>
      <c r="L84" s="33"/>
    </row>
    <row r="85" spans="1:12" s="9" customFormat="1" ht="12" customHeight="1">
      <c r="A85" s="7"/>
      <c r="B85" s="6"/>
      <c r="C85" s="16"/>
      <c r="D85" s="84" t="s">
        <v>18</v>
      </c>
      <c r="E85" s="87"/>
      <c r="F85" s="41"/>
      <c r="G85" s="28"/>
      <c r="H85" s="32"/>
      <c r="I85" s="16"/>
      <c r="J85" s="16"/>
      <c r="K85" s="16"/>
      <c r="L85" s="33"/>
    </row>
    <row r="86" spans="1:12" s="9" customFormat="1" ht="12" customHeight="1">
      <c r="A86" s="7"/>
      <c r="B86" s="6"/>
      <c r="C86" s="16"/>
      <c r="D86" s="16"/>
      <c r="E86" s="17" t="s">
        <v>39</v>
      </c>
      <c r="F86" s="41">
        <v>8949</v>
      </c>
      <c r="G86" s="28"/>
      <c r="H86" s="32"/>
      <c r="I86" s="16"/>
      <c r="J86" s="16"/>
      <c r="K86" s="16"/>
      <c r="L86" s="33"/>
    </row>
    <row r="87" spans="1:12" s="9" customFormat="1" ht="12" customHeight="1">
      <c r="A87" s="7"/>
      <c r="B87" s="6"/>
      <c r="C87" s="16"/>
      <c r="D87" s="16"/>
      <c r="E87" s="17" t="s">
        <v>40</v>
      </c>
      <c r="F87" s="41">
        <v>0</v>
      </c>
      <c r="G87" s="29"/>
      <c r="H87" s="32"/>
      <c r="I87" s="16"/>
      <c r="J87" s="16"/>
      <c r="K87" s="16"/>
      <c r="L87" s="33"/>
    </row>
    <row r="88" spans="1:12" s="9" customFormat="1" ht="12" customHeight="1">
      <c r="A88" s="7"/>
      <c r="B88" s="6"/>
      <c r="C88" s="16"/>
      <c r="D88" s="16"/>
      <c r="E88" s="17" t="s">
        <v>41</v>
      </c>
      <c r="F88" s="41">
        <v>20390</v>
      </c>
      <c r="G88" s="28"/>
      <c r="H88" s="32"/>
      <c r="I88" s="16"/>
      <c r="J88" s="16"/>
      <c r="K88" s="16"/>
      <c r="L88" s="33"/>
    </row>
    <row r="89" spans="1:12" s="9" customFormat="1" ht="12" customHeight="1">
      <c r="A89" s="7"/>
      <c r="B89" s="6"/>
      <c r="C89" s="16"/>
      <c r="D89" s="16"/>
      <c r="E89" s="17" t="s">
        <v>86</v>
      </c>
      <c r="F89" s="41">
        <v>600</v>
      </c>
      <c r="G89" s="28"/>
      <c r="H89" s="32"/>
      <c r="I89" s="16"/>
      <c r="J89" s="16"/>
      <c r="K89" s="16"/>
      <c r="L89" s="33"/>
    </row>
    <row r="90" spans="1:12" s="9" customFormat="1" ht="12" customHeight="1">
      <c r="A90" s="7"/>
      <c r="B90" s="6"/>
      <c r="C90" s="16"/>
      <c r="D90" s="16"/>
      <c r="E90" s="17" t="s">
        <v>42</v>
      </c>
      <c r="F90" s="41">
        <v>0</v>
      </c>
      <c r="G90" s="28"/>
      <c r="H90" s="32"/>
      <c r="I90" s="16"/>
      <c r="J90" s="16"/>
      <c r="K90" s="16"/>
      <c r="L90" s="33"/>
    </row>
    <row r="91" spans="1:12" s="9" customFormat="1" ht="12" customHeight="1">
      <c r="A91" s="7"/>
      <c r="B91" s="6"/>
      <c r="C91" s="16"/>
      <c r="D91" s="16"/>
      <c r="E91" s="17" t="s">
        <v>20</v>
      </c>
      <c r="F91" s="41">
        <v>4800</v>
      </c>
      <c r="G91" s="28"/>
      <c r="H91" s="32"/>
      <c r="I91" s="16"/>
      <c r="J91" s="16"/>
      <c r="K91" s="16"/>
      <c r="L91" s="33"/>
    </row>
    <row r="92" spans="1:12" s="9" customFormat="1" ht="12" customHeight="1">
      <c r="A92" s="7"/>
      <c r="B92" s="6"/>
      <c r="C92" s="16"/>
      <c r="D92" s="16"/>
      <c r="E92" s="17" t="s">
        <v>56</v>
      </c>
      <c r="F92" s="41">
        <v>0</v>
      </c>
      <c r="G92" s="28"/>
      <c r="H92" s="32"/>
      <c r="I92" s="16"/>
      <c r="J92" s="16"/>
      <c r="K92" s="16"/>
      <c r="L92" s="33"/>
    </row>
    <row r="93" spans="1:12" s="9" customFormat="1" ht="12" customHeight="1">
      <c r="A93" s="7"/>
      <c r="B93" s="6"/>
      <c r="C93" s="16"/>
      <c r="D93" s="16"/>
      <c r="E93" s="17" t="s">
        <v>52</v>
      </c>
      <c r="F93" s="41">
        <v>12015</v>
      </c>
      <c r="G93" s="28"/>
      <c r="H93" s="32"/>
      <c r="I93" s="16"/>
      <c r="J93" s="16"/>
      <c r="K93" s="16"/>
      <c r="L93" s="33"/>
    </row>
    <row r="94" spans="1:12" s="9" customFormat="1" ht="12" customHeight="1">
      <c r="A94" s="7"/>
      <c r="B94" s="6"/>
      <c r="C94" s="16"/>
      <c r="D94" s="16"/>
      <c r="E94" s="17" t="s">
        <v>51</v>
      </c>
      <c r="F94" s="41">
        <v>504</v>
      </c>
      <c r="G94" s="28"/>
      <c r="H94" s="32"/>
      <c r="I94" s="16"/>
      <c r="J94" s="16"/>
      <c r="K94" s="16"/>
      <c r="L94" s="33"/>
    </row>
    <row r="95" spans="1:12" s="9" customFormat="1" ht="12" customHeight="1">
      <c r="A95" s="7"/>
      <c r="B95" s="6"/>
      <c r="C95" s="16"/>
      <c r="D95" s="16"/>
      <c r="E95" s="17" t="s">
        <v>19</v>
      </c>
      <c r="F95" s="41">
        <v>15067</v>
      </c>
      <c r="G95" s="28"/>
      <c r="H95" s="32"/>
      <c r="I95" s="16"/>
      <c r="J95" s="16"/>
      <c r="K95" s="16"/>
      <c r="L95" s="33"/>
    </row>
    <row r="96" spans="1:12" s="9" customFormat="1" ht="12" customHeight="1">
      <c r="A96" s="7"/>
      <c r="B96" s="6"/>
      <c r="C96" s="16"/>
      <c r="D96" s="16"/>
      <c r="E96" s="17" t="s">
        <v>50</v>
      </c>
      <c r="F96" s="41">
        <v>0</v>
      </c>
      <c r="G96" s="28"/>
      <c r="H96" s="32"/>
      <c r="I96" s="16"/>
      <c r="J96" s="16"/>
      <c r="K96" s="16"/>
      <c r="L96" s="33"/>
    </row>
    <row r="97" spans="1:12" s="9" customFormat="1" ht="12" customHeight="1">
      <c r="A97" s="7"/>
      <c r="B97" s="6"/>
      <c r="C97" s="16"/>
      <c r="D97" s="16"/>
      <c r="E97" s="17" t="s">
        <v>87</v>
      </c>
      <c r="F97" s="41">
        <v>0</v>
      </c>
      <c r="G97" s="28"/>
      <c r="H97" s="32"/>
      <c r="I97" s="16"/>
      <c r="J97" s="16"/>
      <c r="K97" s="16"/>
      <c r="L97" s="33"/>
    </row>
    <row r="98" spans="1:12" s="9" customFormat="1" ht="12" customHeight="1">
      <c r="A98" s="7"/>
      <c r="B98" s="6"/>
      <c r="C98" s="16"/>
      <c r="D98" s="16"/>
      <c r="E98" s="17" t="s">
        <v>63</v>
      </c>
      <c r="F98" s="41">
        <v>64800</v>
      </c>
      <c r="G98" s="28"/>
      <c r="H98" s="32"/>
      <c r="I98" s="16"/>
      <c r="J98" s="16"/>
      <c r="K98" s="16"/>
      <c r="L98" s="33"/>
    </row>
    <row r="99" spans="1:12" s="9" customFormat="1" ht="12" customHeight="1">
      <c r="A99" s="7"/>
      <c r="B99" s="6"/>
      <c r="C99" s="16"/>
      <c r="D99" s="16"/>
      <c r="E99" s="17" t="s">
        <v>95</v>
      </c>
      <c r="F99" s="41">
        <v>108000</v>
      </c>
      <c r="G99" s="28"/>
      <c r="H99" s="32"/>
      <c r="I99" s="16"/>
      <c r="J99" s="16"/>
      <c r="K99" s="16"/>
      <c r="L99" s="33"/>
    </row>
    <row r="100" spans="1:12" s="9" customFormat="1" ht="12" customHeight="1">
      <c r="A100" s="7"/>
      <c r="B100" s="6"/>
      <c r="C100" s="16"/>
      <c r="D100" s="16"/>
      <c r="E100" s="17" t="s">
        <v>58</v>
      </c>
      <c r="F100" s="37">
        <v>0</v>
      </c>
      <c r="G100" s="37"/>
      <c r="H100" s="43"/>
      <c r="I100" s="16"/>
      <c r="J100" s="16"/>
      <c r="K100" s="16"/>
      <c r="L100" s="33"/>
    </row>
    <row r="101" spans="1:12" s="9" customFormat="1" ht="12" customHeight="1">
      <c r="A101" s="7"/>
      <c r="B101" s="6"/>
      <c r="C101" s="16"/>
      <c r="D101" s="16"/>
      <c r="E101" s="17" t="s">
        <v>21</v>
      </c>
      <c r="F101" s="46">
        <f>SUM(F86:F100)</f>
        <v>235125</v>
      </c>
      <c r="G101" s="37"/>
      <c r="H101" s="43">
        <f>F101</f>
        <v>235125</v>
      </c>
      <c r="I101" s="16"/>
      <c r="J101" s="16"/>
      <c r="K101" s="16"/>
      <c r="L101" s="33"/>
    </row>
    <row r="102" spans="1:12" s="9" customFormat="1" ht="12" customHeight="1">
      <c r="A102" s="7"/>
      <c r="B102" s="6"/>
      <c r="C102" s="16"/>
      <c r="D102" s="84" t="s">
        <v>23</v>
      </c>
      <c r="E102" s="87"/>
      <c r="F102" s="47">
        <f>F84+F101</f>
        <v>624525</v>
      </c>
      <c r="G102" s="45"/>
      <c r="H102" s="40">
        <f>F102</f>
        <v>624525</v>
      </c>
      <c r="I102" s="16"/>
      <c r="J102" s="16"/>
      <c r="K102" s="16"/>
      <c r="L102" s="33"/>
    </row>
    <row r="103" spans="1:12" s="9" customFormat="1" ht="12" customHeight="1">
      <c r="A103" s="7"/>
      <c r="B103" s="6"/>
      <c r="C103" s="84" t="s">
        <v>24</v>
      </c>
      <c r="D103" s="97"/>
      <c r="E103" s="87"/>
      <c r="F103" s="47">
        <f>F76+F102</f>
        <v>18582059</v>
      </c>
      <c r="G103" s="45"/>
      <c r="H103" s="36">
        <f>F103</f>
        <v>18582059</v>
      </c>
      <c r="I103" s="16"/>
      <c r="J103" s="16"/>
      <c r="K103" s="16"/>
      <c r="L103" s="33"/>
    </row>
    <row r="104" spans="1:12" s="9" customFormat="1" ht="12" customHeight="1">
      <c r="A104" s="7"/>
      <c r="B104" s="6"/>
      <c r="C104" s="16"/>
      <c r="D104" s="84" t="s">
        <v>25</v>
      </c>
      <c r="E104" s="94"/>
      <c r="F104" s="48">
        <f>F33-F103</f>
        <v>3781186</v>
      </c>
      <c r="G104" s="49"/>
      <c r="H104" s="50">
        <f>F104</f>
        <v>3781186</v>
      </c>
      <c r="I104" s="16"/>
      <c r="J104" s="16"/>
      <c r="K104" s="16"/>
      <c r="L104" s="33"/>
    </row>
    <row r="105" spans="1:12" s="9" customFormat="1" ht="12" customHeight="1">
      <c r="A105" s="7"/>
      <c r="B105" s="6" t="s">
        <v>26</v>
      </c>
      <c r="C105" s="16"/>
      <c r="D105" s="16"/>
      <c r="E105" s="17"/>
      <c r="F105" s="51"/>
      <c r="G105" s="52"/>
      <c r="H105" s="53"/>
      <c r="I105" s="16"/>
      <c r="J105" s="16"/>
      <c r="K105" s="16"/>
      <c r="L105" s="33"/>
    </row>
    <row r="106" spans="1:12" s="9" customFormat="1" ht="12" customHeight="1">
      <c r="A106" s="7"/>
      <c r="B106" s="6"/>
      <c r="C106" s="16"/>
      <c r="D106" s="16"/>
      <c r="E106" s="17" t="s">
        <v>70</v>
      </c>
      <c r="F106" s="54">
        <v>0</v>
      </c>
      <c r="G106" s="52"/>
      <c r="H106" s="53"/>
      <c r="I106" s="16"/>
      <c r="J106" s="16"/>
      <c r="K106" s="16"/>
      <c r="L106" s="33"/>
    </row>
    <row r="107" spans="1:12" s="9" customFormat="1" ht="12" customHeight="1">
      <c r="A107" s="7"/>
      <c r="B107" s="6"/>
      <c r="C107" s="16" t="s">
        <v>31</v>
      </c>
      <c r="D107" s="16"/>
      <c r="E107" s="17" t="s">
        <v>92</v>
      </c>
      <c r="F107" s="54">
        <v>0</v>
      </c>
      <c r="G107" s="52"/>
      <c r="H107" s="53"/>
      <c r="I107" s="16"/>
      <c r="J107" s="16"/>
      <c r="K107" s="16"/>
      <c r="L107" s="33"/>
    </row>
    <row r="108" spans="1:12" s="9" customFormat="1" ht="12" customHeight="1">
      <c r="A108" s="7"/>
      <c r="B108" s="6"/>
      <c r="C108" s="84" t="s">
        <v>27</v>
      </c>
      <c r="D108" s="97"/>
      <c r="E108" s="87"/>
      <c r="F108" s="48">
        <f>SUM(F106:F107)</f>
        <v>0</v>
      </c>
      <c r="G108" s="55">
        <v>0</v>
      </c>
      <c r="H108" s="55">
        <v>0</v>
      </c>
      <c r="I108" s="16"/>
      <c r="J108" s="16"/>
      <c r="K108" s="16"/>
      <c r="L108" s="33"/>
    </row>
    <row r="109" spans="1:12" s="9" customFormat="1" ht="12" customHeight="1">
      <c r="A109" s="7"/>
      <c r="B109" s="6" t="s">
        <v>28</v>
      </c>
      <c r="C109" s="16"/>
      <c r="D109" s="16"/>
      <c r="E109" s="17"/>
      <c r="F109" s="51"/>
      <c r="G109" s="52"/>
      <c r="H109" s="53"/>
      <c r="I109" s="16"/>
      <c r="J109" s="16"/>
      <c r="K109" s="16"/>
      <c r="L109" s="33"/>
    </row>
    <row r="110" spans="1:12" s="9" customFormat="1" ht="12" customHeight="1">
      <c r="A110" s="7"/>
      <c r="B110" s="6"/>
      <c r="C110" s="16"/>
      <c r="D110" s="16"/>
      <c r="E110" s="17"/>
      <c r="F110" s="54"/>
      <c r="G110" s="52"/>
      <c r="H110" s="53"/>
      <c r="I110" s="16"/>
      <c r="J110" s="16"/>
      <c r="K110" s="16"/>
      <c r="L110" s="33"/>
    </row>
    <row r="111" spans="1:12" s="9" customFormat="1" ht="12" customHeight="1">
      <c r="A111" s="7"/>
      <c r="B111" s="6"/>
      <c r="C111" s="16" t="s">
        <v>32</v>
      </c>
      <c r="D111" s="16"/>
      <c r="E111" s="17"/>
      <c r="F111" s="56"/>
      <c r="G111" s="56"/>
      <c r="H111" s="57"/>
      <c r="I111" s="16"/>
      <c r="J111" s="16"/>
      <c r="K111" s="16"/>
      <c r="L111" s="33"/>
    </row>
    <row r="112" spans="1:12" s="9" customFormat="1" ht="12" customHeight="1">
      <c r="A112" s="7"/>
      <c r="B112" s="6"/>
      <c r="C112" s="84" t="s">
        <v>29</v>
      </c>
      <c r="D112" s="97"/>
      <c r="E112" s="87"/>
      <c r="F112" s="54">
        <v>0</v>
      </c>
      <c r="G112" s="58">
        <v>0</v>
      </c>
      <c r="H112" s="59">
        <f>SUM(F112:G112)</f>
        <v>0</v>
      </c>
      <c r="I112" s="16"/>
      <c r="J112" s="16"/>
      <c r="K112" s="16"/>
      <c r="L112" s="33"/>
    </row>
    <row r="113" spans="1:12" s="9" customFormat="1" ht="12" customHeight="1">
      <c r="A113" s="7"/>
      <c r="B113" s="6"/>
      <c r="C113" s="16"/>
      <c r="D113" s="16" t="s">
        <v>35</v>
      </c>
      <c r="E113" s="17"/>
      <c r="F113" s="60">
        <f>G104</f>
        <v>0</v>
      </c>
      <c r="G113" s="61">
        <f>F113*-1</f>
        <v>0</v>
      </c>
      <c r="H113" s="62">
        <f>SUM(F113:G113)</f>
        <v>0</v>
      </c>
      <c r="I113" s="16"/>
      <c r="J113" s="16"/>
      <c r="K113" s="16"/>
      <c r="L113" s="33"/>
    </row>
    <row r="114" spans="1:12" s="9" customFormat="1" ht="12" customHeight="1" thickBot="1">
      <c r="A114" s="7"/>
      <c r="B114" s="6"/>
      <c r="C114" s="16"/>
      <c r="D114" s="16" t="s">
        <v>73</v>
      </c>
      <c r="E114" s="17"/>
      <c r="F114" s="63">
        <f>F104+F108-F112+F113</f>
        <v>3781186</v>
      </c>
      <c r="G114" s="64"/>
      <c r="H114" s="56">
        <f>SUM(F114:G114)</f>
        <v>3781186</v>
      </c>
      <c r="I114" s="16"/>
      <c r="J114" s="16"/>
      <c r="K114" s="16"/>
      <c r="L114" s="33"/>
    </row>
    <row r="115" spans="1:12" s="9" customFormat="1" ht="12" customHeight="1" thickTop="1">
      <c r="A115" s="7"/>
      <c r="B115" s="6"/>
      <c r="C115" s="16"/>
      <c r="D115" s="16" t="s">
        <v>43</v>
      </c>
      <c r="E115" s="17"/>
      <c r="F115" s="65"/>
      <c r="G115" s="52"/>
      <c r="H115" s="58">
        <v>71000</v>
      </c>
      <c r="I115" s="16"/>
      <c r="J115" s="16"/>
      <c r="K115" s="16"/>
      <c r="L115" s="33"/>
    </row>
    <row r="116" spans="1:12" s="9" customFormat="1" ht="12" customHeight="1">
      <c r="A116" s="7"/>
      <c r="B116" s="6"/>
      <c r="C116" s="16"/>
      <c r="D116" s="16" t="s">
        <v>74</v>
      </c>
      <c r="E116" s="17"/>
      <c r="F116" s="51"/>
      <c r="G116" s="52"/>
      <c r="H116" s="58">
        <f>H114-H115</f>
        <v>3710186</v>
      </c>
      <c r="I116" s="16"/>
      <c r="J116" s="16"/>
      <c r="K116" s="16"/>
      <c r="L116" s="33"/>
    </row>
    <row r="117" spans="1:12" s="9" customFormat="1" ht="12" customHeight="1">
      <c r="A117" s="7"/>
      <c r="B117" s="6"/>
      <c r="C117" s="16"/>
      <c r="D117" s="16" t="s">
        <v>75</v>
      </c>
      <c r="E117" s="17"/>
      <c r="F117" s="51"/>
      <c r="G117" s="52"/>
      <c r="H117" s="56">
        <v>-7266734</v>
      </c>
      <c r="I117" s="16"/>
      <c r="J117" s="16"/>
      <c r="K117" s="16"/>
      <c r="L117" s="33"/>
    </row>
    <row r="118" spans="1:12" s="9" customFormat="1" ht="12" customHeight="1">
      <c r="A118" s="7"/>
      <c r="B118" s="6"/>
      <c r="C118" s="16" t="s">
        <v>5</v>
      </c>
      <c r="D118" s="16" t="s">
        <v>76</v>
      </c>
      <c r="E118" s="17"/>
      <c r="F118" s="51"/>
      <c r="G118" s="52"/>
      <c r="H118" s="62">
        <f>H114-H115+H117</f>
        <v>-3556548</v>
      </c>
      <c r="I118" s="16"/>
      <c r="J118" s="16"/>
      <c r="K118" s="16"/>
      <c r="L118" s="33"/>
    </row>
    <row r="119" spans="1:12" s="9" customFormat="1" ht="12" customHeight="1">
      <c r="A119" s="7"/>
      <c r="B119" s="6"/>
      <c r="C119" s="82"/>
      <c r="D119" s="82"/>
      <c r="E119" s="82"/>
      <c r="F119" s="52"/>
      <c r="G119" s="51"/>
      <c r="H119" s="58"/>
      <c r="I119" s="82"/>
      <c r="J119" s="82"/>
      <c r="K119" s="82"/>
      <c r="L119" s="33"/>
    </row>
    <row r="120" spans="1:12" s="9" customFormat="1" ht="12" customHeight="1">
      <c r="A120" s="7"/>
      <c r="B120" s="6"/>
      <c r="C120" s="82"/>
      <c r="D120" s="82"/>
      <c r="E120" s="82"/>
      <c r="F120" s="52"/>
      <c r="G120" s="51"/>
      <c r="H120" s="58"/>
      <c r="I120" s="82"/>
      <c r="J120" s="82"/>
      <c r="K120" s="82"/>
      <c r="L120" s="33"/>
    </row>
    <row r="121" spans="1:12" s="9" customFormat="1" ht="22.5" customHeight="1">
      <c r="A121" s="7"/>
      <c r="B121" s="98" t="s">
        <v>104</v>
      </c>
      <c r="C121" s="73"/>
      <c r="D121" s="73"/>
      <c r="E121" s="73"/>
      <c r="F121" s="52"/>
      <c r="G121" s="51"/>
      <c r="H121" s="58"/>
      <c r="I121" s="82"/>
      <c r="J121" s="82"/>
      <c r="K121" s="82"/>
      <c r="L121" s="33"/>
    </row>
    <row r="122" spans="1:12" s="9" customFormat="1" ht="12" customHeight="1">
      <c r="A122" s="7"/>
      <c r="B122" s="98" t="s">
        <v>105</v>
      </c>
      <c r="C122" s="73"/>
      <c r="D122" s="73"/>
      <c r="E122" s="73"/>
      <c r="F122" s="59">
        <v>2125000</v>
      </c>
      <c r="G122" s="99">
        <v>0</v>
      </c>
      <c r="H122" s="59">
        <f>SUM(F122:G122)</f>
        <v>2125000</v>
      </c>
      <c r="I122" s="82"/>
      <c r="J122" s="82"/>
      <c r="K122" s="82"/>
      <c r="L122" s="33"/>
    </row>
    <row r="123" spans="1:12" s="9" customFormat="1" ht="12" customHeight="1">
      <c r="A123" s="7"/>
      <c r="B123" s="98" t="s">
        <v>106</v>
      </c>
      <c r="C123" s="73" t="s">
        <v>107</v>
      </c>
      <c r="D123" s="73"/>
      <c r="E123" s="73"/>
      <c r="F123" s="52"/>
      <c r="G123" s="51"/>
      <c r="H123" s="58">
        <v>-1291000</v>
      </c>
      <c r="I123" s="82"/>
      <c r="J123" s="82"/>
      <c r="K123" s="82"/>
      <c r="L123" s="33"/>
    </row>
    <row r="124" spans="1:12" s="9" customFormat="1" ht="12" customHeight="1">
      <c r="A124" s="7"/>
      <c r="B124" s="98"/>
      <c r="C124" s="73"/>
      <c r="D124" s="73" t="s">
        <v>108</v>
      </c>
      <c r="E124" s="73"/>
      <c r="F124" s="52"/>
      <c r="G124" s="51"/>
      <c r="H124" s="58">
        <v>834000</v>
      </c>
      <c r="I124" s="82"/>
      <c r="J124" s="82"/>
      <c r="K124" s="82"/>
      <c r="L124" s="33"/>
    </row>
    <row r="125" spans="1:12" s="9" customFormat="1" ht="12" customHeight="1">
      <c r="A125" s="7"/>
      <c r="B125" s="98"/>
      <c r="C125" s="73"/>
      <c r="D125" s="73" t="s">
        <v>109</v>
      </c>
      <c r="E125" s="73"/>
      <c r="F125" s="52"/>
      <c r="G125" s="51"/>
      <c r="H125" s="56">
        <v>0</v>
      </c>
      <c r="I125" s="82"/>
      <c r="J125" s="82"/>
      <c r="K125" s="82"/>
      <c r="L125" s="33"/>
    </row>
    <row r="126" spans="1:12" s="9" customFormat="1" ht="12" customHeight="1">
      <c r="A126" s="7"/>
      <c r="B126" s="98"/>
      <c r="C126" s="73"/>
      <c r="D126" s="73" t="s">
        <v>110</v>
      </c>
      <c r="E126" s="73"/>
      <c r="F126" s="52"/>
      <c r="G126" s="51"/>
      <c r="H126" s="56">
        <f>H124+H125</f>
        <v>834000</v>
      </c>
      <c r="I126" s="82"/>
      <c r="J126" s="82"/>
      <c r="K126" s="82"/>
      <c r="L126" s="33"/>
    </row>
    <row r="127" spans="1:12" s="9" customFormat="1" ht="12" customHeight="1">
      <c r="A127" s="7"/>
      <c r="B127" s="98"/>
      <c r="C127" s="73"/>
      <c r="D127" s="73"/>
      <c r="E127" s="73"/>
      <c r="F127" s="52"/>
      <c r="G127" s="51"/>
      <c r="H127" s="58"/>
      <c r="I127" s="82"/>
      <c r="J127" s="82"/>
      <c r="K127" s="82"/>
      <c r="L127" s="33"/>
    </row>
    <row r="128" spans="1:12" s="9" customFormat="1" ht="12" customHeight="1">
      <c r="A128" s="7"/>
      <c r="B128" s="6"/>
      <c r="C128" s="16"/>
      <c r="D128" s="16"/>
      <c r="E128" s="16"/>
      <c r="F128" s="52"/>
      <c r="G128" s="51"/>
      <c r="H128" s="58"/>
      <c r="I128" s="16"/>
      <c r="J128" s="16"/>
      <c r="K128" s="16"/>
      <c r="L128" s="33"/>
    </row>
    <row r="129" spans="1:12" s="1" customFormat="1" ht="17.25" customHeight="1" thickBot="1">
      <c r="A129" s="2"/>
      <c r="B129" s="27"/>
      <c r="C129" s="66"/>
      <c r="D129" s="67" t="s">
        <v>78</v>
      </c>
      <c r="E129" s="66"/>
      <c r="F129" s="68"/>
      <c r="G129" s="69"/>
      <c r="H129" s="70">
        <f>H118+H126</f>
        <v>-2722548</v>
      </c>
      <c r="I129" s="71"/>
      <c r="J129" s="71"/>
      <c r="K129" s="71"/>
      <c r="L129" s="72"/>
    </row>
    <row r="130" spans="1:12" s="1" customFormat="1" ht="15" thickTop="1">
      <c r="A130" s="2"/>
      <c r="B130" s="2"/>
      <c r="C130" s="71"/>
      <c r="D130" s="71"/>
      <c r="E130" s="71"/>
      <c r="F130" s="73"/>
      <c r="G130" s="71"/>
      <c r="H130" s="71"/>
      <c r="I130" s="71"/>
      <c r="J130" s="72"/>
      <c r="K130" s="72"/>
      <c r="L130" s="72"/>
    </row>
    <row r="131" spans="1:12">
      <c r="C131" s="74"/>
      <c r="D131" s="74"/>
      <c r="E131" s="74"/>
      <c r="F131" s="74"/>
      <c r="G131" s="74"/>
      <c r="H131" s="74"/>
      <c r="I131" s="74"/>
      <c r="J131" s="74"/>
      <c r="K131" s="74"/>
      <c r="L131" s="74"/>
    </row>
  </sheetData>
  <mergeCells count="27">
    <mergeCell ref="D104:E104"/>
    <mergeCell ref="C112:E112"/>
    <mergeCell ref="C108:E108"/>
    <mergeCell ref="D85:E85"/>
    <mergeCell ref="D102:E102"/>
    <mergeCell ref="C103:E103"/>
    <mergeCell ref="D24:E24"/>
    <mergeCell ref="D28:E28"/>
    <mergeCell ref="D17:E17"/>
    <mergeCell ref="D25:E25"/>
    <mergeCell ref="D26:E26"/>
    <mergeCell ref="D16:E16"/>
    <mergeCell ref="C14:E14"/>
    <mergeCell ref="D76:E76"/>
    <mergeCell ref="A2:I2"/>
    <mergeCell ref="A4:I4"/>
    <mergeCell ref="B7:E7"/>
    <mergeCell ref="D12:E12"/>
    <mergeCell ref="D18:E18"/>
    <mergeCell ref="D13:E13"/>
    <mergeCell ref="D32:E32"/>
    <mergeCell ref="D45:E45"/>
    <mergeCell ref="D29:E29"/>
    <mergeCell ref="D15:E15"/>
    <mergeCell ref="D21:E21"/>
    <mergeCell ref="D27:E27"/>
    <mergeCell ref="D23:E23"/>
  </mergeCells>
  <phoneticPr fontId="2"/>
  <printOptions horizontalCentered="1"/>
  <pageMargins left="0.59055118110236227" right="0.59055118110236227" top="0.26" bottom="0.15748031496062992" header="0.15748031496062992" footer="0.22"/>
  <pageSetup paperSize="9" scale="94" fitToHeight="0" orientation="portrait" horizont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2年3月</vt:lpstr>
      <vt:lpstr>'2年3月'!Print_Area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Microsoft Office User</cp:lastModifiedBy>
  <cp:lastPrinted>2020-06-17T10:35:03Z</cp:lastPrinted>
  <dcterms:created xsi:type="dcterms:W3CDTF">2002-07-29T05:38:42Z</dcterms:created>
  <dcterms:modified xsi:type="dcterms:W3CDTF">2020-06-29T06:07:09Z</dcterms:modified>
</cp:coreProperties>
</file>