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075" windowHeight="7605" activeTab="1"/>
  </bookViews>
  <sheets>
    <sheet name="予算計算書" sheetId="1" r:id="rId1"/>
    <sheet name="市報告書式" sheetId="2" r:id="rId2"/>
    <sheet name="ＮＰＯ独自予算書" sheetId="3" r:id="rId3"/>
    <sheet name="Sheet1" sheetId="4" r:id="rId4"/>
  </sheets>
  <definedNames>
    <definedName name="_xlnm.Print_Area" localSheetId="1">市報告書式!$A$1:$E$32</definedName>
    <definedName name="_xlnm.Print_Area" localSheetId="0">予算計算書!$A$1:$H$30</definedName>
  </definedNames>
  <calcPr calcId="125725"/>
</workbook>
</file>

<file path=xl/calcChain.xml><?xml version="1.0" encoding="utf-8"?>
<calcChain xmlns="http://schemas.openxmlformats.org/spreadsheetml/2006/main">
  <c r="D30" i="3"/>
  <c r="D29" s="1"/>
  <c r="D28"/>
  <c r="D27" s="1"/>
  <c r="D26" s="1"/>
  <c r="D25" s="1"/>
  <c r="D24" s="1"/>
  <c r="D23" s="1"/>
  <c r="D22"/>
  <c r="D21"/>
  <c r="D20" l="1"/>
  <c r="D19"/>
  <c r="D18"/>
  <c r="D17"/>
  <c r="D16"/>
  <c r="D15"/>
  <c r="D14" s="1"/>
  <c r="D31" s="1"/>
  <c r="D9"/>
  <c r="D8"/>
  <c r="D7"/>
  <c r="D6" s="1"/>
  <c r="D5" s="1"/>
  <c r="D4"/>
  <c r="D10" s="1"/>
  <c r="D30" i="2" l="1"/>
  <c r="D29"/>
  <c r="D28"/>
  <c r="D27"/>
  <c r="D26" s="1"/>
  <c r="D25"/>
  <c r="D24"/>
  <c r="D23" s="1"/>
  <c r="D22"/>
  <c r="D21"/>
  <c r="D20" l="1"/>
  <c r="D19"/>
  <c r="D18"/>
  <c r="D17"/>
  <c r="D16"/>
  <c r="D15"/>
  <c r="D14" s="1"/>
  <c r="D31" s="1"/>
  <c r="D9"/>
  <c r="D8"/>
  <c r="D7"/>
  <c r="D6"/>
  <c r="D5"/>
  <c r="D4"/>
  <c r="H30" i="1" s="1"/>
  <c r="F30"/>
  <c r="D30"/>
  <c r="B30"/>
  <c r="H29"/>
  <c r="F29"/>
  <c r="D29"/>
  <c r="B29"/>
  <c r="B27"/>
  <c r="B26"/>
  <c r="B25"/>
  <c r="D24"/>
  <c r="B24"/>
  <c r="B23"/>
  <c r="B22"/>
  <c r="D21"/>
  <c r="B21"/>
  <c r="B20"/>
  <c r="B19"/>
  <c r="D18"/>
  <c r="B18" s="1"/>
  <c r="B17"/>
  <c r="B16"/>
  <c r="B15"/>
  <c r="B14"/>
  <c r="B13"/>
  <c r="D12"/>
  <c r="B12"/>
  <c r="H10"/>
  <c r="F10"/>
  <c r="D10"/>
  <c r="B10"/>
  <c r="B9"/>
  <c r="B8"/>
  <c r="B7"/>
  <c r="B6"/>
  <c r="B5"/>
  <c r="D10" i="2" l="1"/>
  <c r="E1" i="1"/>
</calcChain>
</file>

<file path=xl/sharedStrings.xml><?xml version="1.0" encoding="utf-8"?>
<sst xmlns="http://schemas.openxmlformats.org/spreadsheetml/2006/main" count="167" uniqueCount="102">
  <si>
    <t>ＮＰＯ全体</t>
    <rPh sb="3" eb="5">
      <t>ゼンタイ</t>
    </rPh>
    <phoneticPr fontId="1"/>
  </si>
  <si>
    <t>寺町商家</t>
    <rPh sb="0" eb="4">
      <t>テラ</t>
    </rPh>
    <phoneticPr fontId="1"/>
  </si>
  <si>
    <t>樋口家住宅</t>
    <rPh sb="0" eb="5">
      <t>ヒグ</t>
    </rPh>
    <phoneticPr fontId="1"/>
  </si>
  <si>
    <t>収入の部</t>
    <rPh sb="0" eb="4">
      <t>シュ</t>
    </rPh>
    <phoneticPr fontId="1"/>
  </si>
  <si>
    <t>１．前期繰越金</t>
    <rPh sb="2" eb="4">
      <t>ゼンキ</t>
    </rPh>
    <rPh sb="4" eb="7">
      <t>クリコシキン</t>
    </rPh>
    <phoneticPr fontId="1"/>
  </si>
  <si>
    <t>２．会員会費</t>
    <rPh sb="2" eb="4">
      <t>カイイン</t>
    </rPh>
    <rPh sb="4" eb="6">
      <t>カイヒ</t>
    </rPh>
    <phoneticPr fontId="1"/>
  </si>
  <si>
    <t>３．参加会費・受講費</t>
    <rPh sb="2" eb="4">
      <t>サンカ</t>
    </rPh>
    <rPh sb="4" eb="6">
      <t>カイヒ</t>
    </rPh>
    <rPh sb="7" eb="9">
      <t>ジュコウ</t>
    </rPh>
    <rPh sb="9" eb="10">
      <t>ヒ</t>
    </rPh>
    <phoneticPr fontId="1"/>
  </si>
  <si>
    <t>４．助成金</t>
    <rPh sb="2" eb="5">
      <t>ジョセイキン</t>
    </rPh>
    <phoneticPr fontId="1"/>
  </si>
  <si>
    <t>５．寄付金</t>
    <rPh sb="2" eb="5">
      <t>キフキン</t>
    </rPh>
    <phoneticPr fontId="1"/>
  </si>
  <si>
    <t>６．その他</t>
    <rPh sb="4" eb="5">
      <t>タ</t>
    </rPh>
    <phoneticPr fontId="1"/>
  </si>
  <si>
    <t>収入計</t>
    <rPh sb="0" eb="2">
      <t>シュウニュウ</t>
    </rPh>
    <rPh sb="2" eb="3">
      <t>ケイ</t>
    </rPh>
    <phoneticPr fontId="1"/>
  </si>
  <si>
    <t>支出の部</t>
    <rPh sb="0" eb="2">
      <t>シシュツ</t>
    </rPh>
    <phoneticPr fontId="1"/>
  </si>
  <si>
    <t>１．「まち歩き」推進事業</t>
    <rPh sb="8" eb="10">
      <t>スイシン</t>
    </rPh>
    <rPh sb="10" eb="12">
      <t>ジギョウ</t>
    </rPh>
    <phoneticPr fontId="1"/>
  </si>
  <si>
    <t>(1) まち歩きガイド養成費</t>
    <rPh sb="6" eb="7">
      <t>アル</t>
    </rPh>
    <rPh sb="11" eb="13">
      <t>ヨウセイ</t>
    </rPh>
    <rPh sb="13" eb="14">
      <t>ヒ</t>
    </rPh>
    <phoneticPr fontId="1"/>
  </si>
  <si>
    <t>(2) まち歩き案内看板設置費</t>
    <rPh sb="8" eb="10">
      <t>アンナイ</t>
    </rPh>
    <rPh sb="10" eb="15">
      <t>カンバ</t>
    </rPh>
    <phoneticPr fontId="1"/>
  </si>
  <si>
    <t>(3) マップ・パンフレット作成費</t>
    <rPh sb="14" eb="17">
      <t>サク</t>
    </rPh>
    <phoneticPr fontId="1"/>
  </si>
  <si>
    <t>(4) 各種散策会開催費</t>
    <rPh sb="4" eb="6">
      <t>カクシュ</t>
    </rPh>
    <rPh sb="6" eb="8">
      <t>サンサク</t>
    </rPh>
    <rPh sb="8" eb="9">
      <t>カイ</t>
    </rPh>
    <rPh sb="9" eb="11">
      <t>カイサイ</t>
    </rPh>
    <rPh sb="11" eb="12">
      <t>ヒ</t>
    </rPh>
    <phoneticPr fontId="1"/>
  </si>
  <si>
    <t>(5) 貸し自転車整備費</t>
    <rPh sb="4" eb="12">
      <t>カシシ</t>
    </rPh>
    <phoneticPr fontId="1"/>
  </si>
  <si>
    <t>２．交流ネットワーク事業</t>
    <rPh sb="2" eb="12">
      <t>コウリ</t>
    </rPh>
    <phoneticPr fontId="1"/>
  </si>
  <si>
    <t>(1) まちづくりシンポ開催費</t>
    <rPh sb="6" eb="15">
      <t>ツ</t>
    </rPh>
    <phoneticPr fontId="1"/>
  </si>
  <si>
    <t>(2) 視察研修受け入れ経費</t>
    <rPh sb="4" eb="12">
      <t>シサツ</t>
    </rPh>
    <rPh sb="12" eb="14">
      <t>ケイヒ</t>
    </rPh>
    <phoneticPr fontId="1"/>
  </si>
  <si>
    <t>３．広報・出版・情報発信事業</t>
    <rPh sb="2" eb="4">
      <t>コウホウ</t>
    </rPh>
    <rPh sb="5" eb="7">
      <t>シュッパン</t>
    </rPh>
    <rPh sb="8" eb="12">
      <t>ジョウホウ</t>
    </rPh>
    <rPh sb="12" eb="14">
      <t>ジキ</t>
    </rPh>
    <phoneticPr fontId="1"/>
  </si>
  <si>
    <t>(1) 夢空間めぐり（パンフレット）</t>
    <rPh sb="4" eb="7">
      <t>ユメ</t>
    </rPh>
    <phoneticPr fontId="1"/>
  </si>
  <si>
    <t>(2) 夢空間だより、ホームページ維持費</t>
    <rPh sb="4" eb="7">
      <t>ユメ</t>
    </rPh>
    <phoneticPr fontId="1"/>
  </si>
  <si>
    <t>４．「まち歩きセンター」運営事業</t>
    <rPh sb="5" eb="7">
      <t>ア</t>
    </rPh>
    <rPh sb="12" eb="14">
      <t>ウンエイ</t>
    </rPh>
    <rPh sb="14" eb="16">
      <t>ジキ</t>
    </rPh>
    <phoneticPr fontId="1"/>
  </si>
  <si>
    <t>(1) 家賃・水道光熱費・通信費等</t>
    <rPh sb="4" eb="6">
      <t>ヤチン</t>
    </rPh>
    <rPh sb="7" eb="9">
      <t>スイドウ</t>
    </rPh>
    <rPh sb="9" eb="12">
      <t>コウネツヒ</t>
    </rPh>
    <rPh sb="13" eb="15">
      <t>ツウシン</t>
    </rPh>
    <rPh sb="15" eb="16">
      <t>ヒ</t>
    </rPh>
    <rPh sb="16" eb="17">
      <t>トウ</t>
    </rPh>
    <phoneticPr fontId="1"/>
  </si>
  <si>
    <t>(3) 整備費等（施設運営費等）</t>
    <rPh sb="4" eb="7">
      <t>セイビヒ</t>
    </rPh>
    <rPh sb="7" eb="8">
      <t>トウ</t>
    </rPh>
    <rPh sb="9" eb="11">
      <t>シセツ</t>
    </rPh>
    <rPh sb="11" eb="14">
      <t>ウンエイヒ</t>
    </rPh>
    <rPh sb="14" eb="15">
      <t>トウ</t>
    </rPh>
    <phoneticPr fontId="1"/>
  </si>
  <si>
    <t>５．予備費</t>
    <rPh sb="2" eb="5">
      <t>ヨビヒ</t>
    </rPh>
    <phoneticPr fontId="1"/>
  </si>
  <si>
    <t>支出の部</t>
    <rPh sb="0" eb="4">
      <t>シシ</t>
    </rPh>
    <phoneticPr fontId="1"/>
  </si>
  <si>
    <t>支出計</t>
    <rPh sb="0" eb="3">
      <t>シシ</t>
    </rPh>
    <phoneticPr fontId="1"/>
  </si>
  <si>
    <t>４．指定管理費</t>
    <rPh sb="2" eb="4">
      <t>シテイ</t>
    </rPh>
    <rPh sb="4" eb="7">
      <t>カンリヒ</t>
    </rPh>
    <phoneticPr fontId="1"/>
  </si>
  <si>
    <t>４．管理費</t>
    <rPh sb="2" eb="5">
      <t>カンリヒ</t>
    </rPh>
    <phoneticPr fontId="1"/>
  </si>
  <si>
    <t>６．貸館収入</t>
    <rPh sb="2" eb="6">
      <t>カシ</t>
    </rPh>
    <phoneticPr fontId="1"/>
  </si>
  <si>
    <t>(2) 人件費</t>
    <rPh sb="4" eb="7">
      <t>ジンケンヒ</t>
    </rPh>
    <phoneticPr fontId="1"/>
  </si>
  <si>
    <t>(2) 人件費</t>
    <rPh sb="4" eb="7">
      <t>ジン</t>
    </rPh>
    <phoneticPr fontId="1"/>
  </si>
  <si>
    <t>(3) 消耗品費</t>
    <rPh sb="4" eb="8">
      <t>ショ</t>
    </rPh>
    <phoneticPr fontId="1"/>
  </si>
  <si>
    <t>(3) 施設管理、運営費</t>
    <rPh sb="4" eb="6">
      <t>シセツ</t>
    </rPh>
    <rPh sb="6" eb="8">
      <t>カンリ</t>
    </rPh>
    <rPh sb="9" eb="12">
      <t>ウンエイヒ</t>
    </rPh>
    <phoneticPr fontId="1"/>
  </si>
  <si>
    <t>(2) 事務局人件費・ガイド人件費</t>
    <rPh sb="4" eb="7">
      <t>ジムキョク</t>
    </rPh>
    <rPh sb="7" eb="10">
      <t>ジン</t>
    </rPh>
    <rPh sb="14" eb="17">
      <t>ジンケンヒ</t>
    </rPh>
    <phoneticPr fontId="1"/>
  </si>
  <si>
    <t>Ⅰ　収入の部</t>
    <rPh sb="2" eb="4">
      <t>シュウニュウ</t>
    </rPh>
    <rPh sb="5" eb="6">
      <t>ブ</t>
    </rPh>
    <phoneticPr fontId="5"/>
  </si>
  <si>
    <t>単位：円</t>
    <rPh sb="0" eb="2">
      <t>タンイ</t>
    </rPh>
    <rPh sb="3" eb="4">
      <t>エン</t>
    </rPh>
    <phoneticPr fontId="5"/>
  </si>
  <si>
    <t>項　目</t>
    <rPh sb="0" eb="1">
      <t>コウ</t>
    </rPh>
    <rPh sb="2" eb="3">
      <t>メ</t>
    </rPh>
    <phoneticPr fontId="5"/>
  </si>
  <si>
    <t>金　額</t>
    <rPh sb="0" eb="1">
      <t>キン</t>
    </rPh>
    <rPh sb="2" eb="3">
      <t>ガク</t>
    </rPh>
    <phoneticPr fontId="5"/>
  </si>
  <si>
    <t>備　考</t>
    <rPh sb="0" eb="1">
      <t>ソナエ</t>
    </rPh>
    <rPh sb="2" eb="3">
      <t>コウ</t>
    </rPh>
    <phoneticPr fontId="5"/>
  </si>
  <si>
    <t>１．前期繰越金</t>
    <rPh sb="2" eb="4">
      <t>ゼンキ</t>
    </rPh>
    <rPh sb="4" eb="6">
      <t>クリコシ</t>
    </rPh>
    <rPh sb="6" eb="7">
      <t>キン</t>
    </rPh>
    <phoneticPr fontId="5"/>
  </si>
  <si>
    <t>２．会員会費</t>
    <rPh sb="2" eb="4">
      <t>カイイン</t>
    </rPh>
    <rPh sb="4" eb="6">
      <t>カイヒ</t>
    </rPh>
    <phoneticPr fontId="5"/>
  </si>
  <si>
    <t>３．参加費・受講費</t>
    <rPh sb="2" eb="5">
      <t>サンカヒ</t>
    </rPh>
    <rPh sb="6" eb="8">
      <t>ジュコウ</t>
    </rPh>
    <rPh sb="8" eb="9">
      <t>ヒ</t>
    </rPh>
    <phoneticPr fontId="5"/>
  </si>
  <si>
    <t>４．助成金</t>
    <rPh sb="2" eb="5">
      <t>ジョセイキン</t>
    </rPh>
    <phoneticPr fontId="5"/>
  </si>
  <si>
    <t>長野市、長野市松代支所、松代観光推進機構</t>
    <rPh sb="0" eb="2">
      <t>ナガノ</t>
    </rPh>
    <rPh sb="2" eb="3">
      <t>シ</t>
    </rPh>
    <rPh sb="4" eb="7">
      <t>ナガノシ</t>
    </rPh>
    <rPh sb="7" eb="9">
      <t>マツシロ</t>
    </rPh>
    <rPh sb="9" eb="11">
      <t>シショ</t>
    </rPh>
    <rPh sb="12" eb="14">
      <t>マツシロ</t>
    </rPh>
    <rPh sb="14" eb="16">
      <t>カンコウ</t>
    </rPh>
    <rPh sb="16" eb="18">
      <t>スイシン</t>
    </rPh>
    <rPh sb="18" eb="20">
      <t>キコウ</t>
    </rPh>
    <phoneticPr fontId="5"/>
  </si>
  <si>
    <t>５．寄付金</t>
    <rPh sb="2" eb="5">
      <t>キフキン</t>
    </rPh>
    <phoneticPr fontId="5"/>
  </si>
  <si>
    <t>６．その他</t>
    <rPh sb="4" eb="5">
      <t>タ</t>
    </rPh>
    <phoneticPr fontId="5"/>
  </si>
  <si>
    <t>雑収入（印刷代、販売手数料、レンタサイクル　他）</t>
    <rPh sb="0" eb="1">
      <t>ザツ</t>
    </rPh>
    <rPh sb="1" eb="3">
      <t>シュウニュウ</t>
    </rPh>
    <rPh sb="4" eb="6">
      <t>インサツ</t>
    </rPh>
    <rPh sb="6" eb="7">
      <t>ダイ</t>
    </rPh>
    <rPh sb="8" eb="10">
      <t>ハンバイ</t>
    </rPh>
    <rPh sb="10" eb="13">
      <t>テスウリョウ</t>
    </rPh>
    <rPh sb="22" eb="23">
      <t>タ</t>
    </rPh>
    <phoneticPr fontId="5"/>
  </si>
  <si>
    <t>Ⅱ　支出の部</t>
    <rPh sb="2" eb="4">
      <t>シシュツ</t>
    </rPh>
    <rPh sb="5" eb="6">
      <t>ブ</t>
    </rPh>
    <phoneticPr fontId="5"/>
  </si>
  <si>
    <t>備　　考</t>
    <rPh sb="0" eb="1">
      <t>ビ</t>
    </rPh>
    <rPh sb="3" eb="4">
      <t>コウ</t>
    </rPh>
    <phoneticPr fontId="5"/>
  </si>
  <si>
    <t>１．「まち歩き」推進事業</t>
    <rPh sb="5" eb="6">
      <t>アル</t>
    </rPh>
    <rPh sb="8" eb="10">
      <t>スイシン</t>
    </rPh>
    <rPh sb="10" eb="12">
      <t>ジギョウ</t>
    </rPh>
    <phoneticPr fontId="5"/>
  </si>
  <si>
    <t>（１）</t>
    <phoneticPr fontId="5"/>
  </si>
  <si>
    <t>まち歩きガイド養成費</t>
    <rPh sb="2" eb="3">
      <t>アル</t>
    </rPh>
    <rPh sb="7" eb="9">
      <t>ヨウセイ</t>
    </rPh>
    <rPh sb="9" eb="10">
      <t>ヒ</t>
    </rPh>
    <phoneticPr fontId="5"/>
  </si>
  <si>
    <t>研修に係る講師謝礼、研修資料、冊子の作成</t>
    <rPh sb="0" eb="2">
      <t>ケンシュウ</t>
    </rPh>
    <rPh sb="3" eb="4">
      <t>カカ</t>
    </rPh>
    <rPh sb="5" eb="7">
      <t>コウシ</t>
    </rPh>
    <rPh sb="7" eb="9">
      <t>シャレイ</t>
    </rPh>
    <rPh sb="10" eb="12">
      <t>ケンシュウ</t>
    </rPh>
    <rPh sb="12" eb="14">
      <t>シリョウ</t>
    </rPh>
    <rPh sb="15" eb="17">
      <t>サッシ</t>
    </rPh>
    <rPh sb="18" eb="20">
      <t>サクセイ</t>
    </rPh>
    <phoneticPr fontId="5"/>
  </si>
  <si>
    <t>（２）</t>
    <phoneticPr fontId="5"/>
  </si>
  <si>
    <t>まち歩き案内看板設置費</t>
    <rPh sb="2" eb="3">
      <t>アル</t>
    </rPh>
    <rPh sb="4" eb="6">
      <t>アンナイ</t>
    </rPh>
    <rPh sb="6" eb="8">
      <t>カンバン</t>
    </rPh>
    <rPh sb="8" eb="10">
      <t>セッチ</t>
    </rPh>
    <rPh sb="10" eb="11">
      <t>ヒ</t>
    </rPh>
    <phoneticPr fontId="5"/>
  </si>
  <si>
    <t>（３）</t>
  </si>
  <si>
    <t>（４）</t>
  </si>
  <si>
    <t>各種散策会開催費</t>
    <rPh sb="0" eb="2">
      <t>カクシュ</t>
    </rPh>
    <rPh sb="2" eb="4">
      <t>サンサク</t>
    </rPh>
    <rPh sb="4" eb="5">
      <t>カイ</t>
    </rPh>
    <rPh sb="5" eb="7">
      <t>カイサイ</t>
    </rPh>
    <rPh sb="7" eb="8">
      <t>ヒ</t>
    </rPh>
    <phoneticPr fontId="5"/>
  </si>
  <si>
    <t>（５）</t>
    <phoneticPr fontId="5"/>
  </si>
  <si>
    <t>貸し自転車整備費</t>
    <rPh sb="0" eb="1">
      <t>カ</t>
    </rPh>
    <rPh sb="2" eb="5">
      <t>ジテンシャ</t>
    </rPh>
    <rPh sb="5" eb="8">
      <t>セイビヒ</t>
    </rPh>
    <phoneticPr fontId="5"/>
  </si>
  <si>
    <t>２．交流ネットワーク事業</t>
    <rPh sb="2" eb="4">
      <t>コウリュウ</t>
    </rPh>
    <rPh sb="10" eb="12">
      <t>ジギョウ</t>
    </rPh>
    <phoneticPr fontId="5"/>
  </si>
  <si>
    <t>まちづくりシンポジウム開催費</t>
    <rPh sb="11" eb="13">
      <t>カイサイ</t>
    </rPh>
    <rPh sb="13" eb="14">
      <t>ヒ</t>
    </rPh>
    <phoneticPr fontId="5"/>
  </si>
  <si>
    <t>視察研修受け入れ経費</t>
    <rPh sb="0" eb="2">
      <t>シサツ</t>
    </rPh>
    <rPh sb="2" eb="4">
      <t>ケンシュウ</t>
    </rPh>
    <rPh sb="4" eb="5">
      <t>ウ</t>
    </rPh>
    <rPh sb="6" eb="7">
      <t>イ</t>
    </rPh>
    <rPh sb="8" eb="10">
      <t>ケイヒ</t>
    </rPh>
    <phoneticPr fontId="5"/>
  </si>
  <si>
    <t>３．広報・出版・情報発信事業</t>
    <rPh sb="2" eb="4">
      <t>コウホウ</t>
    </rPh>
    <rPh sb="5" eb="7">
      <t>シュッパン</t>
    </rPh>
    <rPh sb="8" eb="10">
      <t>ジョウホウ</t>
    </rPh>
    <rPh sb="10" eb="12">
      <t>ハッシン</t>
    </rPh>
    <rPh sb="12" eb="14">
      <t>ジギョウ</t>
    </rPh>
    <phoneticPr fontId="5"/>
  </si>
  <si>
    <t>冊子作成、ギャラリーのパネル等作など</t>
    <rPh sb="0" eb="2">
      <t>サッシ</t>
    </rPh>
    <rPh sb="2" eb="4">
      <t>サクセイ</t>
    </rPh>
    <rPh sb="14" eb="15">
      <t>トウ</t>
    </rPh>
    <rPh sb="15" eb="16">
      <t>サク</t>
    </rPh>
    <phoneticPr fontId="5"/>
  </si>
  <si>
    <t>夢空間だより、ホームページ</t>
    <rPh sb="0" eb="1">
      <t>ユメ</t>
    </rPh>
    <rPh sb="1" eb="3">
      <t>クウカン</t>
    </rPh>
    <phoneticPr fontId="5"/>
  </si>
  <si>
    <t>４．「まち歩きセンター」運営事業</t>
    <rPh sb="5" eb="6">
      <t>アル</t>
    </rPh>
    <rPh sb="12" eb="14">
      <t>ウンエイ</t>
    </rPh>
    <rPh sb="14" eb="16">
      <t>ジギョウ</t>
    </rPh>
    <phoneticPr fontId="5"/>
  </si>
  <si>
    <t>家賃光熱水費等</t>
    <rPh sb="0" eb="2">
      <t>ヤチン</t>
    </rPh>
    <rPh sb="2" eb="4">
      <t>コウネツ</t>
    </rPh>
    <rPh sb="4" eb="6">
      <t>ミズヒ</t>
    </rPh>
    <rPh sb="6" eb="7">
      <t>トウ</t>
    </rPh>
    <phoneticPr fontId="5"/>
  </si>
  <si>
    <t>家賃、電気代、ガス代、水道代など</t>
    <rPh sb="0" eb="2">
      <t>ヤチン</t>
    </rPh>
    <rPh sb="3" eb="5">
      <t>デンキ</t>
    </rPh>
    <rPh sb="5" eb="6">
      <t>ダイ</t>
    </rPh>
    <rPh sb="9" eb="10">
      <t>ダイ</t>
    </rPh>
    <rPh sb="11" eb="13">
      <t>スイドウ</t>
    </rPh>
    <rPh sb="13" eb="14">
      <t>ダイ</t>
    </rPh>
    <phoneticPr fontId="5"/>
  </si>
  <si>
    <t>給与、ボランティア手当</t>
    <rPh sb="0" eb="2">
      <t>キュウヨ</t>
    </rPh>
    <rPh sb="9" eb="11">
      <t>テアテ</t>
    </rPh>
    <phoneticPr fontId="5"/>
  </si>
  <si>
    <t>整備費等(施設運営費等)</t>
    <rPh sb="0" eb="3">
      <t>セイビヒ</t>
    </rPh>
    <rPh sb="3" eb="4">
      <t>トウ</t>
    </rPh>
    <rPh sb="5" eb="7">
      <t>シセツ</t>
    </rPh>
    <rPh sb="7" eb="10">
      <t>ウンエイヒ</t>
    </rPh>
    <rPh sb="10" eb="11">
      <t>トウ</t>
    </rPh>
    <phoneticPr fontId="5"/>
  </si>
  <si>
    <t>事務用品費、消耗品、各種会費など</t>
    <rPh sb="0" eb="2">
      <t>ジム</t>
    </rPh>
    <rPh sb="2" eb="4">
      <t>ヨウヒン</t>
    </rPh>
    <rPh sb="4" eb="5">
      <t>ヒ</t>
    </rPh>
    <rPh sb="6" eb="8">
      <t>ショウモウ</t>
    </rPh>
    <rPh sb="8" eb="9">
      <t>ヒン</t>
    </rPh>
    <rPh sb="10" eb="12">
      <t>カクシュ</t>
    </rPh>
    <rPh sb="12" eb="14">
      <t>カイヒ</t>
    </rPh>
    <phoneticPr fontId="5"/>
  </si>
  <si>
    <t>合　　計</t>
    <rPh sb="0" eb="1">
      <t>ゴウ</t>
    </rPh>
    <rPh sb="3" eb="4">
      <t>ケイ</t>
    </rPh>
    <phoneticPr fontId="5"/>
  </si>
  <si>
    <t>予備費</t>
    <rPh sb="0" eb="3">
      <t>ヨビヒ</t>
    </rPh>
    <phoneticPr fontId="1"/>
  </si>
  <si>
    <t>正会員、賛助会員会費</t>
    <rPh sb="0" eb="3">
      <t>セイカイイン</t>
    </rPh>
    <rPh sb="4" eb="6">
      <t>サンジョ</t>
    </rPh>
    <rPh sb="6" eb="8">
      <t>カイイン</t>
    </rPh>
    <rPh sb="8" eb="10">
      <t>カイヒ</t>
    </rPh>
    <phoneticPr fontId="5"/>
  </si>
  <si>
    <t>旧町名の石柱設置・破損修理代</t>
    <rPh sb="0" eb="3">
      <t>キュウチョウメイ</t>
    </rPh>
    <rPh sb="4" eb="6">
      <t>セキチュウ</t>
    </rPh>
    <rPh sb="6" eb="8">
      <t>セッチ</t>
    </rPh>
    <rPh sb="9" eb="11">
      <t>ハソン</t>
    </rPh>
    <rPh sb="11" eb="13">
      <t>シュウリ</t>
    </rPh>
    <rPh sb="13" eb="14">
      <t>ダイ</t>
    </rPh>
    <phoneticPr fontId="5"/>
  </si>
  <si>
    <t>マップ作成・パンフレット等作成費</t>
    <rPh sb="3" eb="5">
      <t>サクセイ</t>
    </rPh>
    <rPh sb="12" eb="13">
      <t>トウ</t>
    </rPh>
    <rPh sb="13" eb="15">
      <t>サクセイ</t>
    </rPh>
    <rPh sb="15" eb="16">
      <t>ヒ</t>
    </rPh>
    <phoneticPr fontId="5"/>
  </si>
  <si>
    <t>講師謝礼、資料作成、行事費、行事保険料</t>
    <rPh sb="0" eb="2">
      <t>コウシ</t>
    </rPh>
    <rPh sb="2" eb="4">
      <t>シャレイ</t>
    </rPh>
    <rPh sb="5" eb="7">
      <t>シリョウ</t>
    </rPh>
    <rPh sb="7" eb="9">
      <t>サクセイ</t>
    </rPh>
    <rPh sb="10" eb="12">
      <t>ギョウジ</t>
    </rPh>
    <rPh sb="12" eb="13">
      <t>ヒ</t>
    </rPh>
    <rPh sb="14" eb="16">
      <t>ギョウジ</t>
    </rPh>
    <rPh sb="16" eb="19">
      <t>ホケンリョウ</t>
    </rPh>
    <phoneticPr fontId="5"/>
  </si>
  <si>
    <t>レンタル自転車点検修理　　</t>
    <rPh sb="4" eb="7">
      <t>ジテンシャ</t>
    </rPh>
    <rPh sb="7" eb="9">
      <t>テンケン</t>
    </rPh>
    <rPh sb="9" eb="11">
      <t>シュウリ</t>
    </rPh>
    <phoneticPr fontId="5"/>
  </si>
  <si>
    <t>全国から視察研修を受け入れるための整備</t>
    <rPh sb="0" eb="2">
      <t>ゼンコク</t>
    </rPh>
    <rPh sb="4" eb="6">
      <t>シサツ</t>
    </rPh>
    <rPh sb="6" eb="8">
      <t>ケンシュウ</t>
    </rPh>
    <rPh sb="9" eb="10">
      <t>ウ</t>
    </rPh>
    <rPh sb="11" eb="12">
      <t>イ</t>
    </rPh>
    <rPh sb="17" eb="19">
      <t>セイビ</t>
    </rPh>
    <phoneticPr fontId="5"/>
  </si>
  <si>
    <t>会報作製、ホームページ維持費等</t>
    <rPh sb="0" eb="2">
      <t>カイホウ</t>
    </rPh>
    <rPh sb="2" eb="4">
      <t>サクセイ</t>
    </rPh>
    <rPh sb="11" eb="13">
      <t>イジ</t>
    </rPh>
    <rPh sb="13" eb="14">
      <t>ヒ</t>
    </rPh>
    <rPh sb="14" eb="15">
      <t>トウ</t>
    </rPh>
    <phoneticPr fontId="5"/>
  </si>
  <si>
    <t>事務局人件費、ガイド人件費</t>
    <rPh sb="0" eb="3">
      <t>ジムキョク</t>
    </rPh>
    <rPh sb="3" eb="6">
      <t>ジンケンヒ</t>
    </rPh>
    <rPh sb="10" eb="13">
      <t>ジン</t>
    </rPh>
    <phoneticPr fontId="5"/>
  </si>
  <si>
    <t>まちめぐり、松代学講座、視察研修受入れ、他セミナー等</t>
    <rPh sb="6" eb="8">
      <t>マツシロ</t>
    </rPh>
    <rPh sb="8" eb="9">
      <t>ガク</t>
    </rPh>
    <rPh sb="9" eb="11">
      <t>コウザ</t>
    </rPh>
    <rPh sb="12" eb="14">
      <t>シサツ</t>
    </rPh>
    <rPh sb="14" eb="16">
      <t>ケンシュウ</t>
    </rPh>
    <rPh sb="16" eb="18">
      <t>ウケイ</t>
    </rPh>
    <rPh sb="20" eb="21">
      <t>タ</t>
    </rPh>
    <rPh sb="25" eb="26">
      <t>トウ</t>
    </rPh>
    <phoneticPr fontId="5"/>
  </si>
  <si>
    <t>平成２９年度　収支予算書　（ＮＰＯ、寺町、樋口合算版）</t>
    <rPh sb="0" eb="2">
      <t>ヘイセイ</t>
    </rPh>
    <rPh sb="4" eb="6">
      <t>ネンド</t>
    </rPh>
    <rPh sb="7" eb="9">
      <t>シュウシ</t>
    </rPh>
    <rPh sb="9" eb="11">
      <t>ヨサン</t>
    </rPh>
    <rPh sb="11" eb="12">
      <t>ショ</t>
    </rPh>
    <rPh sb="18" eb="20">
      <t>テラマチ</t>
    </rPh>
    <rPh sb="21" eb="23">
      <t>ヒグチ</t>
    </rPh>
    <rPh sb="23" eb="25">
      <t>ガッサン</t>
    </rPh>
    <rPh sb="25" eb="26">
      <t>ハン</t>
    </rPh>
    <phoneticPr fontId="5"/>
  </si>
  <si>
    <t>ＮＰＯ単独分</t>
    <rPh sb="3" eb="5">
      <t>タンドク</t>
    </rPh>
    <rPh sb="5" eb="6">
      <t>ブン</t>
    </rPh>
    <phoneticPr fontId="1"/>
  </si>
  <si>
    <t>２９年度予算書（案）の作成</t>
    <rPh sb="2" eb="4">
      <t>ネンド</t>
    </rPh>
    <rPh sb="4" eb="7">
      <t>ヨサンショ</t>
    </rPh>
    <rPh sb="8" eb="9">
      <t>アン</t>
    </rPh>
    <rPh sb="11" eb="13">
      <t>サクセイ</t>
    </rPh>
    <phoneticPr fontId="1"/>
  </si>
  <si>
    <t>時点</t>
    <rPh sb="0" eb="2">
      <t>ジテン</t>
    </rPh>
    <phoneticPr fontId="1"/>
  </si>
  <si>
    <t>項　目</t>
    <rPh sb="0" eb="1">
      <t>コウ</t>
    </rPh>
    <rPh sb="2" eb="3">
      <t>メ</t>
    </rPh>
    <phoneticPr fontId="1"/>
  </si>
  <si>
    <t>収支:検算</t>
    <rPh sb="0" eb="2">
      <t>シュウシ</t>
    </rPh>
    <rPh sb="3" eb="5">
      <t>ケンザン</t>
    </rPh>
    <phoneticPr fontId="1"/>
  </si>
  <si>
    <t>平成２９年度　収支予算書（案）　（ＮＰＯ夢空間単独版）</t>
    <rPh sb="0" eb="2">
      <t>ヘイセイ</t>
    </rPh>
    <rPh sb="4" eb="6">
      <t>ネンド</t>
    </rPh>
    <rPh sb="7" eb="9">
      <t>シュウシ</t>
    </rPh>
    <rPh sb="9" eb="11">
      <t>ヨサン</t>
    </rPh>
    <rPh sb="11" eb="12">
      <t>ショ</t>
    </rPh>
    <rPh sb="13" eb="14">
      <t>アン</t>
    </rPh>
    <rPh sb="20" eb="21">
      <t>ユメ</t>
    </rPh>
    <rPh sb="21" eb="23">
      <t>クウカン</t>
    </rPh>
    <rPh sb="23" eb="25">
      <t>タンドク</t>
    </rPh>
    <rPh sb="25" eb="26">
      <t>ハン</t>
    </rPh>
    <phoneticPr fontId="5"/>
  </si>
  <si>
    <t>＊収支予算書(案）には固定資産、商品在庫、売掛・買掛、周年事業特別会計等、現金以外の数字は含まない</t>
    <rPh sb="1" eb="3">
      <t>シュウシ</t>
    </rPh>
    <rPh sb="3" eb="5">
      <t>ヨサン</t>
    </rPh>
    <rPh sb="5" eb="6">
      <t>ショ</t>
    </rPh>
    <rPh sb="7" eb="8">
      <t>アン</t>
    </rPh>
    <rPh sb="11" eb="15">
      <t>コテイシサン</t>
    </rPh>
    <rPh sb="16" eb="18">
      <t>ショウヒン</t>
    </rPh>
    <rPh sb="18" eb="20">
      <t>ザイコ</t>
    </rPh>
    <rPh sb="21" eb="23">
      <t>ウリカケ</t>
    </rPh>
    <rPh sb="27" eb="29">
      <t>シュウネン</t>
    </rPh>
    <rPh sb="29" eb="31">
      <t>ジギョウ</t>
    </rPh>
    <rPh sb="31" eb="33">
      <t>トクベツ</t>
    </rPh>
    <rPh sb="33" eb="35">
      <t>カイケイ</t>
    </rPh>
    <rPh sb="35" eb="36">
      <t>トウ</t>
    </rPh>
    <rPh sb="37" eb="39">
      <t>ゲンキン</t>
    </rPh>
    <rPh sb="39" eb="41">
      <t>イガイ</t>
    </rPh>
    <rPh sb="42" eb="44">
      <t>スウジ</t>
    </rPh>
    <rPh sb="45" eb="46">
      <t>フク</t>
    </rPh>
    <phoneticPr fontId="1"/>
  </si>
  <si>
    <t>講師・パネリスト謝礼、ポスター・チラシ製作、　松代学講座、地域づくりネットワークなど</t>
    <rPh sb="0" eb="2">
      <t>コウシ</t>
    </rPh>
    <rPh sb="8" eb="10">
      <t>シャレイ</t>
    </rPh>
    <rPh sb="19" eb="21">
      <t>セイサク</t>
    </rPh>
    <rPh sb="23" eb="25">
      <t>マツシロ</t>
    </rPh>
    <rPh sb="25" eb="26">
      <t>ガク</t>
    </rPh>
    <rPh sb="26" eb="28">
      <t>コウザ</t>
    </rPh>
    <rPh sb="29" eb="31">
      <t>チイキ</t>
    </rPh>
    <phoneticPr fontId="5"/>
  </si>
  <si>
    <t>パンフレット、マップ他</t>
    <rPh sb="10" eb="11">
      <t>タ</t>
    </rPh>
    <phoneticPr fontId="5"/>
  </si>
  <si>
    <t>長野市</t>
    <rPh sb="0" eb="2">
      <t>ナガノ</t>
    </rPh>
    <rPh sb="2" eb="3">
      <t>シ</t>
    </rPh>
    <phoneticPr fontId="5"/>
  </si>
  <si>
    <t>まち歩き看板の整備・更新</t>
    <rPh sb="4" eb="6">
      <t>カンバン</t>
    </rPh>
    <rPh sb="7" eb="9">
      <t>セイビ</t>
    </rPh>
    <rPh sb="10" eb="12">
      <t>コウシン</t>
    </rPh>
    <phoneticPr fontId="5"/>
  </si>
  <si>
    <t>冊子・ギャラリーパネル等作成</t>
    <rPh sb="0" eb="2">
      <t>サッ</t>
    </rPh>
    <phoneticPr fontId="5"/>
  </si>
  <si>
    <t>冊子・ギャラリーパネル等作成</t>
    <rPh sb="0" eb="2">
      <t>サッシ</t>
    </rPh>
    <phoneticPr fontId="5"/>
  </si>
  <si>
    <t>冊子作成、ギャラリーのパネル等</t>
    <rPh sb="0" eb="2">
      <t>サッシ</t>
    </rPh>
    <rPh sb="2" eb="4">
      <t>サクセイ</t>
    </rPh>
    <rPh sb="14" eb="15">
      <t>トウ</t>
    </rPh>
    <phoneticPr fontId="5"/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</si>
</sst>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#,##0_);[Red]\(#,##0\)"/>
    <numFmt numFmtId="178" formatCode="0_);\(0\)"/>
    <numFmt numFmtId="179" formatCode="#,##0_ ;[Red]\-#,##0\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176" fontId="0" fillId="0" borderId="0" xfId="0" applyNumberFormat="1">
      <alignment vertical="center"/>
    </xf>
    <xf numFmtId="38" fontId="6" fillId="0" borderId="0" xfId="1" applyFont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Fill="1" applyAlignment="1">
      <alignment vertical="center"/>
    </xf>
    <xf numFmtId="38" fontId="0" fillId="0" borderId="0" xfId="1" applyFont="1" applyAlignment="1">
      <alignment horizontal="right" vertical="center"/>
    </xf>
    <xf numFmtId="38" fontId="6" fillId="2" borderId="3" xfId="1" applyFont="1" applyFill="1" applyBorder="1" applyAlignment="1">
      <alignment horizontal="center" vertical="center"/>
    </xf>
    <xf numFmtId="38" fontId="6" fillId="2" borderId="4" xfId="1" applyFont="1" applyFill="1" applyBorder="1" applyAlignment="1">
      <alignment horizontal="center" vertical="center"/>
    </xf>
    <xf numFmtId="38" fontId="3" fillId="0" borderId="7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6" xfId="1" applyFont="1" applyBorder="1" applyAlignment="1">
      <alignment vertical="center"/>
    </xf>
    <xf numFmtId="38" fontId="6" fillId="0" borderId="23" xfId="1" applyFont="1" applyBorder="1" applyAlignment="1">
      <alignment vertical="center"/>
    </xf>
    <xf numFmtId="38" fontId="3" fillId="0" borderId="0" xfId="1" applyFont="1" applyAlignment="1"/>
    <xf numFmtId="38" fontId="6" fillId="0" borderId="4" xfId="1" applyFont="1" applyBorder="1" applyAlignment="1">
      <alignment vertical="center"/>
    </xf>
    <xf numFmtId="178" fontId="8" fillId="0" borderId="8" xfId="1" quotePrefix="1" applyNumberFormat="1" applyFont="1" applyBorder="1" applyAlignment="1">
      <alignment horizontal="center" vertical="center"/>
    </xf>
    <xf numFmtId="38" fontId="8" fillId="0" borderId="9" xfId="1" applyFont="1" applyBorder="1" applyAlignment="1">
      <alignment vertical="center"/>
    </xf>
    <xf numFmtId="38" fontId="8" fillId="0" borderId="11" xfId="1" applyFont="1" applyBorder="1" applyAlignment="1">
      <alignment vertical="center" wrapText="1"/>
    </xf>
    <xf numFmtId="38" fontId="8" fillId="0" borderId="11" xfId="1" applyFont="1" applyFill="1" applyBorder="1" applyAlignment="1">
      <alignment vertical="center" wrapText="1"/>
    </xf>
    <xf numFmtId="38" fontId="8" fillId="0" borderId="27" xfId="1" applyFont="1" applyBorder="1" applyAlignment="1">
      <alignment vertical="center" wrapText="1"/>
    </xf>
    <xf numFmtId="178" fontId="8" fillId="0" borderId="28" xfId="1" applyNumberFormat="1" applyFont="1" applyBorder="1" applyAlignment="1">
      <alignment horizontal="center" vertical="center"/>
    </xf>
    <xf numFmtId="38" fontId="8" fillId="0" borderId="29" xfId="1" applyFont="1" applyBorder="1" applyAlignment="1">
      <alignment vertical="center"/>
    </xf>
    <xf numFmtId="38" fontId="8" fillId="0" borderId="16" xfId="1" applyFont="1" applyBorder="1" applyAlignment="1">
      <alignment vertical="center" wrapText="1"/>
    </xf>
    <xf numFmtId="38" fontId="8" fillId="0" borderId="27" xfId="1" applyFont="1" applyFill="1" applyBorder="1" applyAlignment="1">
      <alignment vertical="center" wrapText="1"/>
    </xf>
    <xf numFmtId="38" fontId="3" fillId="0" borderId="9" xfId="1" applyFont="1" applyBorder="1" applyAlignment="1">
      <alignment vertical="center"/>
    </xf>
    <xf numFmtId="38" fontId="3" fillId="0" borderId="31" xfId="1" applyFont="1" applyBorder="1" applyAlignment="1">
      <alignment vertical="center"/>
    </xf>
    <xf numFmtId="38" fontId="8" fillId="0" borderId="32" xfId="1" applyFont="1" applyFill="1" applyBorder="1" applyAlignment="1">
      <alignment vertical="center" wrapText="1"/>
    </xf>
    <xf numFmtId="38" fontId="8" fillId="0" borderId="34" xfId="1" applyFont="1" applyFill="1" applyBorder="1" applyAlignment="1">
      <alignment vertical="center" wrapText="1"/>
    </xf>
    <xf numFmtId="38" fontId="8" fillId="0" borderId="36" xfId="1" applyFont="1" applyFill="1" applyBorder="1" applyAlignment="1">
      <alignment vertical="center" wrapText="1"/>
    </xf>
    <xf numFmtId="49" fontId="0" fillId="0" borderId="0" xfId="1" applyNumberFormat="1" applyFont="1" applyAlignment="1"/>
    <xf numFmtId="38" fontId="4" fillId="0" borderId="0" xfId="1" applyFont="1" applyAlignment="1">
      <alignment vertical="center"/>
    </xf>
    <xf numFmtId="178" fontId="8" fillId="0" borderId="17" xfId="1" quotePrefix="1" applyNumberFormat="1" applyFont="1" applyBorder="1" applyAlignment="1">
      <alignment horizontal="center" vertical="center"/>
    </xf>
    <xf numFmtId="38" fontId="0" fillId="0" borderId="18" xfId="1" applyFont="1" applyBorder="1" applyAlignment="1">
      <alignment vertical="center"/>
    </xf>
    <xf numFmtId="177" fontId="6" fillId="0" borderId="3" xfId="1" applyNumberFormat="1" applyFont="1" applyFill="1" applyBorder="1" applyAlignment="1">
      <alignment vertical="center"/>
    </xf>
    <xf numFmtId="177" fontId="6" fillId="0" borderId="15" xfId="1" applyNumberFormat="1" applyFont="1" applyFill="1" applyBorder="1" applyAlignment="1">
      <alignment vertical="center"/>
    </xf>
    <xf numFmtId="177" fontId="6" fillId="0" borderId="26" xfId="1" applyNumberFormat="1" applyFont="1" applyBorder="1" applyAlignment="1">
      <alignment vertical="center"/>
    </xf>
    <xf numFmtId="177" fontId="6" fillId="0" borderId="14" xfId="1" applyNumberFormat="1" applyFont="1" applyFill="1" applyBorder="1" applyAlignment="1">
      <alignment vertical="center"/>
    </xf>
    <xf numFmtId="177" fontId="6" fillId="0" borderId="26" xfId="1" applyNumberFormat="1" applyFont="1" applyFill="1" applyBorder="1" applyAlignment="1">
      <alignment vertical="center"/>
    </xf>
    <xf numFmtId="177" fontId="6" fillId="0" borderId="33" xfId="1" applyNumberFormat="1" applyFont="1" applyFill="1" applyBorder="1" applyAlignment="1">
      <alignment vertical="center"/>
    </xf>
    <xf numFmtId="177" fontId="6" fillId="0" borderId="35" xfId="1" applyNumberFormat="1" applyFont="1" applyFill="1" applyBorder="1" applyAlignment="1">
      <alignment vertical="center"/>
    </xf>
    <xf numFmtId="179" fontId="6" fillId="0" borderId="22" xfId="1" applyNumberFormat="1" applyFont="1" applyBorder="1" applyAlignment="1">
      <alignment vertical="center"/>
    </xf>
    <xf numFmtId="179" fontId="6" fillId="0" borderId="3" xfId="1" applyNumberFormat="1" applyFont="1" applyFill="1" applyBorder="1" applyAlignment="1">
      <alignment vertical="center"/>
    </xf>
    <xf numFmtId="179" fontId="6" fillId="0" borderId="15" xfId="1" applyNumberFormat="1" applyFont="1" applyFill="1" applyBorder="1" applyAlignment="1">
      <alignment vertical="center"/>
    </xf>
    <xf numFmtId="179" fontId="6" fillId="0" borderId="14" xfId="1" applyNumberFormat="1" applyFont="1" applyFill="1" applyBorder="1" applyAlignment="1">
      <alignment vertical="center"/>
    </xf>
    <xf numFmtId="177" fontId="6" fillId="0" borderId="10" xfId="1" applyNumberFormat="1" applyFont="1" applyFill="1" applyBorder="1" applyAlignment="1">
      <alignment vertical="center"/>
    </xf>
    <xf numFmtId="177" fontId="6" fillId="0" borderId="37" xfId="1" applyNumberFormat="1" applyFont="1" applyBorder="1" applyAlignment="1">
      <alignment vertical="center"/>
    </xf>
    <xf numFmtId="177" fontId="6" fillId="0" borderId="19" xfId="1" applyNumberFormat="1" applyFont="1" applyFill="1" applyBorder="1" applyAlignment="1">
      <alignment vertical="center"/>
    </xf>
    <xf numFmtId="22" fontId="0" fillId="0" borderId="0" xfId="0" applyNumberFormat="1">
      <alignment vertical="center"/>
    </xf>
    <xf numFmtId="179" fontId="6" fillId="0" borderId="19" xfId="1" applyNumberFormat="1" applyFont="1" applyFill="1" applyBorder="1" applyAlignment="1">
      <alignment vertical="center"/>
    </xf>
    <xf numFmtId="177" fontId="6" fillId="0" borderId="22" xfId="1" applyNumberFormat="1" applyFont="1" applyFill="1" applyBorder="1" applyAlignment="1">
      <alignment vertical="center"/>
    </xf>
    <xf numFmtId="0" fontId="0" fillId="0" borderId="40" xfId="0" applyBorder="1">
      <alignment vertical="center"/>
    </xf>
    <xf numFmtId="0" fontId="0" fillId="0" borderId="40" xfId="0" applyBorder="1" applyAlignment="1">
      <alignment horizontal="center" vertical="center"/>
    </xf>
    <xf numFmtId="176" fontId="10" fillId="0" borderId="40" xfId="0" applyNumberFormat="1" applyFont="1" applyBorder="1">
      <alignment vertical="center"/>
    </xf>
    <xf numFmtId="177" fontId="10" fillId="0" borderId="40" xfId="0" applyNumberFormat="1" applyFont="1" applyBorder="1">
      <alignment vertical="center"/>
    </xf>
    <xf numFmtId="0" fontId="11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8" fontId="7" fillId="0" borderId="8" xfId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6" fillId="2" borderId="1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38" fontId="0" fillId="0" borderId="2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178" fontId="3" fillId="0" borderId="20" xfId="1" applyNumberFormat="1" applyFont="1" applyBorder="1" applyAlignment="1">
      <alignment horizontal="center" vertical="center"/>
    </xf>
    <xf numFmtId="178" fontId="3" fillId="0" borderId="21" xfId="1" quotePrefix="1" applyNumberFormat="1" applyFont="1" applyBorder="1" applyAlignment="1">
      <alignment horizontal="center" vertical="center"/>
    </xf>
    <xf numFmtId="38" fontId="7" fillId="0" borderId="17" xfId="1" applyFont="1" applyBorder="1" applyAlignment="1">
      <alignment horizontal="left" vertical="center"/>
    </xf>
    <xf numFmtId="38" fontId="7" fillId="0" borderId="18" xfId="1" applyFont="1" applyBorder="1" applyAlignment="1">
      <alignment horizontal="left" vertical="center"/>
    </xf>
    <xf numFmtId="38" fontId="6" fillId="0" borderId="1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178" fontId="3" fillId="0" borderId="21" xfId="1" applyNumberFormat="1" applyFont="1" applyBorder="1" applyAlignment="1">
      <alignment horizontal="center" vertical="center"/>
    </xf>
    <xf numFmtId="38" fontId="7" fillId="0" borderId="38" xfId="1" applyFont="1" applyBorder="1" applyAlignment="1">
      <alignment horizontal="left" vertical="center"/>
    </xf>
    <xf numFmtId="38" fontId="7" fillId="0" borderId="39" xfId="1" applyFont="1" applyBorder="1" applyAlignment="1">
      <alignment horizontal="left" vertical="center"/>
    </xf>
    <xf numFmtId="38" fontId="6" fillId="2" borderId="20" xfId="1" applyFont="1" applyFill="1" applyBorder="1" applyAlignment="1">
      <alignment horizontal="center" vertical="center"/>
    </xf>
    <xf numFmtId="38" fontId="6" fillId="2" borderId="21" xfId="1" applyFont="1" applyFill="1" applyBorder="1" applyAlignment="1">
      <alignment horizontal="center" vertical="center"/>
    </xf>
    <xf numFmtId="38" fontId="6" fillId="0" borderId="5" xfId="1" applyFont="1" applyBorder="1" applyAlignment="1">
      <alignment vertical="center"/>
    </xf>
    <xf numFmtId="38" fontId="6" fillId="0" borderId="6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C7" sqref="C7"/>
    </sheetView>
  </sheetViews>
  <sheetFormatPr defaultRowHeight="13.5"/>
  <cols>
    <col min="2" max="2" width="11.625" customWidth="1"/>
    <col min="3" max="3" width="34.75" customWidth="1"/>
    <col min="4" max="4" width="11.625" customWidth="1"/>
    <col min="5" max="5" width="19.25" customWidth="1"/>
    <col min="6" max="6" width="11.625" customWidth="1"/>
    <col min="7" max="7" width="12.5" customWidth="1"/>
    <col min="8" max="8" width="12.25" customWidth="1"/>
    <col min="9" max="9" width="15.125" customWidth="1"/>
  </cols>
  <sheetData>
    <row r="1" spans="1:9" ht="23.25" customHeight="1">
      <c r="A1" s="53" t="s">
        <v>89</v>
      </c>
      <c r="B1" s="53"/>
      <c r="C1" s="53"/>
      <c r="D1" s="53"/>
      <c r="E1" s="46">
        <f ca="1">NOW()</f>
        <v>42881.422735532411</v>
      </c>
      <c r="F1" t="s">
        <v>90</v>
      </c>
    </row>
    <row r="2" spans="1:9" ht="2.25" customHeight="1"/>
    <row r="3" spans="1:9" ht="18" customHeight="1">
      <c r="A3" s="50" t="s">
        <v>91</v>
      </c>
      <c r="B3" s="50" t="s">
        <v>0</v>
      </c>
      <c r="C3" s="54" t="s">
        <v>88</v>
      </c>
      <c r="D3" s="55"/>
      <c r="E3" s="54" t="s">
        <v>1</v>
      </c>
      <c r="F3" s="55"/>
      <c r="G3" s="54" t="s">
        <v>2</v>
      </c>
      <c r="H3" s="55"/>
    </row>
    <row r="4" spans="1:9" ht="18" customHeight="1">
      <c r="A4" s="49" t="s">
        <v>3</v>
      </c>
      <c r="B4" s="51">
        <v>4670131</v>
      </c>
      <c r="C4" s="49" t="s">
        <v>4</v>
      </c>
      <c r="D4" s="52">
        <v>3978000</v>
      </c>
      <c r="E4" s="49"/>
      <c r="F4" s="52"/>
      <c r="G4" s="49"/>
      <c r="H4" s="51"/>
      <c r="I4" s="1"/>
    </row>
    <row r="5" spans="1:9" ht="18" customHeight="1">
      <c r="A5" s="49"/>
      <c r="B5" s="51">
        <f>D5+F5+H5</f>
        <v>250000</v>
      </c>
      <c r="C5" s="49" t="s">
        <v>5</v>
      </c>
      <c r="D5" s="52">
        <v>250000</v>
      </c>
      <c r="E5" s="49"/>
      <c r="F5" s="52"/>
      <c r="G5" s="49"/>
      <c r="H5" s="51"/>
      <c r="I5" s="1"/>
    </row>
    <row r="6" spans="1:9" ht="18" customHeight="1">
      <c r="A6" s="49"/>
      <c r="B6" s="51">
        <f>D6+F6+H6</f>
        <v>1500000</v>
      </c>
      <c r="C6" s="49" t="s">
        <v>6</v>
      </c>
      <c r="D6" s="52">
        <v>1500000</v>
      </c>
      <c r="E6" s="49"/>
      <c r="F6" s="52"/>
      <c r="G6" s="49"/>
      <c r="H6" s="51"/>
      <c r="I6" s="1"/>
    </row>
    <row r="7" spans="1:9" ht="18" customHeight="1">
      <c r="A7" s="49"/>
      <c r="B7" s="51">
        <f>D7+F7+H7</f>
        <v>14881880</v>
      </c>
      <c r="C7" s="49" t="s">
        <v>7</v>
      </c>
      <c r="D7" s="52">
        <v>3000000</v>
      </c>
      <c r="E7" s="49" t="s">
        <v>30</v>
      </c>
      <c r="F7" s="52">
        <v>8279000</v>
      </c>
      <c r="G7" s="49" t="s">
        <v>31</v>
      </c>
      <c r="H7" s="51">
        <v>3602880</v>
      </c>
      <c r="I7" s="1"/>
    </row>
    <row r="8" spans="1:9" ht="18" customHeight="1">
      <c r="A8" s="49"/>
      <c r="B8" s="51">
        <f>D8+F8+H8</f>
        <v>300000</v>
      </c>
      <c r="C8" s="49" t="s">
        <v>8</v>
      </c>
      <c r="D8" s="52">
        <v>300000</v>
      </c>
      <c r="E8" s="49"/>
      <c r="F8" s="52"/>
      <c r="G8" s="49"/>
      <c r="H8" s="51"/>
      <c r="I8" s="1"/>
    </row>
    <row r="9" spans="1:9" ht="18" customHeight="1">
      <c r="A9" s="49"/>
      <c r="B9" s="51">
        <f>SUM(D9+F9+H9)</f>
        <v>1513300</v>
      </c>
      <c r="C9" s="49" t="s">
        <v>9</v>
      </c>
      <c r="D9" s="52">
        <v>400000</v>
      </c>
      <c r="E9" s="49" t="s">
        <v>32</v>
      </c>
      <c r="F9" s="52">
        <v>1113300</v>
      </c>
      <c r="G9" s="49"/>
      <c r="H9" s="51"/>
      <c r="I9" s="1"/>
    </row>
    <row r="10" spans="1:9" ht="18" customHeight="1">
      <c r="A10" s="49"/>
      <c r="B10" s="51">
        <f>SUM(B4:B9)</f>
        <v>23115311</v>
      </c>
      <c r="C10" s="49" t="s">
        <v>10</v>
      </c>
      <c r="D10" s="52">
        <f>SUM(D4:D9)</f>
        <v>9428000</v>
      </c>
      <c r="E10" s="49"/>
      <c r="F10" s="52">
        <f>SUM(F4:F9)</f>
        <v>9392300</v>
      </c>
      <c r="G10" s="49"/>
      <c r="H10" s="51">
        <f>SUM(H4:H9)</f>
        <v>3602880</v>
      </c>
      <c r="I10" s="1"/>
    </row>
    <row r="11" spans="1:9" ht="18" customHeight="1">
      <c r="A11" s="49"/>
      <c r="B11" s="51"/>
      <c r="C11" s="49"/>
      <c r="D11" s="52"/>
      <c r="E11" s="49"/>
      <c r="F11" s="52"/>
      <c r="G11" s="49"/>
      <c r="H11" s="51"/>
      <c r="I11" s="1"/>
    </row>
    <row r="12" spans="1:9" ht="18" customHeight="1">
      <c r="A12" s="49" t="s">
        <v>11</v>
      </c>
      <c r="B12" s="51">
        <f t="shared" ref="B12:B27" si="0">D12+F12+H12</f>
        <v>1600000</v>
      </c>
      <c r="C12" s="49" t="s">
        <v>12</v>
      </c>
      <c r="D12" s="52">
        <f>SUM(D13:D17)</f>
        <v>1600000</v>
      </c>
      <c r="E12" s="49"/>
      <c r="F12" s="52"/>
      <c r="G12" s="49"/>
      <c r="H12" s="51"/>
      <c r="I12" s="1"/>
    </row>
    <row r="13" spans="1:9" ht="18" customHeight="1">
      <c r="A13" s="49"/>
      <c r="B13" s="51">
        <f t="shared" si="0"/>
        <v>100000</v>
      </c>
      <c r="C13" s="49" t="s">
        <v>13</v>
      </c>
      <c r="D13" s="52">
        <v>100000</v>
      </c>
      <c r="E13" s="49"/>
      <c r="F13" s="52"/>
      <c r="G13" s="49"/>
      <c r="H13" s="51"/>
      <c r="I13" s="1"/>
    </row>
    <row r="14" spans="1:9" ht="18" customHeight="1">
      <c r="A14" s="49"/>
      <c r="B14" s="51">
        <f t="shared" si="0"/>
        <v>100000</v>
      </c>
      <c r="C14" s="49" t="s">
        <v>14</v>
      </c>
      <c r="D14" s="52">
        <v>100000</v>
      </c>
      <c r="E14" s="49"/>
      <c r="F14" s="52"/>
      <c r="G14" s="49"/>
      <c r="H14" s="51"/>
      <c r="I14" s="1"/>
    </row>
    <row r="15" spans="1:9" ht="18" customHeight="1">
      <c r="A15" s="49"/>
      <c r="B15" s="51">
        <f t="shared" si="0"/>
        <v>400000</v>
      </c>
      <c r="C15" s="49" t="s">
        <v>15</v>
      </c>
      <c r="D15" s="52">
        <v>400000</v>
      </c>
      <c r="E15" s="49"/>
      <c r="F15" s="52"/>
      <c r="G15" s="49"/>
      <c r="H15" s="51"/>
      <c r="I15" s="1"/>
    </row>
    <row r="16" spans="1:9" ht="18" customHeight="1">
      <c r="A16" s="49"/>
      <c r="B16" s="51">
        <f t="shared" si="0"/>
        <v>950000</v>
      </c>
      <c r="C16" s="49" t="s">
        <v>16</v>
      </c>
      <c r="D16" s="52">
        <v>950000</v>
      </c>
      <c r="E16" s="49"/>
      <c r="F16" s="52"/>
      <c r="G16" s="49"/>
      <c r="H16" s="51"/>
      <c r="I16" s="1"/>
    </row>
    <row r="17" spans="1:9" ht="18" customHeight="1">
      <c r="A17" s="49"/>
      <c r="B17" s="51">
        <f t="shared" si="0"/>
        <v>50000</v>
      </c>
      <c r="C17" s="49" t="s">
        <v>17</v>
      </c>
      <c r="D17" s="52">
        <v>50000</v>
      </c>
      <c r="E17" s="49"/>
      <c r="F17" s="52"/>
      <c r="G17" s="49"/>
      <c r="H17" s="51"/>
      <c r="I17" s="1"/>
    </row>
    <row r="18" spans="1:9" ht="18" customHeight="1">
      <c r="A18" s="49"/>
      <c r="B18" s="51">
        <f t="shared" si="0"/>
        <v>200000</v>
      </c>
      <c r="C18" s="49" t="s">
        <v>18</v>
      </c>
      <c r="D18" s="52">
        <f>SUM(D19:D20)</f>
        <v>200000</v>
      </c>
      <c r="E18" s="49"/>
      <c r="F18" s="52"/>
      <c r="G18" s="49"/>
      <c r="H18" s="51"/>
      <c r="I18" s="1"/>
    </row>
    <row r="19" spans="1:9" ht="18" customHeight="1">
      <c r="A19" s="49"/>
      <c r="B19" s="51">
        <f t="shared" si="0"/>
        <v>100000</v>
      </c>
      <c r="C19" s="49" t="s">
        <v>19</v>
      </c>
      <c r="D19" s="52">
        <v>100000</v>
      </c>
      <c r="E19" s="49"/>
      <c r="F19" s="52"/>
      <c r="G19" s="49"/>
      <c r="H19" s="51"/>
      <c r="I19" s="1"/>
    </row>
    <row r="20" spans="1:9" ht="18" customHeight="1">
      <c r="A20" s="49"/>
      <c r="B20" s="51">
        <f t="shared" si="0"/>
        <v>100000</v>
      </c>
      <c r="C20" s="49" t="s">
        <v>20</v>
      </c>
      <c r="D20" s="52">
        <v>100000</v>
      </c>
      <c r="E20" s="49"/>
      <c r="F20" s="52"/>
      <c r="G20" s="49"/>
      <c r="H20" s="51"/>
      <c r="I20" s="1"/>
    </row>
    <row r="21" spans="1:9" ht="18" customHeight="1">
      <c r="A21" s="49"/>
      <c r="B21" s="51">
        <f t="shared" si="0"/>
        <v>850000</v>
      </c>
      <c r="C21" s="49" t="s">
        <v>21</v>
      </c>
      <c r="D21" s="52">
        <f>SUM(D22:D23)</f>
        <v>850000</v>
      </c>
      <c r="E21" s="49"/>
      <c r="F21" s="52"/>
      <c r="G21" s="49"/>
      <c r="H21" s="51"/>
      <c r="I21" s="1"/>
    </row>
    <row r="22" spans="1:9" ht="18" customHeight="1">
      <c r="A22" s="49"/>
      <c r="B22" s="51">
        <f t="shared" si="0"/>
        <v>150000</v>
      </c>
      <c r="C22" s="49" t="s">
        <v>22</v>
      </c>
      <c r="D22" s="52">
        <v>150000</v>
      </c>
      <c r="E22" s="49"/>
      <c r="F22" s="52"/>
      <c r="G22" s="49"/>
      <c r="H22" s="51"/>
      <c r="I22" s="1"/>
    </row>
    <row r="23" spans="1:9" ht="18" customHeight="1">
      <c r="A23" s="49"/>
      <c r="B23" s="51">
        <f t="shared" si="0"/>
        <v>700000</v>
      </c>
      <c r="C23" s="49" t="s">
        <v>23</v>
      </c>
      <c r="D23" s="52">
        <v>700000</v>
      </c>
      <c r="E23" s="49"/>
      <c r="F23" s="52"/>
      <c r="G23" s="49"/>
      <c r="H23" s="51"/>
      <c r="I23" s="1"/>
    </row>
    <row r="24" spans="1:9" ht="18" customHeight="1">
      <c r="A24" s="49"/>
      <c r="B24" s="51">
        <f>SUM(B25:B27)</f>
        <v>17273180</v>
      </c>
      <c r="C24" s="49" t="s">
        <v>24</v>
      </c>
      <c r="D24" s="52">
        <f>SUM(D25:D27)</f>
        <v>4278000</v>
      </c>
      <c r="E24" s="49"/>
      <c r="F24" s="52"/>
      <c r="G24" s="49"/>
      <c r="H24" s="51"/>
      <c r="I24" s="1"/>
    </row>
    <row r="25" spans="1:9" ht="18" customHeight="1">
      <c r="A25" s="49"/>
      <c r="B25" s="51">
        <f t="shared" si="0"/>
        <v>1500000</v>
      </c>
      <c r="C25" s="49" t="s">
        <v>25</v>
      </c>
      <c r="D25" s="52">
        <v>1500000</v>
      </c>
      <c r="E25" s="49"/>
      <c r="F25" s="52"/>
      <c r="G25" s="49"/>
      <c r="H25" s="51"/>
      <c r="I25" s="1"/>
    </row>
    <row r="26" spans="1:9" ht="18" customHeight="1">
      <c r="A26" s="49"/>
      <c r="B26" s="51">
        <f t="shared" si="0"/>
        <v>10000000</v>
      </c>
      <c r="C26" s="49" t="s">
        <v>37</v>
      </c>
      <c r="D26" s="52">
        <v>2000000</v>
      </c>
      <c r="E26" s="49" t="s">
        <v>33</v>
      </c>
      <c r="F26" s="52">
        <v>5000000</v>
      </c>
      <c r="G26" s="49" t="s">
        <v>34</v>
      </c>
      <c r="H26" s="51">
        <v>3000000</v>
      </c>
      <c r="I26" s="1"/>
    </row>
    <row r="27" spans="1:9" ht="18" customHeight="1">
      <c r="A27" s="49"/>
      <c r="B27" s="51">
        <f t="shared" si="0"/>
        <v>5773180</v>
      </c>
      <c r="C27" s="49" t="s">
        <v>26</v>
      </c>
      <c r="D27" s="52">
        <v>778000</v>
      </c>
      <c r="E27" s="49" t="s">
        <v>36</v>
      </c>
      <c r="F27" s="52">
        <v>4392300</v>
      </c>
      <c r="G27" s="49" t="s">
        <v>35</v>
      </c>
      <c r="H27" s="51">
        <v>602880</v>
      </c>
      <c r="I27" s="1"/>
    </row>
    <row r="28" spans="1:9" ht="18" customHeight="1">
      <c r="A28" s="49"/>
      <c r="B28" s="51">
        <v>3192131</v>
      </c>
      <c r="C28" s="49" t="s">
        <v>27</v>
      </c>
      <c r="D28" s="52">
        <v>2500000</v>
      </c>
      <c r="E28" s="49"/>
      <c r="F28" s="52"/>
      <c r="G28" s="49"/>
      <c r="H28" s="51"/>
      <c r="I28" s="1"/>
    </row>
    <row r="29" spans="1:9" ht="18" customHeight="1">
      <c r="A29" s="49" t="s">
        <v>28</v>
      </c>
      <c r="B29" s="51">
        <f>B12+B18+B21+B24+B28</f>
        <v>23115311</v>
      </c>
      <c r="C29" s="49" t="s">
        <v>29</v>
      </c>
      <c r="D29" s="52">
        <f>D13+D14+D15+D16+D17+D19+D20+D22+D23+D25+D26+D27+D28</f>
        <v>9428000</v>
      </c>
      <c r="E29" s="49"/>
      <c r="F29" s="52">
        <f>F13+F14+F15+F16+F17+F19+F20+F22+F23+F25+F26+F27+F28</f>
        <v>9392300</v>
      </c>
      <c r="G29" s="49"/>
      <c r="H29" s="51">
        <f>H13+H14+H15+H16+H17+H19+H20+H22+H23+H25+H26+H27+H28</f>
        <v>3602880</v>
      </c>
      <c r="I29" s="1"/>
    </row>
    <row r="30" spans="1:9" ht="18" customHeight="1">
      <c r="A30" s="49" t="s">
        <v>92</v>
      </c>
      <c r="B30" s="51">
        <f>B10-B29</f>
        <v>0</v>
      </c>
      <c r="C30" s="49"/>
      <c r="D30" s="52">
        <f>D10-D29</f>
        <v>0</v>
      </c>
      <c r="E30" s="49"/>
      <c r="F30" s="52">
        <f>F10-F29</f>
        <v>0</v>
      </c>
      <c r="G30" s="49"/>
      <c r="H30" s="51">
        <f>H10-H29</f>
        <v>0</v>
      </c>
      <c r="I30" s="1"/>
    </row>
  </sheetData>
  <mergeCells count="4">
    <mergeCell ref="A1:D1"/>
    <mergeCell ref="E3:F3"/>
    <mergeCell ref="G3:H3"/>
    <mergeCell ref="C3:D3"/>
  </mergeCells>
  <phoneticPr fontId="1"/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5"/>
  <sheetViews>
    <sheetView tabSelected="1" topLeftCell="A16" workbookViewId="0">
      <selection activeCell="G25" sqref="G25"/>
    </sheetView>
  </sheetViews>
  <sheetFormatPr defaultRowHeight="13.5"/>
  <cols>
    <col min="1" max="1" width="3.625" customWidth="1"/>
    <col min="2" max="2" width="5.375" customWidth="1"/>
    <col min="3" max="3" width="28.125" customWidth="1"/>
    <col min="4" max="4" width="13.125" customWidth="1"/>
    <col min="5" max="5" width="45.625" customWidth="1"/>
  </cols>
  <sheetData>
    <row r="1" spans="2:5" ht="31.5" customHeight="1">
      <c r="B1" s="58" t="s">
        <v>93</v>
      </c>
      <c r="C1" s="58"/>
      <c r="D1" s="58"/>
      <c r="E1" s="58"/>
    </row>
    <row r="2" spans="2:5" ht="24.95" customHeight="1" thickBot="1">
      <c r="B2" s="29" t="s">
        <v>38</v>
      </c>
      <c r="C2" s="3"/>
      <c r="D2" s="4"/>
      <c r="E2" s="5" t="s">
        <v>39</v>
      </c>
    </row>
    <row r="3" spans="2:5" ht="24.95" customHeight="1" thickBot="1">
      <c r="B3" s="59" t="s">
        <v>40</v>
      </c>
      <c r="C3" s="60"/>
      <c r="D3" s="6" t="s">
        <v>41</v>
      </c>
      <c r="E3" s="7" t="s">
        <v>42</v>
      </c>
    </row>
    <row r="4" spans="2:5" ht="24.95" customHeight="1">
      <c r="B4" s="61" t="s">
        <v>43</v>
      </c>
      <c r="C4" s="62"/>
      <c r="D4" s="40">
        <f>予算計算書!D4</f>
        <v>3978000</v>
      </c>
      <c r="E4" s="8"/>
    </row>
    <row r="5" spans="2:5" ht="24.95" customHeight="1">
      <c r="B5" s="56" t="s">
        <v>44</v>
      </c>
      <c r="C5" s="63"/>
      <c r="D5" s="42">
        <f>予算計算書!D5</f>
        <v>250000</v>
      </c>
      <c r="E5" s="9" t="s">
        <v>78</v>
      </c>
    </row>
    <row r="6" spans="2:5" ht="24.95" customHeight="1">
      <c r="B6" s="64" t="s">
        <v>45</v>
      </c>
      <c r="C6" s="65"/>
      <c r="D6" s="42">
        <f>予算計算書!D6</f>
        <v>1500000</v>
      </c>
      <c r="E6" s="9" t="s">
        <v>86</v>
      </c>
    </row>
    <row r="7" spans="2:5" ht="24.95" customHeight="1">
      <c r="B7" s="56" t="s">
        <v>46</v>
      </c>
      <c r="C7" s="57"/>
      <c r="D7" s="42">
        <f>予算計算書!D7</f>
        <v>3000000</v>
      </c>
      <c r="E7" s="10" t="s">
        <v>97</v>
      </c>
    </row>
    <row r="8" spans="2:5" ht="24.95" customHeight="1">
      <c r="B8" s="56" t="s">
        <v>48</v>
      </c>
      <c r="C8" s="57"/>
      <c r="D8" s="42">
        <f>予算計算書!D8</f>
        <v>300000</v>
      </c>
      <c r="E8" s="9"/>
    </row>
    <row r="9" spans="2:5" ht="24.95" customHeight="1" thickBot="1">
      <c r="B9" s="74" t="s">
        <v>49</v>
      </c>
      <c r="C9" s="75"/>
      <c r="D9" s="41">
        <f>予算計算書!D9</f>
        <v>400000</v>
      </c>
      <c r="E9" s="10" t="s">
        <v>50</v>
      </c>
    </row>
    <row r="10" spans="2:5" ht="24.95" customHeight="1" thickBot="1">
      <c r="B10" s="70" t="s">
        <v>76</v>
      </c>
      <c r="C10" s="71"/>
      <c r="D10" s="39">
        <f>SUM(D4:D9)</f>
        <v>9428000</v>
      </c>
      <c r="E10" s="11"/>
    </row>
    <row r="11" spans="2:5" ht="24.95" customHeight="1">
      <c r="B11" s="12"/>
      <c r="C11" s="12"/>
      <c r="D11" s="12"/>
      <c r="E11" s="12"/>
    </row>
    <row r="12" spans="2:5" ht="24.95" customHeight="1" thickBot="1">
      <c r="B12" s="29" t="s">
        <v>51</v>
      </c>
      <c r="C12" s="2"/>
      <c r="D12" s="2"/>
      <c r="E12" s="2"/>
    </row>
    <row r="13" spans="2:5" ht="24.95" customHeight="1" thickBot="1">
      <c r="B13" s="59" t="s">
        <v>40</v>
      </c>
      <c r="C13" s="60"/>
      <c r="D13" s="6" t="s">
        <v>41</v>
      </c>
      <c r="E13" s="7" t="s">
        <v>52</v>
      </c>
    </row>
    <row r="14" spans="2:5" ht="24.95" customHeight="1">
      <c r="B14" s="76" t="s">
        <v>53</v>
      </c>
      <c r="C14" s="77"/>
      <c r="D14" s="32">
        <f>SUM(D15:D19)</f>
        <v>1600000</v>
      </c>
      <c r="E14" s="13"/>
    </row>
    <row r="15" spans="2:5" ht="24.95" customHeight="1">
      <c r="B15" s="14" t="s">
        <v>54</v>
      </c>
      <c r="C15" s="15" t="s">
        <v>55</v>
      </c>
      <c r="D15" s="35">
        <f>予算計算書!D13</f>
        <v>100000</v>
      </c>
      <c r="E15" s="16" t="s">
        <v>56</v>
      </c>
    </row>
    <row r="16" spans="2:5" ht="24.95" customHeight="1">
      <c r="B16" s="14" t="s">
        <v>57</v>
      </c>
      <c r="C16" s="15" t="s">
        <v>58</v>
      </c>
      <c r="D16" s="35">
        <f>予算計算書!D14</f>
        <v>100000</v>
      </c>
      <c r="E16" s="17" t="s">
        <v>98</v>
      </c>
    </row>
    <row r="17" spans="2:5" ht="24.95" customHeight="1">
      <c r="B17" s="14" t="s">
        <v>59</v>
      </c>
      <c r="C17" s="15" t="s">
        <v>80</v>
      </c>
      <c r="D17" s="35">
        <f>予算計算書!D15</f>
        <v>400000</v>
      </c>
      <c r="E17" s="16" t="s">
        <v>96</v>
      </c>
    </row>
    <row r="18" spans="2:5" ht="24.95" customHeight="1">
      <c r="B18" s="14" t="s">
        <v>60</v>
      </c>
      <c r="C18" s="15" t="s">
        <v>61</v>
      </c>
      <c r="D18" s="35">
        <f>予算計算書!D16</f>
        <v>950000</v>
      </c>
      <c r="E18" s="16" t="s">
        <v>81</v>
      </c>
    </row>
    <row r="19" spans="2:5" ht="24.95" customHeight="1">
      <c r="B19" s="14" t="s">
        <v>62</v>
      </c>
      <c r="C19" s="15" t="s">
        <v>63</v>
      </c>
      <c r="D19" s="43">
        <f>予算計算書!D17</f>
        <v>50000</v>
      </c>
      <c r="E19" s="17" t="s">
        <v>82</v>
      </c>
    </row>
    <row r="20" spans="2:5" ht="24.95" customHeight="1">
      <c r="B20" s="66" t="s">
        <v>64</v>
      </c>
      <c r="C20" s="78"/>
      <c r="D20" s="44">
        <f>SUM(D21:D22)</f>
        <v>200000</v>
      </c>
      <c r="E20" s="18"/>
    </row>
    <row r="21" spans="2:5" ht="24.95" customHeight="1">
      <c r="B21" s="14" t="s">
        <v>54</v>
      </c>
      <c r="C21" s="15" t="s">
        <v>65</v>
      </c>
      <c r="D21" s="35">
        <f>予算計算書!D19</f>
        <v>100000</v>
      </c>
      <c r="E21" s="16" t="s">
        <v>95</v>
      </c>
    </row>
    <row r="22" spans="2:5" ht="24.95" customHeight="1">
      <c r="B22" s="19">
        <v>-2</v>
      </c>
      <c r="C22" s="20" t="s">
        <v>66</v>
      </c>
      <c r="D22" s="33">
        <f>予算計算書!D20</f>
        <v>100000</v>
      </c>
      <c r="E22" s="21" t="s">
        <v>83</v>
      </c>
    </row>
    <row r="23" spans="2:5" ht="24.95" customHeight="1">
      <c r="B23" s="66" t="s">
        <v>67</v>
      </c>
      <c r="C23" s="78"/>
      <c r="D23" s="34">
        <f>SUM(D24:D25)</f>
        <v>850000</v>
      </c>
      <c r="E23" s="18"/>
    </row>
    <row r="24" spans="2:5" ht="24.95" customHeight="1">
      <c r="B24" s="14" t="s">
        <v>54</v>
      </c>
      <c r="C24" s="15" t="s">
        <v>100</v>
      </c>
      <c r="D24" s="35">
        <f>予算計算書!D22</f>
        <v>150000</v>
      </c>
      <c r="E24" s="16" t="s">
        <v>101</v>
      </c>
    </row>
    <row r="25" spans="2:5" ht="24.95" customHeight="1">
      <c r="B25" s="14" t="s">
        <v>57</v>
      </c>
      <c r="C25" s="20" t="s">
        <v>69</v>
      </c>
      <c r="D25" s="33">
        <f>予算計算書!D23</f>
        <v>700000</v>
      </c>
      <c r="E25" s="21" t="s">
        <v>84</v>
      </c>
    </row>
    <row r="26" spans="2:5" ht="24.95" customHeight="1">
      <c r="B26" s="66" t="s">
        <v>70</v>
      </c>
      <c r="C26" s="67"/>
      <c r="D26" s="36">
        <f>SUM(D27:D29)</f>
        <v>4278000</v>
      </c>
      <c r="E26" s="22"/>
    </row>
    <row r="27" spans="2:5" ht="24.95" customHeight="1">
      <c r="B27" s="14" t="s">
        <v>54</v>
      </c>
      <c r="C27" s="23" t="s">
        <v>71</v>
      </c>
      <c r="D27" s="35">
        <f>予算計算書!D25</f>
        <v>1500000</v>
      </c>
      <c r="E27" s="17" t="s">
        <v>72</v>
      </c>
    </row>
    <row r="28" spans="2:5" ht="24.95" customHeight="1">
      <c r="B28" s="14" t="s">
        <v>57</v>
      </c>
      <c r="C28" s="24" t="s">
        <v>85</v>
      </c>
      <c r="D28" s="45">
        <f>予算計算書!D26</f>
        <v>2000000</v>
      </c>
      <c r="E28" s="25" t="s">
        <v>73</v>
      </c>
    </row>
    <row r="29" spans="2:5" ht="24.95" customHeight="1" thickBot="1">
      <c r="B29" s="30">
        <v>-3</v>
      </c>
      <c r="C29" s="31" t="s">
        <v>74</v>
      </c>
      <c r="D29" s="37">
        <f>予算計算書!D27</f>
        <v>778000</v>
      </c>
      <c r="E29" s="26" t="s">
        <v>75</v>
      </c>
    </row>
    <row r="30" spans="2:5" ht="24.95" customHeight="1" thickBot="1">
      <c r="B30" s="72" t="s">
        <v>77</v>
      </c>
      <c r="C30" s="73"/>
      <c r="D30" s="38">
        <f>予算計算書!D28</f>
        <v>2500000</v>
      </c>
      <c r="E30" s="27"/>
    </row>
    <row r="31" spans="2:5" ht="24.95" customHeight="1" thickBot="1">
      <c r="B31" s="68" t="s">
        <v>76</v>
      </c>
      <c r="C31" s="69"/>
      <c r="D31" s="38">
        <f>D14+D20+D23+D26+D30</f>
        <v>9428000</v>
      </c>
      <c r="E31" s="27"/>
    </row>
    <row r="32" spans="2:5" ht="20.100000000000001" customHeight="1">
      <c r="B32" s="12" t="s">
        <v>94</v>
      </c>
      <c r="C32" s="12"/>
      <c r="D32" s="12"/>
      <c r="E32" s="12"/>
    </row>
    <row r="33" spans="2:5" ht="20.100000000000001" customHeight="1">
      <c r="B33" s="12"/>
      <c r="C33" s="12"/>
      <c r="D33" s="12"/>
      <c r="E33" s="12"/>
    </row>
    <row r="34" spans="2:5">
      <c r="B34" s="12"/>
      <c r="C34" s="12"/>
      <c r="D34" s="28"/>
      <c r="E34" s="12"/>
    </row>
    <row r="35" spans="2:5">
      <c r="B35" s="12"/>
      <c r="C35" s="12"/>
      <c r="D35" s="12"/>
      <c r="E35" s="12"/>
    </row>
  </sheetData>
  <mergeCells count="16">
    <mergeCell ref="B26:C26"/>
    <mergeCell ref="B31:C31"/>
    <mergeCell ref="B10:C10"/>
    <mergeCell ref="B30:C30"/>
    <mergeCell ref="B8:C8"/>
    <mergeCell ref="B9:C9"/>
    <mergeCell ref="B13:C13"/>
    <mergeCell ref="B14:C14"/>
    <mergeCell ref="B20:C20"/>
    <mergeCell ref="B23:C23"/>
    <mergeCell ref="B7:C7"/>
    <mergeCell ref="B1:E1"/>
    <mergeCell ref="B3:C3"/>
    <mergeCell ref="B4:C4"/>
    <mergeCell ref="B5:C5"/>
    <mergeCell ref="B6:C6"/>
  </mergeCells>
  <phoneticPr fontId="1"/>
  <pageMargins left="0.39" right="0.25" top="0.63" bottom="0.52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2"/>
  <sheetViews>
    <sheetView topLeftCell="A25" workbookViewId="0">
      <selection activeCell="E24" sqref="E24"/>
    </sheetView>
  </sheetViews>
  <sheetFormatPr defaultRowHeight="13.5"/>
  <cols>
    <col min="1" max="1" width="3.625" customWidth="1"/>
    <col min="2" max="2" width="5.375" customWidth="1"/>
    <col min="3" max="3" width="28.125" customWidth="1"/>
    <col min="4" max="4" width="13.125" customWidth="1"/>
    <col min="5" max="5" width="45.625" customWidth="1"/>
  </cols>
  <sheetData>
    <row r="1" spans="2:5" ht="31.5" customHeight="1">
      <c r="B1" s="58" t="s">
        <v>87</v>
      </c>
      <c r="C1" s="58"/>
      <c r="D1" s="58"/>
      <c r="E1" s="58"/>
    </row>
    <row r="2" spans="2:5" ht="24.95" customHeight="1" thickBot="1">
      <c r="B2" s="29" t="s">
        <v>38</v>
      </c>
      <c r="C2" s="3"/>
      <c r="D2" s="4"/>
      <c r="E2" s="5" t="s">
        <v>39</v>
      </c>
    </row>
    <row r="3" spans="2:5" ht="24.95" customHeight="1" thickBot="1">
      <c r="B3" s="82" t="s">
        <v>40</v>
      </c>
      <c r="C3" s="83"/>
      <c r="D3" s="6" t="s">
        <v>41</v>
      </c>
      <c r="E3" s="7" t="s">
        <v>42</v>
      </c>
    </row>
    <row r="4" spans="2:5" ht="24.95" customHeight="1">
      <c r="B4" s="61" t="s">
        <v>43</v>
      </c>
      <c r="C4" s="62"/>
      <c r="D4" s="40">
        <f>予算計算書!B4</f>
        <v>4670131</v>
      </c>
      <c r="E4" s="8"/>
    </row>
    <row r="5" spans="2:5" ht="24.95" customHeight="1">
      <c r="B5" s="56" t="s">
        <v>44</v>
      </c>
      <c r="C5" s="63"/>
      <c r="D5" s="42">
        <f>予算計算書!B5</f>
        <v>250000</v>
      </c>
      <c r="E5" s="9" t="s">
        <v>78</v>
      </c>
    </row>
    <row r="6" spans="2:5" ht="24.95" customHeight="1">
      <c r="B6" s="56" t="s">
        <v>45</v>
      </c>
      <c r="C6" s="63"/>
      <c r="D6" s="42">
        <f>予算計算書!B6</f>
        <v>1500000</v>
      </c>
      <c r="E6" s="9" t="s">
        <v>86</v>
      </c>
    </row>
    <row r="7" spans="2:5" ht="24.95" customHeight="1">
      <c r="B7" s="56" t="s">
        <v>46</v>
      </c>
      <c r="C7" s="63"/>
      <c r="D7" s="42">
        <f>予算計算書!B7</f>
        <v>14881880</v>
      </c>
      <c r="E7" s="10" t="s">
        <v>47</v>
      </c>
    </row>
    <row r="8" spans="2:5" ht="24.95" customHeight="1">
      <c r="B8" s="56" t="s">
        <v>48</v>
      </c>
      <c r="C8" s="63"/>
      <c r="D8" s="42">
        <f>予算計算書!B8</f>
        <v>300000</v>
      </c>
      <c r="E8" s="9"/>
    </row>
    <row r="9" spans="2:5" ht="24.95" customHeight="1" thickBot="1">
      <c r="B9" s="80" t="s">
        <v>49</v>
      </c>
      <c r="C9" s="81"/>
      <c r="D9" s="47">
        <f>予算計算書!B9</f>
        <v>1513300</v>
      </c>
      <c r="E9" s="10" t="s">
        <v>50</v>
      </c>
    </row>
    <row r="10" spans="2:5" ht="24.95" customHeight="1" thickBot="1">
      <c r="B10" s="70" t="s">
        <v>76</v>
      </c>
      <c r="C10" s="71"/>
      <c r="D10" s="39">
        <f>SUM(D4:D9)</f>
        <v>23115311</v>
      </c>
      <c r="E10" s="11"/>
    </row>
    <row r="11" spans="2:5" ht="24.95" customHeight="1">
      <c r="B11" s="12"/>
      <c r="C11" s="12"/>
      <c r="D11" s="12"/>
      <c r="E11" s="12"/>
    </row>
    <row r="12" spans="2:5" ht="24.95" customHeight="1" thickBot="1">
      <c r="B12" s="29" t="s">
        <v>51</v>
      </c>
      <c r="C12" s="2"/>
      <c r="D12" s="2"/>
      <c r="E12" s="2"/>
    </row>
    <row r="13" spans="2:5" ht="24.95" customHeight="1" thickBot="1">
      <c r="B13" s="82" t="s">
        <v>40</v>
      </c>
      <c r="C13" s="83"/>
      <c r="D13" s="6" t="s">
        <v>41</v>
      </c>
      <c r="E13" s="7" t="s">
        <v>52</v>
      </c>
    </row>
    <row r="14" spans="2:5" ht="24.95" customHeight="1">
      <c r="B14" s="84" t="s">
        <v>53</v>
      </c>
      <c r="C14" s="85"/>
      <c r="D14" s="32">
        <f>SUM(D15:D19)</f>
        <v>1600000</v>
      </c>
      <c r="E14" s="13"/>
    </row>
    <row r="15" spans="2:5" ht="24.95" customHeight="1">
      <c r="B15" s="14" t="s">
        <v>54</v>
      </c>
      <c r="C15" s="15" t="s">
        <v>55</v>
      </c>
      <c r="D15" s="35">
        <f>予算計算書!D13</f>
        <v>100000</v>
      </c>
      <c r="E15" s="16" t="s">
        <v>56</v>
      </c>
    </row>
    <row r="16" spans="2:5" ht="24.95" customHeight="1">
      <c r="B16" s="14" t="s">
        <v>57</v>
      </c>
      <c r="C16" s="15" t="s">
        <v>58</v>
      </c>
      <c r="D16" s="35">
        <f>予算計算書!D14</f>
        <v>100000</v>
      </c>
      <c r="E16" s="17" t="s">
        <v>79</v>
      </c>
    </row>
    <row r="17" spans="2:5" ht="24.95" customHeight="1">
      <c r="B17" s="14" t="s">
        <v>59</v>
      </c>
      <c r="C17" s="15" t="s">
        <v>80</v>
      </c>
      <c r="D17" s="35">
        <f>予算計算書!D15</f>
        <v>400000</v>
      </c>
      <c r="E17" s="16" t="s">
        <v>96</v>
      </c>
    </row>
    <row r="18" spans="2:5" ht="24.95" customHeight="1">
      <c r="B18" s="14" t="s">
        <v>60</v>
      </c>
      <c r="C18" s="15" t="s">
        <v>61</v>
      </c>
      <c r="D18" s="35">
        <f>予算計算書!D16</f>
        <v>950000</v>
      </c>
      <c r="E18" s="16" t="s">
        <v>81</v>
      </c>
    </row>
    <row r="19" spans="2:5" ht="24.95" customHeight="1">
      <c r="B19" s="14" t="s">
        <v>62</v>
      </c>
      <c r="C19" s="15" t="s">
        <v>63</v>
      </c>
      <c r="D19" s="35">
        <f>予算計算書!D17</f>
        <v>50000</v>
      </c>
      <c r="E19" s="17" t="s">
        <v>82</v>
      </c>
    </row>
    <row r="20" spans="2:5" ht="24.95" customHeight="1">
      <c r="B20" s="66" t="s">
        <v>64</v>
      </c>
      <c r="C20" s="78"/>
      <c r="D20" s="44">
        <f>SUM(D21:D22)</f>
        <v>200000</v>
      </c>
      <c r="E20" s="18"/>
    </row>
    <row r="21" spans="2:5" ht="24.95" customHeight="1">
      <c r="B21" s="14" t="s">
        <v>54</v>
      </c>
      <c r="C21" s="15" t="s">
        <v>65</v>
      </c>
      <c r="D21" s="35">
        <f>予算計算書!B19</f>
        <v>100000</v>
      </c>
      <c r="E21" s="16" t="s">
        <v>95</v>
      </c>
    </row>
    <row r="22" spans="2:5" ht="24.95" customHeight="1">
      <c r="B22" s="19">
        <v>-2</v>
      </c>
      <c r="C22" s="20" t="s">
        <v>66</v>
      </c>
      <c r="D22" s="35">
        <f>予算計算書!B20</f>
        <v>100000</v>
      </c>
      <c r="E22" s="21" t="s">
        <v>83</v>
      </c>
    </row>
    <row r="23" spans="2:5" ht="24.95" customHeight="1">
      <c r="B23" s="66" t="s">
        <v>67</v>
      </c>
      <c r="C23" s="78"/>
      <c r="D23" s="34">
        <f>SUM(D24:D25)</f>
        <v>850000</v>
      </c>
      <c r="E23" s="18"/>
    </row>
    <row r="24" spans="2:5" ht="24.95" customHeight="1">
      <c r="B24" s="14" t="s">
        <v>54</v>
      </c>
      <c r="C24" s="15" t="s">
        <v>99</v>
      </c>
      <c r="D24" s="35">
        <f>予算計算書!B22</f>
        <v>150000</v>
      </c>
      <c r="E24" s="16" t="s">
        <v>68</v>
      </c>
    </row>
    <row r="25" spans="2:5" ht="24.95" customHeight="1">
      <c r="B25" s="14" t="s">
        <v>57</v>
      </c>
      <c r="C25" s="20" t="s">
        <v>69</v>
      </c>
      <c r="D25" s="35">
        <f>予算計算書!B23</f>
        <v>700000</v>
      </c>
      <c r="E25" s="21" t="s">
        <v>84</v>
      </c>
    </row>
    <row r="26" spans="2:5" ht="24.95" customHeight="1">
      <c r="B26" s="66" t="s">
        <v>70</v>
      </c>
      <c r="C26" s="78"/>
      <c r="D26" s="36">
        <f>SUM(D27:D29)</f>
        <v>17273180</v>
      </c>
      <c r="E26" s="22"/>
    </row>
    <row r="27" spans="2:5" ht="24.95" customHeight="1">
      <c r="B27" s="14" t="s">
        <v>54</v>
      </c>
      <c r="C27" s="23" t="s">
        <v>71</v>
      </c>
      <c r="D27" s="35">
        <f>予算計算書!B25</f>
        <v>1500000</v>
      </c>
      <c r="E27" s="17" t="s">
        <v>72</v>
      </c>
    </row>
    <row r="28" spans="2:5" ht="24.95" customHeight="1">
      <c r="B28" s="14" t="s">
        <v>57</v>
      </c>
      <c r="C28" s="24" t="s">
        <v>85</v>
      </c>
      <c r="D28" s="35">
        <f>予算計算書!B26</f>
        <v>10000000</v>
      </c>
      <c r="E28" s="25" t="s">
        <v>73</v>
      </c>
    </row>
    <row r="29" spans="2:5" ht="24.95" customHeight="1" thickBot="1">
      <c r="B29" s="30">
        <v>-3</v>
      </c>
      <c r="C29" s="31" t="s">
        <v>74</v>
      </c>
      <c r="D29" s="43">
        <f>予算計算書!B27</f>
        <v>5773180</v>
      </c>
      <c r="E29" s="26" t="s">
        <v>75</v>
      </c>
    </row>
    <row r="30" spans="2:5" ht="24.95" customHeight="1" thickBot="1">
      <c r="B30" s="72" t="s">
        <v>77</v>
      </c>
      <c r="C30" s="79"/>
      <c r="D30" s="48">
        <f>予算計算書!B28</f>
        <v>3192131</v>
      </c>
      <c r="E30" s="27"/>
    </row>
    <row r="31" spans="2:5" ht="24.95" customHeight="1" thickBot="1">
      <c r="B31" s="68" t="s">
        <v>76</v>
      </c>
      <c r="C31" s="69"/>
      <c r="D31" s="38">
        <f>D14+D20+D23+D26+D30</f>
        <v>23115311</v>
      </c>
      <c r="E31" s="27"/>
    </row>
    <row r="32" spans="2:5" ht="21" customHeight="1">
      <c r="B32" s="12" t="s">
        <v>94</v>
      </c>
    </row>
  </sheetData>
  <mergeCells count="16">
    <mergeCell ref="B7:C7"/>
    <mergeCell ref="B1:E1"/>
    <mergeCell ref="B3:C3"/>
    <mergeCell ref="B4:C4"/>
    <mergeCell ref="B5:C5"/>
    <mergeCell ref="B6:C6"/>
    <mergeCell ref="B23:C23"/>
    <mergeCell ref="B26:C26"/>
    <mergeCell ref="B30:C30"/>
    <mergeCell ref="B31:C31"/>
    <mergeCell ref="B8:C8"/>
    <mergeCell ref="B9:C9"/>
    <mergeCell ref="B10:C10"/>
    <mergeCell ref="B13:C13"/>
    <mergeCell ref="B14:C14"/>
    <mergeCell ref="B20:C20"/>
  </mergeCells>
  <phoneticPr fontId="1"/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予算計算書</vt:lpstr>
      <vt:lpstr>市報告書式</vt:lpstr>
      <vt:lpstr>ＮＰＯ独自予算書</vt:lpstr>
      <vt:lpstr>Sheet1</vt:lpstr>
      <vt:lpstr>市報告書式!Print_Area</vt:lpstr>
      <vt:lpstr>予算計算書!Print_Area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2017-05-26T01:04:37Z</cp:lastPrinted>
  <dcterms:created xsi:type="dcterms:W3CDTF">2017-05-16T02:34:36Z</dcterms:created>
  <dcterms:modified xsi:type="dcterms:W3CDTF">2017-05-26T01:08:44Z</dcterms:modified>
</cp:coreProperties>
</file>