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 windowWidth="10650" windowHeight="9435" firstSheet="3" activeTab="4"/>
  </bookViews>
  <sheets>
    <sheet name="Sheet2" sheetId="2" r:id="rId1"/>
    <sheet name="27年決算・28年予算" sheetId="1" r:id="rId2"/>
    <sheet name="28年決算・29予算" sheetId="4" r:id="rId3"/>
    <sheet name="29年決算・30予算)" sheetId="5" r:id="rId4"/>
    <sheet name="30年度決算・31年度予算" sheetId="3" r:id="rId5"/>
    <sheet name="Sheet1" sheetId="6" r:id="rId6"/>
  </sheets>
  <definedNames>
    <definedName name="_xlnm.Print_Area" localSheetId="1">'27年決算・28年予算'!$A$1:$L$73</definedName>
    <definedName name="_xlnm.Print_Area" localSheetId="2">'28年決算・29予算'!$A$1:$L$73</definedName>
    <definedName name="_xlnm.Print_Area" localSheetId="3">'29年決算・30予算)'!$A$1:$L$73</definedName>
  </definedNames>
  <calcPr calcId="145621"/>
</workbook>
</file>

<file path=xl/calcChain.xml><?xml version="1.0" encoding="utf-8"?>
<calcChain xmlns="http://schemas.openxmlformats.org/spreadsheetml/2006/main">
  <c r="K30" i="5" l="1"/>
  <c r="D70" i="3" l="1"/>
  <c r="H24" i="3"/>
  <c r="F21" i="3"/>
  <c r="F20" i="3"/>
  <c r="F19" i="3"/>
  <c r="F18" i="3"/>
  <c r="F17" i="3"/>
  <c r="F16" i="3"/>
  <c r="F15" i="3"/>
  <c r="F14" i="3"/>
  <c r="E11" i="3"/>
  <c r="F11" i="3" s="1"/>
  <c r="F10" i="3"/>
  <c r="F9" i="3"/>
  <c r="F8" i="3"/>
  <c r="F6" i="3"/>
  <c r="F5" i="3"/>
  <c r="E24" i="3" l="1"/>
  <c r="K24" i="3" s="1"/>
  <c r="D59" i="3" s="1"/>
  <c r="F22" i="3"/>
  <c r="D70" i="5"/>
  <c r="F21" i="5"/>
  <c r="F20" i="5"/>
  <c r="F19" i="5"/>
  <c r="F18" i="5"/>
  <c r="F17" i="5"/>
  <c r="F16" i="5"/>
  <c r="E22" i="5"/>
  <c r="F14" i="5"/>
  <c r="F10" i="5"/>
  <c r="E11" i="5"/>
  <c r="F8" i="5"/>
  <c r="F7" i="5"/>
  <c r="F6" i="5"/>
  <c r="F5" i="5"/>
  <c r="F11" i="5" l="1"/>
  <c r="E24" i="5"/>
  <c r="H24" i="5"/>
  <c r="F22" i="5"/>
  <c r="F9" i="5"/>
  <c r="F15" i="5"/>
  <c r="D70" i="4"/>
  <c r="D59" i="4"/>
  <c r="D53" i="4"/>
  <c r="E11" i="4"/>
  <c r="E18" i="4"/>
  <c r="E15" i="4"/>
  <c r="K24" i="5" l="1"/>
  <c r="D53" i="5" s="1"/>
  <c r="D59" i="5" s="1"/>
  <c r="E9" i="4"/>
  <c r="E24" i="4" s="1"/>
  <c r="F21" i="4"/>
  <c r="F20" i="4"/>
  <c r="F19" i="4"/>
  <c r="F18" i="4"/>
  <c r="F17" i="4"/>
  <c r="F16" i="4"/>
  <c r="F15" i="4"/>
  <c r="E22" i="4"/>
  <c r="F10" i="4"/>
  <c r="F8" i="4"/>
  <c r="F7" i="4"/>
  <c r="F6" i="4"/>
  <c r="F5" i="4"/>
  <c r="F9" i="4" l="1"/>
  <c r="H24" i="4"/>
  <c r="F22" i="4"/>
  <c r="K24" i="4"/>
  <c r="F11" i="4"/>
  <c r="F14" i="4"/>
  <c r="D59" i="1"/>
  <c r="E18" i="1" l="1"/>
  <c r="E14" i="1"/>
  <c r="D11" i="1" l="1"/>
  <c r="E11" i="1"/>
  <c r="E15" i="1"/>
  <c r="F15" i="1" s="1"/>
  <c r="F21" i="1"/>
  <c r="F20" i="1"/>
  <c r="F19" i="1"/>
  <c r="F18" i="1"/>
  <c r="F17" i="1"/>
  <c r="F16" i="1"/>
  <c r="F14" i="1"/>
  <c r="F10" i="1"/>
  <c r="F9" i="1"/>
  <c r="F8" i="1"/>
  <c r="F7" i="1"/>
  <c r="F6" i="1"/>
  <c r="F5" i="1"/>
  <c r="E22" i="1"/>
  <c r="F22" i="1" s="1"/>
  <c r="F11" i="1" l="1"/>
  <c r="H24" i="1" l="1"/>
  <c r="E24" i="1"/>
  <c r="D70" i="1"/>
  <c r="K24" i="1" l="1"/>
  <c r="D53" i="1" s="1"/>
</calcChain>
</file>

<file path=xl/sharedStrings.xml><?xml version="1.0" encoding="utf-8"?>
<sst xmlns="http://schemas.openxmlformats.org/spreadsheetml/2006/main" count="422" uniqueCount="156">
  <si>
    <t>科目</t>
    <rPh sb="0" eb="2">
      <t>カモク</t>
    </rPh>
    <phoneticPr fontId="2"/>
  </si>
  <si>
    <t>予算額</t>
    <rPh sb="0" eb="2">
      <t>ヨサン</t>
    </rPh>
    <rPh sb="2" eb="3">
      <t>ガク</t>
    </rPh>
    <phoneticPr fontId="2"/>
  </si>
  <si>
    <t>実績</t>
    <rPh sb="0" eb="2">
      <t>ジッセキ</t>
    </rPh>
    <phoneticPr fontId="2"/>
  </si>
  <si>
    <t>増減</t>
    <rPh sb="0" eb="2">
      <t>ゾウゲン</t>
    </rPh>
    <phoneticPr fontId="2"/>
  </si>
  <si>
    <t>備　考</t>
    <rPh sb="0" eb="1">
      <t>ソナエ</t>
    </rPh>
    <rPh sb="2" eb="3">
      <t>コウ</t>
    </rPh>
    <phoneticPr fontId="2"/>
  </si>
  <si>
    <t>事業収入</t>
    <rPh sb="0" eb="2">
      <t>ジギョウ</t>
    </rPh>
    <rPh sb="2" eb="4">
      <t>シュウニュウ</t>
    </rPh>
    <phoneticPr fontId="2"/>
  </si>
  <si>
    <t>年会費</t>
    <rPh sb="0" eb="3">
      <t>ネンカイヒ</t>
    </rPh>
    <phoneticPr fontId="2"/>
  </si>
  <si>
    <t>雑収入</t>
    <rPh sb="0" eb="3">
      <t>ザッシュウニュウ</t>
    </rPh>
    <phoneticPr fontId="2"/>
  </si>
  <si>
    <t>補助金</t>
    <rPh sb="0" eb="3">
      <t>ホジョキン</t>
    </rPh>
    <phoneticPr fontId="2"/>
  </si>
  <si>
    <t>繰越金</t>
    <rPh sb="0" eb="2">
      <t>クリコシ</t>
    </rPh>
    <rPh sb="2" eb="3">
      <t>キン</t>
    </rPh>
    <phoneticPr fontId="2"/>
  </si>
  <si>
    <t>収入額</t>
    <rPh sb="0" eb="2">
      <t>シュウニュウ</t>
    </rPh>
    <rPh sb="2" eb="3">
      <t>ガク</t>
    </rPh>
    <phoneticPr fontId="2"/>
  </si>
  <si>
    <t>事業費</t>
    <rPh sb="0" eb="2">
      <t>ジギョウ</t>
    </rPh>
    <rPh sb="2" eb="3">
      <t>ヒ</t>
    </rPh>
    <phoneticPr fontId="2"/>
  </si>
  <si>
    <t>会議費</t>
    <rPh sb="0" eb="3">
      <t>カイギヒ</t>
    </rPh>
    <phoneticPr fontId="2"/>
  </si>
  <si>
    <t>通信費</t>
    <rPh sb="0" eb="3">
      <t>ツウシンヒ</t>
    </rPh>
    <phoneticPr fontId="2"/>
  </si>
  <si>
    <t>切手、ﾊｶﾞｷ</t>
    <rPh sb="0" eb="2">
      <t>キッテ</t>
    </rPh>
    <phoneticPr fontId="2"/>
  </si>
  <si>
    <t>事務費</t>
    <rPh sb="0" eb="2">
      <t>ジム</t>
    </rPh>
    <rPh sb="2" eb="3">
      <t>ヒ</t>
    </rPh>
    <phoneticPr fontId="2"/>
  </si>
  <si>
    <t>雑費</t>
    <rPh sb="0" eb="2">
      <t>ザッピ</t>
    </rPh>
    <phoneticPr fontId="2"/>
  </si>
  <si>
    <t>旅費</t>
    <rPh sb="0" eb="2">
      <t>リョヒ</t>
    </rPh>
    <phoneticPr fontId="2"/>
  </si>
  <si>
    <t>予備費</t>
    <rPh sb="0" eb="3">
      <t>ヨビヒ</t>
    </rPh>
    <phoneticPr fontId="2"/>
  </si>
  <si>
    <t>支出額</t>
    <rPh sb="0" eb="2">
      <t>シシュツ</t>
    </rPh>
    <rPh sb="2" eb="3">
      <t>ガク</t>
    </rPh>
    <phoneticPr fontId="2"/>
  </si>
  <si>
    <t>円　―</t>
    <rPh sb="0" eb="1">
      <t>エン</t>
    </rPh>
    <phoneticPr fontId="2"/>
  </si>
  <si>
    <t>円　＝</t>
    <rPh sb="0" eb="1">
      <t>エン</t>
    </rPh>
    <phoneticPr fontId="2"/>
  </si>
  <si>
    <t>繰越額</t>
    <rPh sb="0" eb="2">
      <t>クリコシ</t>
    </rPh>
    <rPh sb="2" eb="3">
      <t>ガク</t>
    </rPh>
    <phoneticPr fontId="2"/>
  </si>
  <si>
    <t>円</t>
    <rPh sb="0" eb="1">
      <t>エン</t>
    </rPh>
    <phoneticPr fontId="2"/>
  </si>
  <si>
    <t>収入の部</t>
    <phoneticPr fontId="2"/>
  </si>
  <si>
    <t>支出の部</t>
    <phoneticPr fontId="2"/>
  </si>
  <si>
    <t>「コミュニティネット山陰」のコンセプト</t>
    <rPh sb="10" eb="12">
      <t>サンイン</t>
    </rPh>
    <phoneticPr fontId="2"/>
  </si>
  <si>
    <t>　昨今の厳しい経済環境のなかで、消費者や事業者を取り巻く環境は大きく様変わりしており、</t>
    <rPh sb="1" eb="3">
      <t>サッコン</t>
    </rPh>
    <rPh sb="4" eb="5">
      <t>キビ</t>
    </rPh>
    <rPh sb="7" eb="9">
      <t>ケイザイ</t>
    </rPh>
    <rPh sb="9" eb="11">
      <t>カンキョウ</t>
    </rPh>
    <rPh sb="16" eb="19">
      <t>ショウヒシャ</t>
    </rPh>
    <rPh sb="20" eb="23">
      <t>ジギョウシャ</t>
    </rPh>
    <rPh sb="24" eb="25">
      <t>ト</t>
    </rPh>
    <rPh sb="26" eb="27">
      <t>マ</t>
    </rPh>
    <rPh sb="28" eb="30">
      <t>カンキョウ</t>
    </rPh>
    <rPh sb="31" eb="32">
      <t>オオ</t>
    </rPh>
    <rPh sb="34" eb="35">
      <t>サマ</t>
    </rPh>
    <rPh sb="35" eb="36">
      <t>ガ</t>
    </rPh>
    <phoneticPr fontId="2"/>
  </si>
  <si>
    <t>―消費者組織としての社会的役割の発揮。―</t>
    <rPh sb="1" eb="4">
      <t>ショウヒシャ</t>
    </rPh>
    <rPh sb="4" eb="6">
      <t>ソシキ</t>
    </rPh>
    <rPh sb="10" eb="13">
      <t>シャカイテキ</t>
    </rPh>
    <rPh sb="13" eb="15">
      <t>ヤクワリ</t>
    </rPh>
    <rPh sb="16" eb="18">
      <t>ハッキ</t>
    </rPh>
    <phoneticPr fontId="2"/>
  </si>
  <si>
    <t>2009年（平成21年）秋に「消費者が安心して安全で豊な消費生活を営むことができる社会の</t>
    <rPh sb="6" eb="8">
      <t>ヘイセイ</t>
    </rPh>
    <rPh sb="10" eb="11">
      <t>ネン</t>
    </rPh>
    <rPh sb="15" eb="18">
      <t>ショウヒシャ</t>
    </rPh>
    <rPh sb="19" eb="21">
      <t>アンシン</t>
    </rPh>
    <rPh sb="23" eb="25">
      <t>アンゼン</t>
    </rPh>
    <rPh sb="26" eb="27">
      <t>ユタカ</t>
    </rPh>
    <rPh sb="28" eb="30">
      <t>ショウヒ</t>
    </rPh>
    <rPh sb="30" eb="32">
      <t>セイカツ</t>
    </rPh>
    <rPh sb="33" eb="34">
      <t>イトナ</t>
    </rPh>
    <rPh sb="41" eb="43">
      <t>シャカイ</t>
    </rPh>
    <phoneticPr fontId="2"/>
  </si>
  <si>
    <t>実現を―」を目指して、設置された消費者庁もその大きな変革要因の一つであります。</t>
    <rPh sb="11" eb="13">
      <t>セッチ</t>
    </rPh>
    <rPh sb="16" eb="19">
      <t>ショウヒシャ</t>
    </rPh>
    <rPh sb="19" eb="20">
      <t>チョウ</t>
    </rPh>
    <rPh sb="23" eb="24">
      <t>オオ</t>
    </rPh>
    <rPh sb="26" eb="28">
      <t>ヘンカク</t>
    </rPh>
    <rPh sb="28" eb="30">
      <t>ヨウイン</t>
    </rPh>
    <rPh sb="31" eb="32">
      <t>ヒト</t>
    </rPh>
    <phoneticPr fontId="2"/>
  </si>
  <si>
    <t>　我々消費者が今日迎えている規制緩和や高度情報化、国際化、少子高齢化、エコによる</t>
    <rPh sb="1" eb="3">
      <t>ワレワレ</t>
    </rPh>
    <rPh sb="3" eb="6">
      <t>ショウヒシャ</t>
    </rPh>
    <rPh sb="7" eb="9">
      <t>コンニチ</t>
    </rPh>
    <rPh sb="9" eb="10">
      <t>ムカ</t>
    </rPh>
    <rPh sb="14" eb="16">
      <t>キセイ</t>
    </rPh>
    <rPh sb="16" eb="18">
      <t>カンワ</t>
    </rPh>
    <rPh sb="19" eb="21">
      <t>コウド</t>
    </rPh>
    <rPh sb="21" eb="24">
      <t>ジョウホウカ</t>
    </rPh>
    <rPh sb="25" eb="28">
      <t>コクサイカ</t>
    </rPh>
    <rPh sb="29" eb="31">
      <t>ショウシ</t>
    </rPh>
    <rPh sb="31" eb="34">
      <t>コウレイカ</t>
    </rPh>
    <phoneticPr fontId="2"/>
  </si>
  <si>
    <t>環境保全化など、消費者を取り巻く社会情勢は大きく変化し、多種多様な商品・サービスの</t>
    <rPh sb="8" eb="10">
      <t>ショウヒ</t>
    </rPh>
    <rPh sb="10" eb="11">
      <t>シャ</t>
    </rPh>
    <rPh sb="12" eb="13">
      <t>ト</t>
    </rPh>
    <rPh sb="14" eb="15">
      <t>マ</t>
    </rPh>
    <rPh sb="16" eb="18">
      <t>シャカイ</t>
    </rPh>
    <rPh sb="18" eb="20">
      <t>ジョウセイ</t>
    </rPh>
    <rPh sb="21" eb="22">
      <t>オオ</t>
    </rPh>
    <rPh sb="24" eb="26">
      <t>ヘンカ</t>
    </rPh>
    <rPh sb="28" eb="32">
      <t>タシュタヨウ</t>
    </rPh>
    <rPh sb="33" eb="35">
      <t>ショウヒン</t>
    </rPh>
    <phoneticPr fontId="2"/>
  </si>
  <si>
    <t>提供や、新しい取引形態の普及など、消費者の利便性は飛躍的に向上し、その選択肢も</t>
    <rPh sb="17" eb="20">
      <t>ショウヒシャ</t>
    </rPh>
    <rPh sb="21" eb="24">
      <t>リベンセイ</t>
    </rPh>
    <rPh sb="25" eb="28">
      <t>ヒヤクテキ</t>
    </rPh>
    <rPh sb="29" eb="31">
      <t>コウジョウ</t>
    </rPh>
    <rPh sb="35" eb="38">
      <t>センタクシ</t>
    </rPh>
    <phoneticPr fontId="2"/>
  </si>
  <si>
    <t>大幅な拡大を見ていますが、同時に今まで以上に消費者が自立した主体として、自ら必要な</t>
    <rPh sb="22" eb="25">
      <t>ショウヒシャ</t>
    </rPh>
    <rPh sb="26" eb="28">
      <t>ジリツ</t>
    </rPh>
    <rPh sb="30" eb="32">
      <t>シュタイ</t>
    </rPh>
    <rPh sb="36" eb="37">
      <t>ミズカ</t>
    </rPh>
    <rPh sb="38" eb="40">
      <t>ヒツヨウ</t>
    </rPh>
    <phoneticPr fontId="2"/>
  </si>
  <si>
    <t>知識や情報を修得、収集し、自主的かつ合理的に行動することが求められる社会となりました。</t>
    <rPh sb="22" eb="24">
      <t>コウドウ</t>
    </rPh>
    <rPh sb="29" eb="30">
      <t>モト</t>
    </rPh>
    <rPh sb="34" eb="36">
      <t>シャカイ</t>
    </rPh>
    <phoneticPr fontId="2"/>
  </si>
  <si>
    <t>　新しい消費者時代に対応できる生活者として、幅広い見識を持ちその義務と自覚のもとに</t>
    <rPh sb="1" eb="2">
      <t>アタラ</t>
    </rPh>
    <rPh sb="4" eb="6">
      <t>ショウヒ</t>
    </rPh>
    <rPh sb="6" eb="7">
      <t>シャ</t>
    </rPh>
    <rPh sb="7" eb="9">
      <t>ジダイ</t>
    </rPh>
    <rPh sb="10" eb="12">
      <t>タイオウ</t>
    </rPh>
    <rPh sb="15" eb="18">
      <t>セイカツシャ</t>
    </rPh>
    <rPh sb="22" eb="24">
      <t>ハバヒロ</t>
    </rPh>
    <rPh sb="25" eb="27">
      <t>ケンシキ</t>
    </rPh>
    <rPh sb="28" eb="29">
      <t>モ</t>
    </rPh>
    <rPh sb="32" eb="34">
      <t>ギム</t>
    </rPh>
    <rPh sb="35" eb="37">
      <t>ジカク</t>
    </rPh>
    <phoneticPr fontId="2"/>
  </si>
  <si>
    <t>消費者問題に取り組むための意識向上や啓発を図ると共に、我々消費者の利益にかなうこと</t>
    <rPh sb="18" eb="20">
      <t>ケイハツ</t>
    </rPh>
    <rPh sb="21" eb="22">
      <t>ハカ</t>
    </rPh>
    <rPh sb="24" eb="25">
      <t>トモ</t>
    </rPh>
    <rPh sb="27" eb="29">
      <t>ワレワレ</t>
    </rPh>
    <rPh sb="29" eb="32">
      <t>ショウヒシャ</t>
    </rPh>
    <rPh sb="33" eb="35">
      <t>リエキ</t>
    </rPh>
    <phoneticPr fontId="2"/>
  </si>
  <si>
    <t>は、企業の成長をもたらし、産業の発展に繋がるという理念の基、産業界も安心して新商品や</t>
    <rPh sb="34" eb="36">
      <t>アンシン</t>
    </rPh>
    <rPh sb="38" eb="41">
      <t>シンショウヒン</t>
    </rPh>
    <phoneticPr fontId="2"/>
  </si>
  <si>
    <t>新サービスを消費者に提供できるよう消費者の意見を事業者に積極的に提言・提案等を行い</t>
    <phoneticPr fontId="2"/>
  </si>
  <si>
    <t>お互いの発展を図り、又合わせて行政に反映させることを基本理念として、より「安全」・「安心」な</t>
    <phoneticPr fontId="2"/>
  </si>
  <si>
    <t>暮らしのできる地域社会創りの一翼を担い、貢献する団体としての活動を行なって参ります。</t>
    <phoneticPr fontId="2"/>
  </si>
  <si>
    <t>&lt;主な活動&gt;</t>
    <rPh sb="1" eb="2">
      <t>オモ</t>
    </rPh>
    <rPh sb="3" eb="5">
      <t>カツドウ</t>
    </rPh>
    <phoneticPr fontId="2"/>
  </si>
  <si>
    <t>１．</t>
    <phoneticPr fontId="2"/>
  </si>
  <si>
    <t>相談会等の積極的な啓発活動。</t>
    <phoneticPr fontId="2"/>
  </si>
  <si>
    <t>２．</t>
    <phoneticPr fontId="2"/>
  </si>
  <si>
    <t>啓発活動。</t>
    <phoneticPr fontId="2"/>
  </si>
  <si>
    <t>３．</t>
  </si>
  <si>
    <t>４．</t>
  </si>
  <si>
    <t>５．</t>
  </si>
  <si>
    <t>消費者の立場で事業者に対し、適正な経済活動遂行に向け提言・提案や支援等相互理解</t>
    <rPh sb="0" eb="3">
      <t>ショウヒシャ</t>
    </rPh>
    <rPh sb="4" eb="6">
      <t>タチバ</t>
    </rPh>
    <rPh sb="7" eb="10">
      <t>ジギョウシャ</t>
    </rPh>
    <rPh sb="11" eb="12">
      <t>タイ</t>
    </rPh>
    <rPh sb="14" eb="16">
      <t>テキセイ</t>
    </rPh>
    <rPh sb="17" eb="19">
      <t>ケイザイ</t>
    </rPh>
    <rPh sb="19" eb="21">
      <t>カツドウ</t>
    </rPh>
    <rPh sb="21" eb="23">
      <t>スイコウ</t>
    </rPh>
    <rPh sb="24" eb="25">
      <t>ム</t>
    </rPh>
    <rPh sb="26" eb="28">
      <t>テイゲン</t>
    </rPh>
    <rPh sb="29" eb="31">
      <t>テイアン</t>
    </rPh>
    <rPh sb="32" eb="34">
      <t>シエン</t>
    </rPh>
    <rPh sb="34" eb="35">
      <t>ナド</t>
    </rPh>
    <rPh sb="35" eb="37">
      <t>ソウゴ</t>
    </rPh>
    <rPh sb="37" eb="39">
      <t>リカイ</t>
    </rPh>
    <phoneticPr fontId="2"/>
  </si>
  <si>
    <t>を行なう活動。</t>
    <phoneticPr fontId="2"/>
  </si>
  <si>
    <t>※事業者との懇談会及び事業所視察などに実施</t>
    <rPh sb="1" eb="4">
      <t>ジギョウシャ</t>
    </rPh>
    <rPh sb="6" eb="9">
      <t>コンダンカイ</t>
    </rPh>
    <rPh sb="9" eb="10">
      <t>オヨ</t>
    </rPh>
    <rPh sb="11" eb="14">
      <t>ジギョウショ</t>
    </rPh>
    <rPh sb="14" eb="16">
      <t>シサツ</t>
    </rPh>
    <rPh sb="19" eb="21">
      <t>ジッシ</t>
    </rPh>
    <phoneticPr fontId="2"/>
  </si>
  <si>
    <t>地域の環境保全・省エネ・リサイクルなど環境に優しいライフスタイルを啓発する活動。</t>
    <rPh sb="0" eb="2">
      <t>チイキ</t>
    </rPh>
    <rPh sb="3" eb="5">
      <t>カンキョウ</t>
    </rPh>
    <rPh sb="5" eb="7">
      <t>ホゼン</t>
    </rPh>
    <rPh sb="8" eb="9">
      <t>ショウ</t>
    </rPh>
    <rPh sb="19" eb="21">
      <t>カンキョウ</t>
    </rPh>
    <rPh sb="22" eb="23">
      <t>ヤサ</t>
    </rPh>
    <rPh sb="33" eb="35">
      <t>ケイハツ</t>
    </rPh>
    <rPh sb="37" eb="39">
      <t>カツドウ</t>
    </rPh>
    <phoneticPr fontId="2"/>
  </si>
  <si>
    <t>賛同できる他団体との連携事業などの積極的な取り組み。</t>
    <rPh sb="0" eb="2">
      <t>サンドウ</t>
    </rPh>
    <rPh sb="5" eb="6">
      <t>タ</t>
    </rPh>
    <rPh sb="6" eb="8">
      <t>ダンタイ</t>
    </rPh>
    <rPh sb="10" eb="12">
      <t>レンケイ</t>
    </rPh>
    <rPh sb="12" eb="14">
      <t>ジギョウ</t>
    </rPh>
    <rPh sb="17" eb="20">
      <t>セッキョクテキ</t>
    </rPh>
    <rPh sb="21" eb="22">
      <t>ト</t>
    </rPh>
    <rPh sb="23" eb="24">
      <t>ク</t>
    </rPh>
    <phoneticPr fontId="2"/>
  </si>
  <si>
    <t>※「安全」「安心」な地域特産品の推奨・啓発等の事業活動の連携等。</t>
    <rPh sb="2" eb="4">
      <t>アンゼン</t>
    </rPh>
    <rPh sb="6" eb="8">
      <t>アンシン</t>
    </rPh>
    <rPh sb="10" eb="12">
      <t>チイキ</t>
    </rPh>
    <rPh sb="12" eb="15">
      <t>トクサンヒン</t>
    </rPh>
    <rPh sb="16" eb="18">
      <t>スイショウ</t>
    </rPh>
    <rPh sb="19" eb="22">
      <t>ケイハツナド</t>
    </rPh>
    <rPh sb="23" eb="25">
      <t>ジギョウ</t>
    </rPh>
    <rPh sb="25" eb="27">
      <t>カツドウ</t>
    </rPh>
    <rPh sb="28" eb="31">
      <t>レンケイナド</t>
    </rPh>
    <phoneticPr fontId="2"/>
  </si>
  <si>
    <t>以　上</t>
    <rPh sb="0" eb="1">
      <t>イ</t>
    </rPh>
    <rPh sb="2" eb="3">
      <t>ジョウ</t>
    </rPh>
    <phoneticPr fontId="2"/>
  </si>
  <si>
    <t>場所</t>
    <rPh sb="0" eb="2">
      <t>バショ</t>
    </rPh>
    <phoneticPr fontId="2"/>
  </si>
  <si>
    <t>コミュニティネット山陰</t>
    <rPh sb="9" eb="11">
      <t>サンイン</t>
    </rPh>
    <phoneticPr fontId="2"/>
  </si>
  <si>
    <t>通 常 総 会 資 料</t>
    <rPh sb="0" eb="1">
      <t>ツウ</t>
    </rPh>
    <rPh sb="2" eb="3">
      <t>ツネ</t>
    </rPh>
    <rPh sb="4" eb="5">
      <t>フサ</t>
    </rPh>
    <rPh sb="6" eb="7">
      <t>カイ</t>
    </rPh>
    <rPh sb="8" eb="9">
      <t>シ</t>
    </rPh>
    <rPh sb="10" eb="11">
      <t>リョウ</t>
    </rPh>
    <phoneticPr fontId="2"/>
  </si>
  <si>
    <t>米子しんまち天満屋　5階てんまやホール</t>
    <rPh sb="0" eb="2">
      <t>ヨナゴ</t>
    </rPh>
    <rPh sb="6" eb="9">
      <t>テンマヤ</t>
    </rPh>
    <rPh sb="11" eb="12">
      <t>カイ</t>
    </rPh>
    <phoneticPr fontId="2"/>
  </si>
  <si>
    <t>平成24年4月15日(日)午前11時30分～12時</t>
    <rPh sb="0" eb="2">
      <t>ヘイセイ</t>
    </rPh>
    <rPh sb="4" eb="5">
      <t>ネン</t>
    </rPh>
    <rPh sb="6" eb="7">
      <t>ガツ</t>
    </rPh>
    <rPh sb="9" eb="10">
      <t>ニチ</t>
    </rPh>
    <rPh sb="11" eb="12">
      <t>ニチ</t>
    </rPh>
    <rPh sb="13" eb="15">
      <t>ゴゼン</t>
    </rPh>
    <rPh sb="17" eb="18">
      <t>ジ</t>
    </rPh>
    <rPh sb="20" eb="21">
      <t>フン</t>
    </rPh>
    <rPh sb="24" eb="25">
      <t>ジ</t>
    </rPh>
    <phoneticPr fontId="2"/>
  </si>
  <si>
    <t>-1-</t>
    <phoneticPr fontId="2"/>
  </si>
  <si>
    <t>日時</t>
    <rPh sb="0" eb="2">
      <t>ニチジ</t>
    </rPh>
    <phoneticPr fontId="2"/>
  </si>
  <si>
    <t>次　第</t>
    <rPh sb="0" eb="1">
      <t>ツギ</t>
    </rPh>
    <rPh sb="2" eb="3">
      <t>ダイ</t>
    </rPh>
    <phoneticPr fontId="2"/>
  </si>
  <si>
    <t>2.　会長あいさつ</t>
    <rPh sb="3" eb="5">
      <t>カイチョウ</t>
    </rPh>
    <phoneticPr fontId="2"/>
  </si>
  <si>
    <t>1.　開　会</t>
    <rPh sb="3" eb="4">
      <t>カイ</t>
    </rPh>
    <rPh sb="5" eb="6">
      <t>カイ</t>
    </rPh>
    <phoneticPr fontId="2"/>
  </si>
  <si>
    <t>-2-</t>
    <phoneticPr fontId="2"/>
  </si>
  <si>
    <t>日　時　平成24年4月15日(日)午前11時30分～12時</t>
    <rPh sb="4" eb="6">
      <t>ヘイセイ</t>
    </rPh>
    <rPh sb="8" eb="9">
      <t>ネン</t>
    </rPh>
    <rPh sb="10" eb="11">
      <t>ガツ</t>
    </rPh>
    <rPh sb="13" eb="14">
      <t>ニチ</t>
    </rPh>
    <rPh sb="15" eb="16">
      <t>ニチ</t>
    </rPh>
    <rPh sb="17" eb="19">
      <t>ゴゼン</t>
    </rPh>
    <rPh sb="21" eb="22">
      <t>ジ</t>
    </rPh>
    <rPh sb="24" eb="25">
      <t>フン</t>
    </rPh>
    <rPh sb="28" eb="29">
      <t>ジ</t>
    </rPh>
    <phoneticPr fontId="2"/>
  </si>
  <si>
    <t>場　所　米子しんまち天満屋　5階てんまやホール</t>
    <rPh sb="4" eb="6">
      <t>ヨナゴ</t>
    </rPh>
    <rPh sb="10" eb="13">
      <t>テンマヤ</t>
    </rPh>
    <rPh sb="15" eb="16">
      <t>カイ</t>
    </rPh>
    <phoneticPr fontId="2"/>
  </si>
  <si>
    <t>平成24年度</t>
    <rPh sb="0" eb="2">
      <t>ヘイセイ</t>
    </rPh>
    <rPh sb="4" eb="6">
      <t>ネンド</t>
    </rPh>
    <phoneticPr fontId="2"/>
  </si>
  <si>
    <t>平成24年度通常総会</t>
    <rPh sb="0" eb="2">
      <t>ヘイセイ</t>
    </rPh>
    <rPh sb="4" eb="6">
      <t>ネンド</t>
    </rPh>
    <rPh sb="6" eb="8">
      <t>ツウジョウ</t>
    </rPh>
    <rPh sb="8" eb="10">
      <t>ソウカイ</t>
    </rPh>
    <phoneticPr fontId="2"/>
  </si>
  <si>
    <t>(1)平成２３年度事業報告及び収支決算報告</t>
    <rPh sb="13" eb="14">
      <t>オヨ</t>
    </rPh>
    <phoneticPr fontId="2"/>
  </si>
  <si>
    <t>3.　議　案</t>
    <rPh sb="3" eb="4">
      <t>ギ</t>
    </rPh>
    <rPh sb="5" eb="6">
      <t>アン</t>
    </rPh>
    <phoneticPr fontId="2"/>
  </si>
  <si>
    <t>4.　閉　会</t>
    <rPh sb="3" eb="4">
      <t>ヘイ</t>
    </rPh>
    <rPh sb="5" eb="6">
      <t>カイ</t>
    </rPh>
    <phoneticPr fontId="2"/>
  </si>
  <si>
    <t>(3)平成２４年度事業計画（案）及び収支予算（案）</t>
    <rPh sb="16" eb="17">
      <t>オヨ</t>
    </rPh>
    <phoneticPr fontId="2"/>
  </si>
  <si>
    <t>(4)NPO法人認定と登記完了について</t>
    <rPh sb="6" eb="8">
      <t>ホウジン</t>
    </rPh>
    <rPh sb="8" eb="10">
      <t>ニンテイ</t>
    </rPh>
    <rPh sb="11" eb="13">
      <t>トウキ</t>
    </rPh>
    <rPh sb="13" eb="15">
      <t>カンリョウ</t>
    </rPh>
    <phoneticPr fontId="2"/>
  </si>
  <si>
    <t>(5)その他</t>
    <rPh sb="5" eb="6">
      <t>タ</t>
    </rPh>
    <phoneticPr fontId="2"/>
  </si>
  <si>
    <t>(2)平成２３年度会計監査報告</t>
    <phoneticPr fontId="2"/>
  </si>
  <si>
    <t>消費者被害（衣・食・住・悪徳商法等）の未然・拡大防止のための講演会・講習会・消費者</t>
    <rPh sb="0" eb="3">
      <t>ショウヒシャ</t>
    </rPh>
    <rPh sb="3" eb="5">
      <t>ヒガイ</t>
    </rPh>
    <rPh sb="6" eb="7">
      <t>コロモ</t>
    </rPh>
    <rPh sb="8" eb="9">
      <t>ショク</t>
    </rPh>
    <rPh sb="10" eb="11">
      <t>ジュウ</t>
    </rPh>
    <rPh sb="12" eb="14">
      <t>アクトク</t>
    </rPh>
    <rPh sb="14" eb="16">
      <t>ショウホウ</t>
    </rPh>
    <rPh sb="16" eb="17">
      <t>ナド</t>
    </rPh>
    <rPh sb="19" eb="21">
      <t>ミゼン</t>
    </rPh>
    <rPh sb="22" eb="24">
      <t>カクダイ</t>
    </rPh>
    <rPh sb="24" eb="26">
      <t>ボウシ</t>
    </rPh>
    <rPh sb="30" eb="33">
      <t>コウエンカイ</t>
    </rPh>
    <rPh sb="34" eb="37">
      <t>コウシュウカイ</t>
    </rPh>
    <phoneticPr fontId="2"/>
  </si>
  <si>
    <t>高齢者・児童・障害者を悪徳商法、製品事故など消費者トラブルから未然に防止する為の</t>
    <rPh sb="0" eb="3">
      <t>コウレイシャ</t>
    </rPh>
    <rPh sb="4" eb="6">
      <t>ジドウ</t>
    </rPh>
    <rPh sb="7" eb="10">
      <t>ショウガイシャ</t>
    </rPh>
    <rPh sb="11" eb="13">
      <t>アクトク</t>
    </rPh>
    <rPh sb="13" eb="15">
      <t>ショウホウ</t>
    </rPh>
    <rPh sb="16" eb="18">
      <t>セイヒン</t>
    </rPh>
    <rPh sb="18" eb="20">
      <t>ジコ</t>
    </rPh>
    <rPh sb="22" eb="25">
      <t>ショウヒシャ</t>
    </rPh>
    <rPh sb="31" eb="33">
      <t>ミゼン</t>
    </rPh>
    <rPh sb="34" eb="36">
      <t>ボウシ</t>
    </rPh>
    <rPh sb="38" eb="39">
      <t>タメ</t>
    </rPh>
    <phoneticPr fontId="2"/>
  </si>
  <si>
    <t>＜　メ　モ　＞</t>
    <phoneticPr fontId="2"/>
  </si>
  <si>
    <t>積立金</t>
    <phoneticPr fontId="2"/>
  </si>
  <si>
    <t>鳥銀</t>
    <phoneticPr fontId="2"/>
  </si>
  <si>
    <t>郵貯</t>
    <phoneticPr fontId="2"/>
  </si>
  <si>
    <t>円</t>
    <phoneticPr fontId="2"/>
  </si>
  <si>
    <t>繰越金（預金残）　合銀</t>
    <phoneticPr fontId="2"/>
  </si>
  <si>
    <t>理事会、総会、役員会会場費、お茶等</t>
    <phoneticPr fontId="2"/>
  </si>
  <si>
    <t xml:space="preserve"> 次年度繰越額</t>
    <rPh sb="1" eb="2">
      <t>ジ</t>
    </rPh>
    <rPh sb="2" eb="4">
      <t>ネンド</t>
    </rPh>
    <rPh sb="4" eb="6">
      <t>クリコシ</t>
    </rPh>
    <rPh sb="6" eb="7">
      <t>ガク</t>
    </rPh>
    <phoneticPr fontId="2"/>
  </si>
  <si>
    <t>会議用お茶</t>
    <rPh sb="0" eb="3">
      <t>カイギヨウ</t>
    </rPh>
    <rPh sb="4" eb="5">
      <t>チャ</t>
    </rPh>
    <phoneticPr fontId="2"/>
  </si>
  <si>
    <t>講師謝礼粗菓、共同募金バッジ、他</t>
    <rPh sb="0" eb="2">
      <t>コウシ</t>
    </rPh>
    <rPh sb="2" eb="4">
      <t>シャレイ</t>
    </rPh>
    <rPh sb="4" eb="6">
      <t>ソカ</t>
    </rPh>
    <rPh sb="7" eb="9">
      <t>キョウドウ</t>
    </rPh>
    <rPh sb="9" eb="11">
      <t>ボキン</t>
    </rPh>
    <rPh sb="15" eb="16">
      <t>ホカ</t>
    </rPh>
    <phoneticPr fontId="2"/>
  </si>
  <si>
    <t>講演会等打合せ等、ｶﾞｿﾘﾝ代等</t>
    <rPh sb="0" eb="3">
      <t>コウエンカイ</t>
    </rPh>
    <rPh sb="3" eb="4">
      <t>トウ</t>
    </rPh>
    <rPh sb="4" eb="6">
      <t>ウチアワ</t>
    </rPh>
    <rPh sb="7" eb="8">
      <t>ナド</t>
    </rPh>
    <rPh sb="14" eb="15">
      <t>ダイ</t>
    </rPh>
    <rPh sb="15" eb="16">
      <t>ナド</t>
    </rPh>
    <phoneticPr fontId="2"/>
  </si>
  <si>
    <t>平成２７年度　収支決算報告</t>
    <rPh sb="0" eb="2">
      <t>ヘイセイ</t>
    </rPh>
    <rPh sb="4" eb="6">
      <t>ネンド</t>
    </rPh>
    <rPh sb="7" eb="9">
      <t>シュウシ</t>
    </rPh>
    <rPh sb="9" eb="11">
      <t>ケッサン</t>
    </rPh>
    <rPh sb="11" eb="13">
      <t>ホウコク</t>
    </rPh>
    <phoneticPr fontId="2"/>
  </si>
  <si>
    <t>積立金</t>
  </si>
  <si>
    <t>支出の部</t>
    <phoneticPr fontId="2"/>
  </si>
  <si>
    <t>収入の部</t>
    <phoneticPr fontId="2"/>
  </si>
  <si>
    <t>（預金残）　合銀5,767円　　鳥銀　781円</t>
    <rPh sb="13" eb="14">
      <t>エン</t>
    </rPh>
    <rPh sb="16" eb="17">
      <t>トリ</t>
    </rPh>
    <rPh sb="17" eb="18">
      <t>ギン</t>
    </rPh>
    <rPh sb="22" eb="23">
      <t>エン</t>
    </rPh>
    <phoneticPr fontId="2"/>
  </si>
  <si>
    <t>大久保理事長より30,000円、ろうきんより50,000円他</t>
    <rPh sb="28" eb="29">
      <t>エン</t>
    </rPh>
    <rPh sb="29" eb="30">
      <t>ホカ</t>
    </rPh>
    <phoneticPr fontId="2"/>
  </si>
  <si>
    <t>個人37　団体　7</t>
    <rPh sb="0" eb="2">
      <t>コジン</t>
    </rPh>
    <rPh sb="5" eb="7">
      <t>ダンタイ</t>
    </rPh>
    <phoneticPr fontId="2"/>
  </si>
  <si>
    <t>利息</t>
    <rPh sb="0" eb="2">
      <t>リソク</t>
    </rPh>
    <phoneticPr fontId="2"/>
  </si>
  <si>
    <t>共同募金会300,000円、県くらしの安心局高齢者特殊詐欺･･･200,000円、　　　　　　　　　　県くらしの安心局原発視察･･･56,591円</t>
    <rPh sb="19" eb="22">
      <t>アンシンキョク</t>
    </rPh>
    <rPh sb="22" eb="25">
      <t>コウレイシャ</t>
    </rPh>
    <rPh sb="25" eb="27">
      <t>トクシュ</t>
    </rPh>
    <rPh sb="27" eb="29">
      <t>サギ</t>
    </rPh>
    <rPh sb="59" eb="61">
      <t>ゲンパツ</t>
    </rPh>
    <rPh sb="61" eb="63">
      <t>シサツ</t>
    </rPh>
    <phoneticPr fontId="2"/>
  </si>
  <si>
    <t>預金利息 合銀3円　鳥銀12円</t>
    <rPh sb="0" eb="2">
      <t>ヨキン</t>
    </rPh>
    <rPh sb="2" eb="4">
      <t>リソク</t>
    </rPh>
    <phoneticPr fontId="2"/>
  </si>
  <si>
    <t>事務用品、コピー代等</t>
    <rPh sb="0" eb="2">
      <t>ジム</t>
    </rPh>
    <rPh sb="2" eb="4">
      <t>ヨウヒン</t>
    </rPh>
    <rPh sb="8" eb="9">
      <t>ダイ</t>
    </rPh>
    <rPh sb="9" eb="10">
      <t>ナド</t>
    </rPh>
    <phoneticPr fontId="2"/>
  </si>
  <si>
    <t>平成２８年度　収支予算（案）</t>
    <rPh sb="0" eb="2">
      <t>ヘイセイ</t>
    </rPh>
    <rPh sb="4" eb="6">
      <t>ネンド</t>
    </rPh>
    <rPh sb="7" eb="9">
      <t>シュウシ</t>
    </rPh>
    <rPh sb="9" eb="11">
      <t>ヨサン</t>
    </rPh>
    <rPh sb="12" eb="13">
      <t>アン</t>
    </rPh>
    <phoneticPr fontId="2"/>
  </si>
  <si>
    <t>合銀　6,117円　鳥銀　1,192円　郵貯　0円</t>
    <phoneticPr fontId="2"/>
  </si>
  <si>
    <t>個人　45　団体　６</t>
    <rPh sb="0" eb="2">
      <t>コジン</t>
    </rPh>
    <rPh sb="6" eb="8">
      <t>ダンタイ</t>
    </rPh>
    <phoneticPr fontId="2"/>
  </si>
  <si>
    <t>高齢者と子供を･･･422,314円、　高齢者特殊詐欺防止208,826円、　　　　　　　　　　　　　　　　原発視察　56,591円　他</t>
    <rPh sb="0" eb="3">
      <t>コウレイシャ</t>
    </rPh>
    <rPh sb="4" eb="6">
      <t>コドモ</t>
    </rPh>
    <rPh sb="23" eb="25">
      <t>トクシュ</t>
    </rPh>
    <rPh sb="25" eb="27">
      <t>サギ</t>
    </rPh>
    <rPh sb="27" eb="29">
      <t>ボウシ</t>
    </rPh>
    <rPh sb="54" eb="56">
      <t>ゲンパツ</t>
    </rPh>
    <rPh sb="56" eb="58">
      <t>シサツ</t>
    </rPh>
    <rPh sb="65" eb="66">
      <t>エン</t>
    </rPh>
    <rPh sb="67" eb="68">
      <t>ホカ</t>
    </rPh>
    <phoneticPr fontId="2"/>
  </si>
  <si>
    <t>講演会100,000円、子ども高齢者啓発　３00,000円、企業視察・懇談50,000円他</t>
    <rPh sb="44" eb="45">
      <t>ホカ</t>
    </rPh>
    <phoneticPr fontId="2"/>
  </si>
  <si>
    <t>他団体交流費　渉外費等</t>
    <rPh sb="10" eb="11">
      <t>ナド</t>
    </rPh>
    <phoneticPr fontId="2"/>
  </si>
  <si>
    <t>鳥取県、共同募金会等　500,000円</t>
    <rPh sb="0" eb="3">
      <t>トットリケン</t>
    </rPh>
    <rPh sb="4" eb="6">
      <t>キョウドウ</t>
    </rPh>
    <rPh sb="6" eb="9">
      <t>ボキンカイ</t>
    </rPh>
    <rPh sb="9" eb="10">
      <t>ナド</t>
    </rPh>
    <rPh sb="18" eb="19">
      <t>エン</t>
    </rPh>
    <phoneticPr fontId="2"/>
  </si>
  <si>
    <t>　　打合せ交通費他</t>
    <rPh sb="2" eb="4">
      <t>ウチアワ</t>
    </rPh>
    <rPh sb="5" eb="8">
      <t>コウツウヒ</t>
    </rPh>
    <rPh sb="8" eb="9">
      <t>ホカ</t>
    </rPh>
    <phoneticPr fontId="2"/>
  </si>
  <si>
    <t>ﾌﾟﾘﾝﾀｰｲﾝｸ、用紙、PCｿﾌﾄ等</t>
    <phoneticPr fontId="2"/>
  </si>
  <si>
    <t>会員連絡切手、ﾊｶﾞｷ等、事務連絡切手代等</t>
    <rPh sb="13" eb="15">
      <t>ジム</t>
    </rPh>
    <rPh sb="15" eb="17">
      <t>レンラク</t>
    </rPh>
    <rPh sb="17" eb="19">
      <t>キッテ</t>
    </rPh>
    <rPh sb="19" eb="20">
      <t>ダイ</t>
    </rPh>
    <rPh sb="20" eb="21">
      <t>ナド</t>
    </rPh>
    <phoneticPr fontId="2"/>
  </si>
  <si>
    <t>（預金残）　合銀 6,117円　　鳥銀 1,192円</t>
    <rPh sb="14" eb="15">
      <t>エン</t>
    </rPh>
    <rPh sb="17" eb="18">
      <t>トリ</t>
    </rPh>
    <rPh sb="18" eb="19">
      <t>ギン</t>
    </rPh>
    <rPh sb="25" eb="26">
      <t>エン</t>
    </rPh>
    <phoneticPr fontId="2"/>
  </si>
  <si>
    <t>個人42　団体　7</t>
    <rPh sb="0" eb="2">
      <t>コジン</t>
    </rPh>
    <rPh sb="5" eb="7">
      <t>ダンタイ</t>
    </rPh>
    <phoneticPr fontId="2"/>
  </si>
  <si>
    <t>高齢者と子供を･･･410,692円、　高齢者特殊詐欺防止211,470円、　　　　　　　　　　　　　　　　ｴｼｶﾙ講演会　52,970円　他</t>
    <rPh sb="0" eb="3">
      <t>コウレイシャ</t>
    </rPh>
    <rPh sb="4" eb="6">
      <t>コドモ</t>
    </rPh>
    <rPh sb="23" eb="25">
      <t>トクシュ</t>
    </rPh>
    <rPh sb="25" eb="27">
      <t>サギ</t>
    </rPh>
    <rPh sb="27" eb="29">
      <t>ボウシ</t>
    </rPh>
    <rPh sb="58" eb="61">
      <t>コウエンカイ</t>
    </rPh>
    <rPh sb="68" eb="69">
      <t>エン</t>
    </rPh>
    <rPh sb="70" eb="71">
      <t>ホカ</t>
    </rPh>
    <phoneticPr fontId="2"/>
  </si>
  <si>
    <t>会議用会場借料、お茶</t>
    <rPh sb="0" eb="3">
      <t>カイギヨウ</t>
    </rPh>
    <rPh sb="3" eb="5">
      <t>カイジョウ</t>
    </rPh>
    <rPh sb="5" eb="7">
      <t>シャクリョウ</t>
    </rPh>
    <rPh sb="9" eb="10">
      <t>チャ</t>
    </rPh>
    <phoneticPr fontId="2"/>
  </si>
  <si>
    <t>講師謝礼粗菓、諸会費他</t>
    <rPh sb="0" eb="2">
      <t>コウシ</t>
    </rPh>
    <rPh sb="2" eb="4">
      <t>シャレイ</t>
    </rPh>
    <rPh sb="4" eb="6">
      <t>ソカ</t>
    </rPh>
    <rPh sb="7" eb="8">
      <t>ショ</t>
    </rPh>
    <rPh sb="8" eb="10">
      <t>カイヒ</t>
    </rPh>
    <rPh sb="10" eb="11">
      <t>ホカ</t>
    </rPh>
    <phoneticPr fontId="2"/>
  </si>
  <si>
    <t>駐車場代</t>
    <rPh sb="0" eb="3">
      <t>チュウシャジョウ</t>
    </rPh>
    <rPh sb="3" eb="4">
      <t>ダイ</t>
    </rPh>
    <phoneticPr fontId="2"/>
  </si>
  <si>
    <t>大久保理事長より 21,000円、ろうきん寄付ｼｽﾃﾑより 50,000円他</t>
    <rPh sb="21" eb="23">
      <t>キフ</t>
    </rPh>
    <rPh sb="36" eb="37">
      <t>エン</t>
    </rPh>
    <rPh sb="37" eb="38">
      <t>ホカ</t>
    </rPh>
    <phoneticPr fontId="2"/>
  </si>
  <si>
    <t>平成２８年度　収支決算報告</t>
    <rPh sb="0" eb="2">
      <t>ヘイセイ</t>
    </rPh>
    <rPh sb="4" eb="6">
      <t>ネンド</t>
    </rPh>
    <rPh sb="7" eb="9">
      <t>シュウシ</t>
    </rPh>
    <rPh sb="9" eb="11">
      <t>ケッサン</t>
    </rPh>
    <rPh sb="11" eb="13">
      <t>ホウコク</t>
    </rPh>
    <phoneticPr fontId="2"/>
  </si>
  <si>
    <t>平成２９年度　収支予算（案）</t>
    <rPh sb="0" eb="2">
      <t>ヘイセイ</t>
    </rPh>
    <rPh sb="4" eb="6">
      <t>ネンド</t>
    </rPh>
    <rPh sb="7" eb="9">
      <t>シュウシ</t>
    </rPh>
    <rPh sb="9" eb="11">
      <t>ヨサン</t>
    </rPh>
    <rPh sb="12" eb="13">
      <t>アン</t>
    </rPh>
    <phoneticPr fontId="2"/>
  </si>
  <si>
    <t>講演会100,000円、子ども高齢者啓発　300,000円、企業視察・懇談50,000円他</t>
    <rPh sb="44" eb="45">
      <t>ホカ</t>
    </rPh>
    <phoneticPr fontId="2"/>
  </si>
  <si>
    <t>合銀　6,117円　鳥銀　1,192円</t>
    <phoneticPr fontId="2"/>
  </si>
  <si>
    <t>共同募金会300,000円、県くらしの安心局高齢者特殊詐欺･･･200,000円、　　　　　　　　　　県くらしの安心局ｴｼｶﾙ講演会･･･52,970円</t>
    <rPh sb="19" eb="22">
      <t>アンシンキョク</t>
    </rPh>
    <rPh sb="22" eb="25">
      <t>コウレイシャ</t>
    </rPh>
    <rPh sb="25" eb="27">
      <t>トクシュ</t>
    </rPh>
    <rPh sb="27" eb="29">
      <t>サギ</t>
    </rPh>
    <rPh sb="63" eb="66">
      <t>コウエンカイ</t>
    </rPh>
    <phoneticPr fontId="2"/>
  </si>
  <si>
    <t>平成２９年度　収支決算報告</t>
    <rPh sb="0" eb="2">
      <t>ヘイセイ</t>
    </rPh>
    <rPh sb="4" eb="6">
      <t>ネンド</t>
    </rPh>
    <rPh sb="7" eb="9">
      <t>シュウシ</t>
    </rPh>
    <rPh sb="9" eb="11">
      <t>ケッサン</t>
    </rPh>
    <rPh sb="11" eb="13">
      <t>ホウコク</t>
    </rPh>
    <phoneticPr fontId="2"/>
  </si>
  <si>
    <t>平成３０年度　収支予算（案）</t>
    <rPh sb="0" eb="2">
      <t>ヘイセイ</t>
    </rPh>
    <rPh sb="4" eb="6">
      <t>ネンド</t>
    </rPh>
    <rPh sb="7" eb="9">
      <t>シュウシ</t>
    </rPh>
    <rPh sb="9" eb="11">
      <t>ヨサン</t>
    </rPh>
    <rPh sb="12" eb="13">
      <t>アン</t>
    </rPh>
    <phoneticPr fontId="2"/>
  </si>
  <si>
    <t>郵振</t>
    <rPh sb="0" eb="1">
      <t>ユウ</t>
    </rPh>
    <rPh sb="1" eb="2">
      <t>フ</t>
    </rPh>
    <phoneticPr fontId="2"/>
  </si>
  <si>
    <t>ニッセイ同和50,000円、県くらしの安心局高齢者特殊詐欺･･･200,000円</t>
    <rPh sb="4" eb="6">
      <t>ドウワ</t>
    </rPh>
    <rPh sb="19" eb="22">
      <t>アンシンキョク</t>
    </rPh>
    <rPh sb="22" eb="25">
      <t>コウレイシャ</t>
    </rPh>
    <rPh sb="25" eb="27">
      <t>トクシュ</t>
    </rPh>
    <rPh sb="27" eb="29">
      <t>サギ</t>
    </rPh>
    <phoneticPr fontId="2"/>
  </si>
  <si>
    <t>大久保理事長より 18,364円、</t>
    <phoneticPr fontId="2"/>
  </si>
  <si>
    <t>合銀</t>
    <phoneticPr fontId="2"/>
  </si>
  <si>
    <t>個人45　団体　6</t>
    <rPh sb="0" eb="2">
      <t>コジン</t>
    </rPh>
    <rPh sb="5" eb="7">
      <t>ダンタイ</t>
    </rPh>
    <phoneticPr fontId="2"/>
  </si>
  <si>
    <t>鳥取県等　4000,000円</t>
    <rPh sb="0" eb="3">
      <t>トットリケン</t>
    </rPh>
    <rPh sb="3" eb="4">
      <t>ナド</t>
    </rPh>
    <rPh sb="13" eb="14">
      <t>エン</t>
    </rPh>
    <phoneticPr fontId="2"/>
  </si>
  <si>
    <t>講演会100,000円、子ども高齢者啓発　250,000円、企業視察・懇談50,000円他</t>
    <rPh sb="44" eb="45">
      <t>ホカ</t>
    </rPh>
    <phoneticPr fontId="2"/>
  </si>
  <si>
    <t>高齢者特殊詐欺防止221,180円、境港水産市場見学　43,731円､境港自治会14,682円</t>
    <rPh sb="3" eb="5">
      <t>トクシュ</t>
    </rPh>
    <rPh sb="5" eb="7">
      <t>サギ</t>
    </rPh>
    <rPh sb="7" eb="9">
      <t>ボウシ</t>
    </rPh>
    <rPh sb="18" eb="20">
      <t>サカイミナト</t>
    </rPh>
    <rPh sb="20" eb="22">
      <t>スイサン</t>
    </rPh>
    <rPh sb="22" eb="24">
      <t>イチバ</t>
    </rPh>
    <rPh sb="24" eb="26">
      <t>ケンガク</t>
    </rPh>
    <rPh sb="33" eb="34">
      <t>エン</t>
    </rPh>
    <rPh sb="35" eb="37">
      <t>サカイミナト</t>
    </rPh>
    <rPh sb="37" eb="40">
      <t>ジチカイ</t>
    </rPh>
    <rPh sb="46" eb="47">
      <t>エン</t>
    </rPh>
    <phoneticPr fontId="2"/>
  </si>
  <si>
    <t>会議用会場借料</t>
    <rPh sb="0" eb="3">
      <t>カイギヨウ</t>
    </rPh>
    <rPh sb="3" eb="5">
      <t>カイジョウ</t>
    </rPh>
    <rPh sb="5" eb="7">
      <t>シャクリョウ</t>
    </rPh>
    <phoneticPr fontId="2"/>
  </si>
  <si>
    <t>現金</t>
    <rPh sb="0" eb="2">
      <t>ゲンキン</t>
    </rPh>
    <phoneticPr fontId="2"/>
  </si>
  <si>
    <t>合銀　5,674円　鳥銀　930円　郵貯銀　1,000円　郵振　2,000円</t>
    <rPh sb="18" eb="20">
      <t>ユウチョ</t>
    </rPh>
    <rPh sb="20" eb="21">
      <t>ギン</t>
    </rPh>
    <rPh sb="23" eb="28">
      <t>０００エン</t>
    </rPh>
    <rPh sb="29" eb="30">
      <t>ユウ</t>
    </rPh>
    <rPh sb="30" eb="31">
      <t>フ</t>
    </rPh>
    <rPh sb="33" eb="38">
      <t>０００エン</t>
    </rPh>
    <phoneticPr fontId="2"/>
  </si>
  <si>
    <t>平成30年度</t>
    <rPh sb="0" eb="2">
      <t>ヘイセイ</t>
    </rPh>
    <rPh sb="4" eb="6">
      <t>ネンド</t>
    </rPh>
    <phoneticPr fontId="2"/>
  </si>
  <si>
    <t>特定非営利活動法人</t>
    <rPh sb="0" eb="2">
      <t>トクテイ</t>
    </rPh>
    <rPh sb="2" eb="5">
      <t>ヒエイリ</t>
    </rPh>
    <rPh sb="5" eb="7">
      <t>カツドウ</t>
    </rPh>
    <rPh sb="7" eb="9">
      <t>ホウジン</t>
    </rPh>
    <phoneticPr fontId="2"/>
  </si>
  <si>
    <t>コミュニティネット山陰</t>
    <phoneticPr fontId="2"/>
  </si>
  <si>
    <t>収支決算</t>
    <rPh sb="0" eb="2">
      <t>シュウシ</t>
    </rPh>
    <rPh sb="2" eb="4">
      <t>ケッサン</t>
    </rPh>
    <phoneticPr fontId="2"/>
  </si>
  <si>
    <t>平成三十年度収支決算</t>
    <rPh sb="0" eb="2">
      <t>ヘイセイ</t>
    </rPh>
    <rPh sb="2" eb="6">
      <t>３０ネンド</t>
    </rPh>
    <rPh sb="6" eb="8">
      <t>シュウシ</t>
    </rPh>
    <rPh sb="8" eb="10">
      <t>ケッサン</t>
    </rPh>
    <phoneticPr fontId="2"/>
  </si>
  <si>
    <t>理事会、総会、役員会会場費など</t>
    <phoneticPr fontId="2"/>
  </si>
  <si>
    <t>令和2年度　収支予算</t>
    <rPh sb="0" eb="2">
      <t>レイワ</t>
    </rPh>
    <rPh sb="3" eb="4">
      <t>ネン</t>
    </rPh>
    <rPh sb="4" eb="5">
      <t>ド</t>
    </rPh>
    <rPh sb="6" eb="10">
      <t>シュウシヨサン</t>
    </rPh>
    <phoneticPr fontId="2"/>
  </si>
  <si>
    <t>合銀　936円　鳥銀　70円　郵貯銀　0円　郵振　0円　現金　10,699円</t>
    <rPh sb="15" eb="17">
      <t>ユウチョ</t>
    </rPh>
    <rPh sb="17" eb="18">
      <t>ギン</t>
    </rPh>
    <rPh sb="20" eb="21">
      <t>エン</t>
    </rPh>
    <rPh sb="22" eb="23">
      <t>ユウ</t>
    </rPh>
    <rPh sb="23" eb="24">
      <t>フ</t>
    </rPh>
    <rPh sb="26" eb="27">
      <t>エン</t>
    </rPh>
    <rPh sb="28" eb="30">
      <t>ゲンキン</t>
    </rPh>
    <rPh sb="37" eb="38">
      <t>エン</t>
    </rPh>
    <phoneticPr fontId="2"/>
  </si>
  <si>
    <t>個人　46　団体　6</t>
    <rPh sb="0" eb="2">
      <t>コジン</t>
    </rPh>
    <rPh sb="6" eb="8">
      <t>ダンタイ</t>
    </rPh>
    <phoneticPr fontId="2"/>
  </si>
  <si>
    <t>鳥取県等の支援補助金</t>
    <rPh sb="0" eb="3">
      <t>トットリケン</t>
    </rPh>
    <rPh sb="3" eb="4">
      <t>ナド</t>
    </rPh>
    <rPh sb="5" eb="10">
      <t>シエンホジョキン</t>
    </rPh>
    <phoneticPr fontId="2"/>
  </si>
  <si>
    <t>持続可能な社会創りの為の啓発事業等</t>
    <rPh sb="0" eb="4">
      <t>ジゾクカノウ</t>
    </rPh>
    <rPh sb="5" eb="7">
      <t>シャカイ</t>
    </rPh>
    <rPh sb="7" eb="8">
      <t>ヅク</t>
    </rPh>
    <rPh sb="10" eb="11">
      <t>タメ</t>
    </rPh>
    <rPh sb="12" eb="16">
      <t>ケイハツジギョウ</t>
    </rPh>
    <rPh sb="16" eb="17">
      <t>ナド</t>
    </rPh>
    <phoneticPr fontId="2"/>
  </si>
  <si>
    <t>合銀　７，９３６円　鳥銀１３５，２８６円　郵貯銀　1,000円　郵振　４，０００円　現金　２，０００円</t>
    <rPh sb="21" eb="23">
      <t>ユウチョ</t>
    </rPh>
    <rPh sb="23" eb="24">
      <t>ギン</t>
    </rPh>
    <rPh sb="26" eb="31">
      <t>０００エン</t>
    </rPh>
    <rPh sb="32" eb="33">
      <t>ユウ</t>
    </rPh>
    <rPh sb="33" eb="34">
      <t>フ</t>
    </rPh>
    <rPh sb="40" eb="41">
      <t>エン</t>
    </rPh>
    <rPh sb="42" eb="44">
      <t>ゲンキン</t>
    </rPh>
    <rPh sb="50" eb="51">
      <t>エン</t>
    </rPh>
    <phoneticPr fontId="2"/>
  </si>
  <si>
    <t>　団体６件　個人46件</t>
    <rPh sb="1" eb="3">
      <t>ダンタイ</t>
    </rPh>
    <rPh sb="4" eb="5">
      <t>ケン</t>
    </rPh>
    <rPh sb="6" eb="8">
      <t>コジン</t>
    </rPh>
    <rPh sb="10" eb="11">
      <t>ケン</t>
    </rPh>
    <phoneticPr fontId="2"/>
  </si>
  <si>
    <t>県くらしの安心局（消費者センター･･･１00,000円　　　</t>
    <rPh sb="5" eb="8">
      <t>アンシンキョク</t>
    </rPh>
    <rPh sb="9" eb="12">
      <t>ショウヒシャ</t>
    </rPh>
    <phoneticPr fontId="2"/>
  </si>
  <si>
    <t>高齢者特殊詐欺防止１０３２２７円、大和証券福祉財団助成事業１６０、９６３円</t>
    <rPh sb="25" eb="27">
      <t>ジョセイ</t>
    </rPh>
    <rPh sb="27" eb="29">
      <t>ジギョウ</t>
    </rPh>
    <rPh sb="36" eb="37">
      <t>エン</t>
    </rPh>
    <phoneticPr fontId="2"/>
  </si>
  <si>
    <t>出張費　ｶﾞｿﾘﾝ代他</t>
    <rPh sb="0" eb="2">
      <t>シュッチョウ</t>
    </rPh>
    <rPh sb="2" eb="3">
      <t>ヒ</t>
    </rPh>
    <rPh sb="9" eb="10">
      <t>ダイ</t>
    </rPh>
    <rPh sb="10" eb="11">
      <t>ホカ</t>
    </rPh>
    <phoneticPr fontId="2"/>
  </si>
  <si>
    <t>令和元年度　収支決算報告</t>
    <rPh sb="0" eb="2">
      <t>レイワ</t>
    </rPh>
    <rPh sb="2" eb="3">
      <t>ガン</t>
    </rPh>
    <rPh sb="3" eb="5">
      <t>ネンド</t>
    </rPh>
    <rPh sb="6" eb="8">
      <t>シュウシ</t>
    </rPh>
    <rPh sb="8" eb="10">
      <t>ケッサン</t>
    </rPh>
    <rPh sb="10" eb="12">
      <t>ホウコク</t>
    </rPh>
    <phoneticPr fontId="2"/>
  </si>
  <si>
    <t>＜　メ　モ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</si>
</sst>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name val="ＭＳ Ｐゴシック"/>
      <family val="3"/>
      <charset val="128"/>
    </font>
    <font>
      <sz val="11"/>
      <name val="ＭＳ Ｐゴシック"/>
      <family val="3"/>
      <charset val="128"/>
    </font>
    <font>
      <sz val="6"/>
      <name val="ＭＳ Ｐゴシック"/>
      <family val="3"/>
      <charset val="128"/>
    </font>
    <font>
      <sz val="11"/>
      <color indexed="9"/>
      <name val="ＭＳ Ｐ明朝"/>
      <family val="1"/>
      <charset val="128"/>
    </font>
    <font>
      <sz val="11"/>
      <name val="ＭＳ Ｐ明朝"/>
      <family val="1"/>
      <charset val="128"/>
    </font>
    <font>
      <sz val="10"/>
      <name val="ＭＳ Ｐゴシック"/>
      <family val="3"/>
      <charset val="128"/>
    </font>
    <font>
      <sz val="10"/>
      <color indexed="9"/>
      <name val="ＭＳ Ｐ明朝"/>
      <family val="1"/>
      <charset val="128"/>
    </font>
    <font>
      <sz val="10"/>
      <name val="ＭＳ Ｐ明朝"/>
      <family val="1"/>
      <charset val="128"/>
    </font>
    <font>
      <sz val="8"/>
      <name val="ＭＳ Ｐ明朝"/>
      <family val="1"/>
      <charset val="128"/>
    </font>
    <font>
      <sz val="12"/>
      <name val="ＭＳ Ｐ明朝"/>
      <family val="1"/>
      <charset val="128"/>
    </font>
    <font>
      <b/>
      <sz val="26"/>
      <name val="HG丸ｺﾞｼｯｸM-PRO"/>
      <family val="3"/>
      <charset val="128"/>
    </font>
    <font>
      <sz val="11"/>
      <name val="HG明朝B"/>
      <family val="1"/>
      <charset val="128"/>
    </font>
    <font>
      <b/>
      <sz val="22"/>
      <name val="HG明朝B"/>
      <family val="1"/>
      <charset val="128"/>
    </font>
    <font>
      <sz val="14"/>
      <name val="HG明朝B"/>
      <family val="1"/>
      <charset val="128"/>
    </font>
    <font>
      <sz val="11"/>
      <name val="ＭＳ Ｐゴシック"/>
      <family val="3"/>
      <charset val="128"/>
    </font>
    <font>
      <sz val="16"/>
      <name val="HGS明朝E"/>
      <family val="1"/>
      <charset val="128"/>
    </font>
    <font>
      <b/>
      <sz val="18"/>
      <name val="HG明朝B"/>
      <family val="1"/>
      <charset val="128"/>
    </font>
    <font>
      <sz val="28"/>
      <name val="HG明朝B"/>
      <family val="1"/>
      <charset val="128"/>
    </font>
    <font>
      <sz val="36"/>
      <name val="HG明朝B"/>
      <family val="1"/>
      <charset val="128"/>
    </font>
    <font>
      <sz val="12"/>
      <name val="HG明朝B"/>
      <family val="1"/>
      <charset val="128"/>
    </font>
    <font>
      <sz val="14"/>
      <name val="ＭＳ Ｐ明朝"/>
      <family val="1"/>
      <charset val="128"/>
    </font>
    <font>
      <sz val="20"/>
      <name val="HGS明朝E"/>
      <family val="1"/>
      <charset val="128"/>
    </font>
    <font>
      <b/>
      <sz val="12"/>
      <name val="ＭＳ Ｐ明朝"/>
      <family val="1"/>
      <charset val="128"/>
    </font>
    <font>
      <sz val="8"/>
      <name val="ＭＳ Ｐゴシック"/>
      <family val="3"/>
      <charset val="128"/>
    </font>
    <font>
      <sz val="12"/>
      <color rgb="FF000000"/>
      <name val="ＭＳ Ｐゴシック"/>
      <family val="3"/>
      <charset val="128"/>
    </font>
    <font>
      <sz val="28"/>
      <name val="HGS明朝B"/>
      <family val="1"/>
      <charset val="128"/>
    </font>
    <font>
      <sz val="36"/>
      <name val="HGS明朝B"/>
      <family val="1"/>
      <charset val="128"/>
    </font>
    <font>
      <sz val="11"/>
      <name val="HGS明朝B"/>
      <family val="1"/>
      <charset val="128"/>
    </font>
    <font>
      <sz val="18"/>
      <name val="HGS明朝B"/>
      <family val="1"/>
      <charset val="128"/>
    </font>
    <font>
      <sz val="16"/>
      <name val="HGS明朝B"/>
      <family val="1"/>
      <charset val="128"/>
    </font>
    <font>
      <sz val="48"/>
      <name val="HGS明朝B"/>
      <family val="1"/>
      <charset val="128"/>
    </font>
  </fonts>
  <fills count="3">
    <fill>
      <patternFill patternType="none"/>
    </fill>
    <fill>
      <patternFill patternType="gray125"/>
    </fill>
    <fill>
      <patternFill patternType="solid">
        <fgColor indexed="9"/>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4" fillId="2" borderId="0" xfId="0" applyFont="1" applyFill="1">
      <alignment vertical="center"/>
    </xf>
    <xf numFmtId="0" fontId="3" fillId="2" borderId="0" xfId="0" applyFont="1" applyFill="1" applyBorder="1">
      <alignment vertical="center"/>
    </xf>
    <xf numFmtId="0" fontId="4" fillId="2" borderId="0" xfId="0" applyFont="1" applyFill="1" applyBorder="1">
      <alignment vertical="center"/>
    </xf>
    <xf numFmtId="0" fontId="5" fillId="0" borderId="0" xfId="0" applyFont="1">
      <alignment vertical="center"/>
    </xf>
    <xf numFmtId="0" fontId="6"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lignment vertical="center"/>
    </xf>
    <xf numFmtId="0" fontId="7" fillId="2" borderId="4" xfId="0" applyFont="1" applyFill="1" applyBorder="1">
      <alignment vertical="center"/>
    </xf>
    <xf numFmtId="0" fontId="6" fillId="2" borderId="5" xfId="0" applyFont="1" applyFill="1" applyBorder="1" applyAlignment="1">
      <alignment horizontal="center" vertical="center"/>
    </xf>
    <xf numFmtId="0" fontId="4" fillId="2" borderId="8" xfId="0" applyFont="1" applyFill="1" applyBorder="1">
      <alignment vertical="center"/>
    </xf>
    <xf numFmtId="0" fontId="4" fillId="2" borderId="9" xfId="0" applyFont="1" applyFill="1" applyBorder="1">
      <alignment vertical="center"/>
    </xf>
    <xf numFmtId="0" fontId="6" fillId="2" borderId="10" xfId="0" applyFont="1" applyFill="1" applyBorder="1" applyAlignment="1">
      <alignment horizontal="center" vertical="center"/>
    </xf>
    <xf numFmtId="0" fontId="8" fillId="2" borderId="12" xfId="0" applyFont="1" applyFill="1" applyBorder="1">
      <alignment vertical="center"/>
    </xf>
    <xf numFmtId="0" fontId="4" fillId="2" borderId="13" xfId="0" applyFont="1" applyFill="1" applyBorder="1">
      <alignment vertical="center"/>
    </xf>
    <xf numFmtId="0" fontId="4" fillId="2" borderId="14" xfId="0" applyFont="1" applyFill="1" applyBorder="1">
      <alignment vertical="center"/>
    </xf>
    <xf numFmtId="0" fontId="6" fillId="2" borderId="15" xfId="0" applyFont="1" applyFill="1" applyBorder="1" applyAlignment="1">
      <alignment horizontal="center" vertical="center"/>
    </xf>
    <xf numFmtId="0" fontId="4" fillId="2" borderId="18" xfId="0" applyFont="1" applyFill="1" applyBorder="1">
      <alignment vertical="center"/>
    </xf>
    <xf numFmtId="0" fontId="4" fillId="2" borderId="19" xfId="0" applyFont="1" applyFill="1" applyBorder="1">
      <alignment vertical="center"/>
    </xf>
    <xf numFmtId="0" fontId="6" fillId="2" borderId="20" xfId="0" applyFont="1" applyFill="1" applyBorder="1" applyAlignment="1">
      <alignment horizontal="center" vertical="center"/>
    </xf>
    <xf numFmtId="0" fontId="8" fillId="2" borderId="22" xfId="0" applyFont="1" applyFill="1" applyBorder="1">
      <alignment vertical="center"/>
    </xf>
    <xf numFmtId="0" fontId="4" fillId="2" borderId="22" xfId="0" applyFont="1" applyFill="1" applyBorder="1">
      <alignment vertical="center"/>
    </xf>
    <xf numFmtId="0" fontId="4" fillId="2" borderId="23" xfId="0" applyFont="1" applyFill="1" applyBorder="1">
      <alignment vertical="center"/>
    </xf>
    <xf numFmtId="0" fontId="0" fillId="0" borderId="0" xfId="0" applyFill="1" applyBorder="1">
      <alignment vertical="center"/>
    </xf>
    <xf numFmtId="0" fontId="6" fillId="2" borderId="0" xfId="0" applyFont="1" applyFill="1" applyBorder="1" applyAlignment="1">
      <alignment horizontal="center" vertical="center"/>
    </xf>
    <xf numFmtId="0" fontId="8" fillId="2" borderId="0" xfId="0" applyFont="1" applyFill="1" applyBorder="1">
      <alignment vertical="center"/>
    </xf>
    <xf numFmtId="0" fontId="7" fillId="2" borderId="24" xfId="0" applyFont="1" applyFill="1" applyBorder="1" applyAlignment="1">
      <alignment horizontal="center" vertical="center"/>
    </xf>
    <xf numFmtId="0" fontId="6" fillId="2" borderId="25" xfId="0" applyFont="1" applyFill="1" applyBorder="1" applyAlignment="1">
      <alignment horizontal="center" vertical="center"/>
    </xf>
    <xf numFmtId="56" fontId="8" fillId="2" borderId="27" xfId="0" applyNumberFormat="1" applyFont="1" applyFill="1" applyBorder="1" applyAlignment="1">
      <alignment horizontal="left" vertical="center"/>
    </xf>
    <xf numFmtId="0" fontId="4" fillId="2" borderId="27" xfId="0" applyFont="1" applyFill="1" applyBorder="1">
      <alignment vertical="center"/>
    </xf>
    <xf numFmtId="0" fontId="4" fillId="2" borderId="28" xfId="0" applyFont="1" applyFill="1" applyBorder="1">
      <alignment vertical="center"/>
    </xf>
    <xf numFmtId="0" fontId="8" fillId="2" borderId="13" xfId="0" applyFont="1" applyFill="1" applyBorder="1">
      <alignment vertical="center"/>
    </xf>
    <xf numFmtId="0" fontId="8" fillId="2" borderId="18" xfId="0" applyFont="1" applyFill="1" applyBorder="1">
      <alignment vertical="center"/>
    </xf>
    <xf numFmtId="38" fontId="4" fillId="2" borderId="0" xfId="0" applyNumberFormat="1" applyFont="1" applyFill="1">
      <alignment vertical="center"/>
    </xf>
    <xf numFmtId="0" fontId="7" fillId="2" borderId="1" xfId="0" applyFont="1" applyFill="1" applyBorder="1" applyAlignment="1">
      <alignment horizontal="left" vertical="center"/>
    </xf>
    <xf numFmtId="0" fontId="7" fillId="2" borderId="2" xfId="0" applyFont="1" applyFill="1" applyBorder="1" applyAlignment="1">
      <alignment horizontal="right" vertical="center"/>
    </xf>
    <xf numFmtId="38" fontId="7" fillId="2" borderId="2" xfId="0" applyNumberFormat="1" applyFont="1" applyFill="1" applyBorder="1" applyAlignment="1">
      <alignment horizontal="right" vertical="center"/>
    </xf>
    <xf numFmtId="0" fontId="7" fillId="2" borderId="2" xfId="0" applyFont="1" applyFill="1" applyBorder="1" applyAlignment="1">
      <alignment horizontal="left" vertical="center"/>
    </xf>
    <xf numFmtId="0" fontId="7" fillId="2" borderId="4" xfId="0" applyFont="1" applyFill="1" applyBorder="1" applyAlignment="1">
      <alignment horizontal="left" vertical="center"/>
    </xf>
    <xf numFmtId="0" fontId="3" fillId="0" borderId="0" xfId="0" applyFont="1">
      <alignment vertical="center"/>
    </xf>
    <xf numFmtId="0" fontId="4" fillId="0" borderId="0" xfId="0" applyFont="1">
      <alignment vertical="center"/>
    </xf>
    <xf numFmtId="0" fontId="9" fillId="0" borderId="0" xfId="0" applyFont="1">
      <alignment vertical="center"/>
    </xf>
    <xf numFmtId="0" fontId="9" fillId="2" borderId="0" xfId="0" applyFont="1" applyFill="1">
      <alignment vertical="center"/>
    </xf>
    <xf numFmtId="0" fontId="9" fillId="2" borderId="0" xfId="0" quotePrefix="1" applyFont="1" applyFill="1" applyAlignment="1">
      <alignment horizontal="right" vertical="center"/>
    </xf>
    <xf numFmtId="0" fontId="9" fillId="2" borderId="0" xfId="0" applyFont="1" applyFill="1" applyAlignment="1">
      <alignment horizontal="left" vertical="center" indent="1"/>
    </xf>
    <xf numFmtId="0" fontId="9" fillId="0" borderId="0" xfId="0" applyFont="1" applyAlignment="1">
      <alignment horizontal="right" vertical="center"/>
    </xf>
    <xf numFmtId="0" fontId="7" fillId="2" borderId="29" xfId="0" applyFont="1" applyFill="1" applyBorder="1" applyAlignment="1">
      <alignment vertical="center"/>
    </xf>
    <xf numFmtId="0" fontId="7" fillId="2" borderId="30" xfId="0" applyFont="1" applyFill="1" applyBorder="1" applyAlignment="1">
      <alignment vertical="center"/>
    </xf>
    <xf numFmtId="0" fontId="7" fillId="2" borderId="22" xfId="0" applyFont="1" applyFill="1" applyBorder="1" applyAlignment="1">
      <alignment vertical="center"/>
    </xf>
    <xf numFmtId="0" fontId="7" fillId="2" borderId="31" xfId="0" applyFont="1" applyFill="1" applyBorder="1" applyAlignment="1">
      <alignment vertical="center"/>
    </xf>
    <xf numFmtId="0" fontId="7" fillId="2" borderId="29" xfId="0" applyFont="1" applyFill="1" applyBorder="1" applyAlignment="1">
      <alignment vertical="center" shrinkToFit="1"/>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0" borderId="0" xfId="0" applyFont="1">
      <alignment vertical="center"/>
    </xf>
    <xf numFmtId="0" fontId="9" fillId="0" borderId="0" xfId="0" quotePrefix="1" applyFont="1">
      <alignment vertical="center"/>
    </xf>
    <xf numFmtId="0" fontId="8" fillId="2" borderId="8" xfId="0" applyFont="1" applyFill="1" applyBorder="1">
      <alignment vertical="center"/>
    </xf>
    <xf numFmtId="0" fontId="15" fillId="0" borderId="0" xfId="0" applyFont="1" applyAlignment="1">
      <alignment horizontal="center" vertical="center"/>
    </xf>
    <xf numFmtId="0" fontId="7" fillId="2" borderId="0" xfId="0" applyFont="1" applyFill="1" applyBorder="1" applyAlignment="1">
      <alignment horizontal="left" vertical="center" indent="1"/>
    </xf>
    <xf numFmtId="0" fontId="11" fillId="2" borderId="0" xfId="0" applyFont="1" applyFill="1">
      <alignment vertical="center"/>
    </xf>
    <xf numFmtId="0" fontId="16" fillId="2" borderId="0" xfId="0" applyFont="1" applyFill="1" applyAlignment="1">
      <alignment vertical="center"/>
    </xf>
    <xf numFmtId="0" fontId="0" fillId="0" borderId="0" xfId="0" applyFill="1">
      <alignment vertical="center"/>
    </xf>
    <xf numFmtId="0" fontId="14" fillId="0" borderId="0" xfId="0" applyFont="1" applyFill="1">
      <alignment vertical="center"/>
    </xf>
    <xf numFmtId="0" fontId="9" fillId="0" borderId="0" xfId="0" applyFont="1" applyFill="1" applyAlignment="1">
      <alignment vertical="center"/>
    </xf>
    <xf numFmtId="0" fontId="19" fillId="2" borderId="0" xfId="0" applyFont="1" applyFill="1" applyBorder="1" applyAlignment="1">
      <alignment horizontal="left" vertical="center" indent="1"/>
    </xf>
    <xf numFmtId="0" fontId="20" fillId="0" borderId="0" xfId="0" applyFont="1">
      <alignment vertical="center"/>
    </xf>
    <xf numFmtId="0" fontId="13" fillId="2" borderId="0" xfId="0" applyFont="1" applyFill="1">
      <alignment vertical="center"/>
    </xf>
    <xf numFmtId="0" fontId="4" fillId="2" borderId="0" xfId="0" quotePrefix="1" applyFont="1" applyFill="1">
      <alignment vertical="center"/>
    </xf>
    <xf numFmtId="0" fontId="3" fillId="2" borderId="0" xfId="0" applyFont="1" applyFill="1">
      <alignment vertical="center"/>
    </xf>
    <xf numFmtId="0" fontId="21" fillId="0" borderId="0" xfId="0" applyFont="1" applyAlignment="1">
      <alignment horizontal="center" vertical="center"/>
    </xf>
    <xf numFmtId="38" fontId="7" fillId="2" borderId="0" xfId="0" applyNumberFormat="1" applyFont="1" applyFill="1" applyAlignment="1">
      <alignment horizontal="right" vertical="center"/>
    </xf>
    <xf numFmtId="0" fontId="7" fillId="2" borderId="0" xfId="0" applyFont="1" applyFill="1">
      <alignment vertical="center"/>
    </xf>
    <xf numFmtId="38" fontId="7" fillId="2" borderId="0" xfId="1" applyFont="1" applyFill="1">
      <alignment vertical="center"/>
    </xf>
    <xf numFmtId="0" fontId="22" fillId="2" borderId="0" xfId="0" applyFont="1" applyFill="1" applyBorder="1" applyAlignment="1"/>
    <xf numFmtId="0" fontId="0" fillId="0" borderId="0" xfId="0" applyFont="1" applyFill="1">
      <alignment vertical="center"/>
    </xf>
    <xf numFmtId="0" fontId="7" fillId="2" borderId="24" xfId="0" applyFont="1" applyFill="1" applyBorder="1" applyAlignment="1">
      <alignment vertical="center"/>
    </xf>
    <xf numFmtId="0" fontId="8" fillId="2" borderId="34" xfId="0" applyFont="1" applyFill="1" applyBorder="1">
      <alignment vertical="center"/>
    </xf>
    <xf numFmtId="3" fontId="4" fillId="2" borderId="0" xfId="1" applyNumberFormat="1" applyFont="1" applyFill="1">
      <alignment vertical="center"/>
    </xf>
    <xf numFmtId="3" fontId="4" fillId="2" borderId="0" xfId="1" applyNumberFormat="1" applyFont="1" applyFill="1" applyBorder="1">
      <alignment vertical="center"/>
    </xf>
    <xf numFmtId="3" fontId="7" fillId="2" borderId="3" xfId="1" applyNumberFormat="1" applyFont="1" applyFill="1" applyBorder="1" applyAlignment="1">
      <alignment horizontal="center" vertical="center"/>
    </xf>
    <xf numFmtId="3" fontId="7" fillId="2" borderId="26" xfId="1" applyNumberFormat="1" applyFont="1" applyFill="1" applyBorder="1" applyAlignment="1">
      <alignment horizontal="right" vertical="center"/>
    </xf>
    <xf numFmtId="3" fontId="7" fillId="2" borderId="11" xfId="1" applyNumberFormat="1" applyFont="1" applyFill="1" applyBorder="1" applyAlignment="1">
      <alignment horizontal="right" vertical="center"/>
    </xf>
    <xf numFmtId="3" fontId="7" fillId="2" borderId="11" xfId="1" applyNumberFormat="1" applyFont="1" applyFill="1" applyBorder="1">
      <alignment vertical="center"/>
    </xf>
    <xf numFmtId="3" fontId="7" fillId="2" borderId="16" xfId="1" applyNumberFormat="1" applyFont="1" applyFill="1" applyBorder="1" applyAlignment="1">
      <alignment horizontal="right" vertical="center"/>
    </xf>
    <xf numFmtId="3" fontId="7" fillId="2" borderId="16" xfId="1" applyNumberFormat="1" applyFont="1" applyFill="1" applyBorder="1">
      <alignment vertical="center"/>
    </xf>
    <xf numFmtId="3" fontId="7" fillId="2" borderId="21" xfId="1" applyNumberFormat="1" applyFont="1" applyFill="1" applyBorder="1" applyAlignment="1">
      <alignment vertical="center"/>
    </xf>
    <xf numFmtId="3" fontId="7" fillId="2" borderId="0" xfId="1" applyNumberFormat="1" applyFont="1" applyFill="1" applyBorder="1" applyAlignment="1">
      <alignment vertical="center"/>
    </xf>
    <xf numFmtId="3" fontId="7" fillId="2" borderId="0" xfId="1" applyNumberFormat="1" applyFont="1" applyFill="1" applyBorder="1" applyAlignment="1">
      <alignment horizontal="center" vertical="center"/>
    </xf>
    <xf numFmtId="3" fontId="7" fillId="2" borderId="21" xfId="1" applyNumberFormat="1" applyFont="1" applyFill="1" applyBorder="1" applyAlignment="1">
      <alignment horizontal="right" vertical="center"/>
    </xf>
    <xf numFmtId="3" fontId="7" fillId="2" borderId="1" xfId="1" applyNumberFormat="1" applyFont="1" applyFill="1" applyBorder="1" applyAlignment="1">
      <alignment horizontal="right" vertical="center"/>
    </xf>
    <xf numFmtId="3" fontId="7" fillId="2" borderId="2" xfId="1" applyNumberFormat="1" applyFont="1" applyFill="1" applyBorder="1">
      <alignment vertical="center"/>
    </xf>
    <xf numFmtId="3" fontId="7" fillId="2" borderId="2" xfId="1" applyNumberFormat="1" applyFont="1" applyFill="1" applyBorder="1" applyAlignment="1">
      <alignment horizontal="center" vertical="center"/>
    </xf>
    <xf numFmtId="3" fontId="4" fillId="0" borderId="0" xfId="1" applyNumberFormat="1" applyFont="1">
      <alignment vertical="center"/>
    </xf>
    <xf numFmtId="3" fontId="7" fillId="2" borderId="34" xfId="1" applyNumberFormat="1" applyFont="1" applyFill="1" applyBorder="1" applyAlignment="1">
      <alignment horizontal="center" vertical="center"/>
    </xf>
    <xf numFmtId="3" fontId="7" fillId="2" borderId="17" xfId="1" applyNumberFormat="1" applyFont="1" applyFill="1" applyBorder="1" applyAlignment="1">
      <alignment horizontal="left" vertical="center" indent="1"/>
    </xf>
    <xf numFmtId="3" fontId="7" fillId="2" borderId="18" xfId="1" applyNumberFormat="1" applyFont="1" applyFill="1" applyBorder="1" applyAlignment="1">
      <alignment horizontal="right" vertical="center"/>
    </xf>
    <xf numFmtId="3" fontId="7" fillId="2" borderId="6" xfId="1" applyNumberFormat="1" applyFont="1" applyFill="1" applyBorder="1" applyAlignment="1">
      <alignment vertical="center"/>
    </xf>
    <xf numFmtId="3" fontId="7" fillId="2" borderId="7" xfId="1" applyNumberFormat="1" applyFont="1" applyFill="1" applyBorder="1" applyAlignment="1">
      <alignment horizontal="left" vertical="center" indent="1"/>
    </xf>
    <xf numFmtId="3" fontId="7" fillId="2" borderId="8" xfId="1" applyNumberFormat="1" applyFont="1" applyFill="1" applyBorder="1" applyAlignment="1">
      <alignment horizontal="right" vertical="center"/>
    </xf>
    <xf numFmtId="3" fontId="7" fillId="2" borderId="12" xfId="1" applyNumberFormat="1" applyFont="1" applyFill="1" applyBorder="1" applyAlignment="1">
      <alignment horizontal="left" vertical="center" indent="1"/>
    </xf>
    <xf numFmtId="3" fontId="7" fillId="2" borderId="13" xfId="1" applyNumberFormat="1" applyFont="1" applyFill="1" applyBorder="1" applyAlignment="1">
      <alignment horizontal="right" vertical="center"/>
    </xf>
    <xf numFmtId="3" fontId="7" fillId="2" borderId="35" xfId="1" applyNumberFormat="1" applyFont="1" applyFill="1" applyBorder="1" applyAlignment="1">
      <alignment vertical="center"/>
    </xf>
    <xf numFmtId="3" fontId="7" fillId="2" borderId="22" xfId="1" applyNumberFormat="1" applyFont="1" applyFill="1" applyBorder="1" applyAlignment="1">
      <alignment vertical="center"/>
    </xf>
    <xf numFmtId="3" fontId="7" fillId="2" borderId="36" xfId="1" applyNumberFormat="1" applyFont="1" applyFill="1" applyBorder="1" applyAlignment="1">
      <alignment horizontal="left" vertical="center" indent="1"/>
    </xf>
    <xf numFmtId="3" fontId="7" fillId="2" borderId="27" xfId="1" applyNumberFormat="1" applyFont="1" applyFill="1" applyBorder="1" applyAlignment="1">
      <alignment horizontal="right" vertical="center"/>
    </xf>
    <xf numFmtId="3" fontId="7" fillId="2" borderId="12" xfId="1" applyNumberFormat="1" applyFont="1" applyFill="1" applyBorder="1">
      <alignment vertical="center"/>
    </xf>
    <xf numFmtId="3" fontId="7" fillId="2" borderId="17" xfId="1" applyNumberFormat="1" applyFont="1" applyFill="1" applyBorder="1">
      <alignment vertical="center"/>
    </xf>
    <xf numFmtId="3" fontId="7" fillId="2" borderId="35" xfId="1" applyNumberFormat="1" applyFont="1" applyFill="1" applyBorder="1" applyAlignment="1">
      <alignment horizontal="right" vertical="center"/>
    </xf>
    <xf numFmtId="3" fontId="7" fillId="2" borderId="22" xfId="1" applyNumberFormat="1" applyFont="1" applyFill="1" applyBorder="1" applyAlignment="1">
      <alignment horizontal="right" vertical="center"/>
    </xf>
    <xf numFmtId="0" fontId="8" fillId="2" borderId="14" xfId="0" applyFont="1" applyFill="1" applyBorder="1">
      <alignment vertical="center"/>
    </xf>
    <xf numFmtId="0" fontId="8" fillId="2" borderId="23" xfId="0" applyFont="1" applyFill="1" applyBorder="1">
      <alignment vertical="center"/>
    </xf>
    <xf numFmtId="3" fontId="7" fillId="2" borderId="6" xfId="1" applyNumberFormat="1" applyFont="1" applyFill="1" applyBorder="1" applyAlignment="1">
      <alignment horizontal="right" vertical="center"/>
    </xf>
    <xf numFmtId="0" fontId="8" fillId="2" borderId="7" xfId="0" applyFont="1" applyFill="1" applyBorder="1">
      <alignment vertical="center"/>
    </xf>
    <xf numFmtId="0" fontId="8" fillId="2" borderId="9" xfId="0" applyFont="1" applyFill="1" applyBorder="1">
      <alignment vertical="center"/>
    </xf>
    <xf numFmtId="3" fontId="7" fillId="2" borderId="3" xfId="1" applyNumberFormat="1" applyFont="1" applyFill="1" applyBorder="1" applyAlignment="1">
      <alignment vertical="center"/>
    </xf>
    <xf numFmtId="0" fontId="8" fillId="2" borderId="2" xfId="0" applyFont="1" applyFill="1" applyBorder="1">
      <alignment vertical="center"/>
    </xf>
    <xf numFmtId="0" fontId="14" fillId="0" borderId="2" xfId="0" applyFont="1" applyFill="1" applyBorder="1">
      <alignment vertical="center"/>
    </xf>
    <xf numFmtId="0" fontId="23" fillId="0" borderId="2" xfId="0" applyFont="1" applyFill="1" applyBorder="1">
      <alignment vertical="center"/>
    </xf>
    <xf numFmtId="0" fontId="8" fillId="2" borderId="4" xfId="0" applyFont="1" applyFill="1" applyBorder="1">
      <alignment vertical="center"/>
    </xf>
    <xf numFmtId="0" fontId="7" fillId="2" borderId="37" xfId="0" applyFont="1" applyFill="1" applyBorder="1" applyAlignment="1">
      <alignment vertical="center"/>
    </xf>
    <xf numFmtId="3" fontId="7" fillId="2" borderId="38" xfId="1" applyNumberFormat="1" applyFont="1" applyFill="1" applyBorder="1" applyAlignment="1">
      <alignment horizontal="right" vertical="center"/>
    </xf>
    <xf numFmtId="0" fontId="8" fillId="2" borderId="39" xfId="0" applyFont="1" applyFill="1" applyBorder="1">
      <alignment vertical="center"/>
    </xf>
    <xf numFmtId="0" fontId="8" fillId="2" borderId="40" xfId="0" applyFont="1" applyFill="1" applyBorder="1">
      <alignment vertical="center"/>
    </xf>
    <xf numFmtId="0" fontId="8" fillId="2" borderId="41" xfId="0" applyFont="1" applyFill="1" applyBorder="1">
      <alignment vertical="center"/>
    </xf>
    <xf numFmtId="0" fontId="7" fillId="2" borderId="2" xfId="0" applyFont="1" applyFill="1" applyBorder="1" applyAlignment="1">
      <alignment vertical="center"/>
    </xf>
    <xf numFmtId="0" fontId="14" fillId="0" borderId="0" xfId="0" applyFont="1" applyFill="1" applyBorder="1">
      <alignment vertical="center"/>
    </xf>
    <xf numFmtId="0" fontId="24" fillId="0" borderId="0" xfId="0" applyFont="1">
      <alignment vertical="center"/>
    </xf>
    <xf numFmtId="38" fontId="7" fillId="2" borderId="0" xfId="1" applyFont="1" applyFill="1" applyAlignment="1">
      <alignment vertical="center"/>
    </xf>
    <xf numFmtId="38" fontId="4" fillId="2" borderId="0" xfId="0" applyNumberFormat="1" applyFont="1" applyFill="1" applyAlignment="1">
      <alignment vertical="center"/>
    </xf>
    <xf numFmtId="0" fontId="4" fillId="2" borderId="0" xfId="0" applyFont="1" applyFill="1" applyAlignment="1">
      <alignment horizontal="right" vertical="center"/>
    </xf>
    <xf numFmtId="38" fontId="7" fillId="2" borderId="0" xfId="0" applyNumberFormat="1" applyFont="1" applyFill="1">
      <alignment vertical="center"/>
    </xf>
    <xf numFmtId="0" fontId="7" fillId="2" borderId="0" xfId="0" applyFont="1" applyFill="1" applyAlignment="1">
      <alignment horizontal="right" vertical="center"/>
    </xf>
    <xf numFmtId="38" fontId="7" fillId="2" borderId="0" xfId="0" applyNumberFormat="1" applyFont="1" applyFill="1" applyAlignment="1">
      <alignment vertical="center"/>
    </xf>
    <xf numFmtId="0" fontId="25" fillId="0" borderId="0" xfId="0" applyFont="1" applyAlignment="1">
      <alignment horizontal="center" vertical="center"/>
    </xf>
    <xf numFmtId="0" fontId="26" fillId="0" borderId="0" xfId="0" applyFont="1">
      <alignment vertical="center"/>
    </xf>
    <xf numFmtId="0" fontId="27" fillId="0" borderId="0" xfId="0" applyFont="1">
      <alignment vertical="center"/>
    </xf>
    <xf numFmtId="0" fontId="29" fillId="0" borderId="0" xfId="0" applyFont="1" applyAlignment="1">
      <alignment horizontal="center" vertical="center"/>
    </xf>
    <xf numFmtId="0" fontId="30" fillId="0" borderId="0" xfId="0" applyFont="1" applyAlignment="1">
      <alignment horizontal="center" vertical="center"/>
    </xf>
    <xf numFmtId="0" fontId="27" fillId="0" borderId="42" xfId="0" applyFont="1" applyBorder="1">
      <alignment vertical="center"/>
    </xf>
    <xf numFmtId="0" fontId="26" fillId="0" borderId="42" xfId="0" applyFont="1" applyBorder="1">
      <alignment vertical="center"/>
    </xf>
    <xf numFmtId="0" fontId="9" fillId="2" borderId="0" xfId="0" applyFont="1" applyFill="1" applyAlignment="1">
      <alignment horizontal="distributed" vertical="center"/>
    </xf>
    <xf numFmtId="0" fontId="9" fillId="0" borderId="0" xfId="0" applyFont="1" applyFill="1" applyAlignment="1">
      <alignment horizontal="distributed" vertical="center"/>
    </xf>
    <xf numFmtId="0" fontId="17" fillId="0" borderId="0" xfId="0" applyFont="1" applyAlignment="1">
      <alignment horizontal="center" vertical="center"/>
    </xf>
    <xf numFmtId="0" fontId="10" fillId="0" borderId="0" xfId="0" applyFont="1" applyAlignment="1">
      <alignment horizontal="center" vertical="center"/>
    </xf>
    <xf numFmtId="0" fontId="18" fillId="0" borderId="0" xfId="0" applyFont="1" applyAlignment="1">
      <alignment horizontal="center" vertical="center"/>
    </xf>
    <xf numFmtId="0" fontId="12" fillId="2" borderId="0" xfId="0" applyFont="1" applyFill="1" applyAlignment="1">
      <alignment horizontal="center" vertical="center"/>
    </xf>
    <xf numFmtId="0" fontId="9" fillId="0" borderId="0" xfId="0" applyFont="1" applyFill="1" applyAlignment="1">
      <alignment vertical="center"/>
    </xf>
    <xf numFmtId="0" fontId="8" fillId="2" borderId="36" xfId="0" applyFont="1" applyFill="1" applyBorder="1" applyAlignment="1">
      <alignment vertical="center" wrapText="1"/>
    </xf>
    <xf numFmtId="0" fontId="8" fillId="2" borderId="27" xfId="0" applyFont="1" applyFill="1" applyBorder="1" applyAlignment="1">
      <alignment vertical="center" wrapText="1"/>
    </xf>
    <xf numFmtId="0" fontId="8" fillId="2" borderId="28"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8" fillId="2" borderId="3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pplyAlignment="1">
      <alignment vertical="center" wrapText="1"/>
    </xf>
    <xf numFmtId="3" fontId="7" fillId="2" borderId="34" xfId="1" applyNumberFormat="1" applyFont="1" applyFill="1" applyBorder="1" applyAlignment="1">
      <alignment horizontal="left" vertical="center" shrinkToFit="1"/>
    </xf>
    <xf numFmtId="3" fontId="7" fillId="2" borderId="2" xfId="1" applyNumberFormat="1" applyFont="1" applyFill="1" applyBorder="1" applyAlignment="1">
      <alignment horizontal="left" vertical="center" shrinkToFit="1"/>
    </xf>
    <xf numFmtId="3" fontId="7" fillId="2" borderId="4" xfId="1" applyNumberFormat="1" applyFont="1" applyFill="1" applyBorder="1" applyAlignment="1">
      <alignment horizontal="left" vertical="center" shrinkToFit="1"/>
    </xf>
    <xf numFmtId="3" fontId="7" fillId="2" borderId="36" xfId="1" applyNumberFormat="1" applyFont="1" applyFill="1" applyBorder="1" applyAlignment="1">
      <alignment horizontal="left" vertical="center" indent="1" shrinkToFit="1"/>
    </xf>
    <xf numFmtId="3" fontId="7" fillId="2" borderId="27" xfId="1" applyNumberFormat="1" applyFont="1" applyFill="1" applyBorder="1" applyAlignment="1">
      <alignment horizontal="left" vertical="center" indent="1" shrinkToFit="1"/>
    </xf>
    <xf numFmtId="3" fontId="7" fillId="2" borderId="28" xfId="1" applyNumberFormat="1" applyFont="1" applyFill="1" applyBorder="1" applyAlignment="1">
      <alignment horizontal="left" vertical="center" indent="1" shrinkToFit="1"/>
    </xf>
    <xf numFmtId="0" fontId="28" fillId="0" borderId="0" xfId="0" applyFont="1" applyAlignment="1">
      <alignment horizontal="center" vertical="center" textRotation="255"/>
    </xf>
    <xf numFmtId="58" fontId="4" fillId="2" borderId="0" xfId="0" applyNumberFormat="1" applyFont="1" applyFill="1">
      <alignment vertical="center"/>
    </xf>
    <xf numFmtId="58" fontId="3" fillId="2" borderId="0" xfId="0" applyNumberFormat="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IV150"/>
  <sheetViews>
    <sheetView view="pageBreakPreview" topLeftCell="A4" zoomScale="60" zoomScaleNormal="100" workbookViewId="0">
      <selection activeCell="R1" sqref="A1:R1048576"/>
    </sheetView>
  </sheetViews>
  <sheetFormatPr defaultRowHeight="13.5"/>
  <cols>
    <col min="1" max="16" width="5" style="40" customWidth="1"/>
    <col min="17" max="17" width="5.75" style="40" customWidth="1"/>
    <col min="18" max="18" width="1.375" customWidth="1"/>
  </cols>
  <sheetData>
    <row r="11" spans="3:15">
      <c r="C11" s="141" t="s">
        <v>70</v>
      </c>
      <c r="D11" s="141"/>
      <c r="E11" s="141"/>
      <c r="F11" s="141"/>
      <c r="G11" s="141"/>
      <c r="H11" s="141"/>
      <c r="I11" s="141"/>
      <c r="J11" s="141"/>
      <c r="K11" s="141"/>
      <c r="L11" s="141"/>
      <c r="M11" s="141"/>
      <c r="N11" s="141"/>
      <c r="O11" s="141"/>
    </row>
    <row r="12" spans="3:15">
      <c r="C12" s="141"/>
      <c r="D12" s="141"/>
      <c r="E12" s="141"/>
      <c r="F12" s="141"/>
      <c r="G12" s="141"/>
      <c r="H12" s="141"/>
      <c r="I12" s="141"/>
      <c r="J12" s="141"/>
      <c r="K12" s="141"/>
      <c r="L12" s="141"/>
      <c r="M12" s="141"/>
      <c r="N12" s="141"/>
      <c r="O12" s="141"/>
    </row>
    <row r="13" spans="3:15">
      <c r="C13" s="141"/>
      <c r="D13" s="141"/>
      <c r="E13" s="141"/>
      <c r="F13" s="141"/>
      <c r="G13" s="141"/>
      <c r="H13" s="141"/>
      <c r="I13" s="141"/>
      <c r="J13" s="141"/>
      <c r="K13" s="141"/>
      <c r="L13" s="141"/>
      <c r="M13" s="141"/>
      <c r="N13" s="141"/>
      <c r="O13" s="141"/>
    </row>
    <row r="14" spans="3:15">
      <c r="C14" s="143" t="s">
        <v>59</v>
      </c>
      <c r="D14" s="143"/>
      <c r="E14" s="143"/>
      <c r="F14" s="143"/>
      <c r="G14" s="143"/>
      <c r="H14" s="143"/>
      <c r="I14" s="143"/>
      <c r="J14" s="143"/>
      <c r="K14" s="143"/>
      <c r="L14" s="143"/>
      <c r="M14" s="143"/>
      <c r="N14" s="143"/>
      <c r="O14" s="143"/>
    </row>
    <row r="15" spans="3:15">
      <c r="C15" s="143"/>
      <c r="D15" s="143"/>
      <c r="E15" s="143"/>
      <c r="F15" s="143"/>
      <c r="G15" s="143"/>
      <c r="H15" s="143"/>
      <c r="I15" s="143"/>
      <c r="J15" s="143"/>
      <c r="K15" s="143"/>
      <c r="L15" s="143"/>
      <c r="M15" s="143"/>
      <c r="N15" s="143"/>
      <c r="O15" s="143"/>
    </row>
    <row r="16" spans="3:15">
      <c r="C16" s="143"/>
      <c r="D16" s="143"/>
      <c r="E16" s="143"/>
      <c r="F16" s="143"/>
      <c r="G16" s="143"/>
      <c r="H16" s="143"/>
      <c r="I16" s="143"/>
      <c r="J16" s="143"/>
      <c r="K16" s="143"/>
      <c r="L16" s="143"/>
      <c r="M16" s="143"/>
      <c r="N16" s="143"/>
      <c r="O16" s="143"/>
    </row>
    <row r="21" spans="4:7" ht="14.25">
      <c r="D21" s="63" t="s">
        <v>68</v>
      </c>
      <c r="G21" s="41"/>
    </row>
    <row r="22" spans="4:7" ht="14.25">
      <c r="D22" s="63"/>
      <c r="G22" s="41"/>
    </row>
    <row r="23" spans="4:7" ht="14.25">
      <c r="D23" s="63" t="s">
        <v>69</v>
      </c>
      <c r="G23" s="41"/>
    </row>
    <row r="49" spans="3:15">
      <c r="C49" s="142" t="s">
        <v>58</v>
      </c>
      <c r="D49" s="142"/>
      <c r="E49" s="142"/>
      <c r="F49" s="142"/>
      <c r="G49" s="142"/>
      <c r="H49" s="142"/>
      <c r="I49" s="142"/>
      <c r="J49" s="142"/>
      <c r="K49" s="142"/>
      <c r="L49" s="142"/>
      <c r="M49" s="142"/>
      <c r="N49" s="142"/>
      <c r="O49" s="142"/>
    </row>
    <row r="50" spans="3:15">
      <c r="C50" s="142"/>
      <c r="D50" s="142"/>
      <c r="E50" s="142"/>
      <c r="F50" s="142"/>
      <c r="G50" s="142"/>
      <c r="H50" s="142"/>
      <c r="I50" s="142"/>
      <c r="J50" s="142"/>
      <c r="K50" s="142"/>
      <c r="L50" s="142"/>
      <c r="M50" s="142"/>
      <c r="N50" s="142"/>
      <c r="O50" s="142"/>
    </row>
    <row r="51" spans="3:15">
      <c r="C51" s="142"/>
      <c r="D51" s="142"/>
      <c r="E51" s="142"/>
      <c r="F51" s="142"/>
      <c r="G51" s="142"/>
      <c r="H51" s="142"/>
      <c r="I51" s="142"/>
      <c r="J51" s="142"/>
      <c r="K51" s="142"/>
      <c r="L51" s="142"/>
      <c r="M51" s="142"/>
      <c r="N51" s="142"/>
      <c r="O51" s="142"/>
    </row>
    <row r="64" spans="3:15" ht="24">
      <c r="H64" s="68" t="s">
        <v>71</v>
      </c>
    </row>
    <row r="66" spans="2:17">
      <c r="E66" s="53" t="s">
        <v>63</v>
      </c>
      <c r="F66" s="57" t="s">
        <v>61</v>
      </c>
    </row>
    <row r="67" spans="2:17">
      <c r="E67" s="53" t="s">
        <v>57</v>
      </c>
      <c r="F67" s="57" t="s">
        <v>60</v>
      </c>
      <c r="G67" s="53"/>
      <c r="H67" s="53"/>
      <c r="I67" s="53"/>
      <c r="J67" s="53"/>
    </row>
    <row r="68" spans="2:17">
      <c r="F68" s="53"/>
      <c r="G68" s="53"/>
      <c r="H68" s="53"/>
      <c r="I68" s="53"/>
      <c r="J68" s="53"/>
    </row>
    <row r="72" spans="2:17" ht="18.75">
      <c r="G72" s="56" t="s">
        <v>64</v>
      </c>
    </row>
    <row r="74" spans="2:17" ht="17.25">
      <c r="B74" s="41"/>
      <c r="C74" s="41"/>
      <c r="D74" s="64" t="s">
        <v>66</v>
      </c>
      <c r="E74" s="64"/>
      <c r="F74" s="64"/>
      <c r="G74" s="64"/>
      <c r="H74" s="64"/>
      <c r="I74" s="64"/>
      <c r="J74" s="64"/>
      <c r="K74" s="64"/>
      <c r="L74" s="64"/>
      <c r="M74" s="64"/>
      <c r="O74" s="41"/>
      <c r="P74" s="41"/>
      <c r="Q74" s="41"/>
    </row>
    <row r="75" spans="2:17" ht="17.25">
      <c r="B75" s="41"/>
      <c r="C75" s="41"/>
      <c r="D75" s="64"/>
      <c r="E75" s="64"/>
      <c r="F75" s="64"/>
      <c r="G75" s="64"/>
      <c r="H75" s="64"/>
      <c r="I75" s="64"/>
      <c r="J75" s="64"/>
      <c r="K75" s="64"/>
      <c r="L75" s="64"/>
      <c r="M75" s="64"/>
      <c r="O75" s="41"/>
      <c r="P75" s="41"/>
      <c r="Q75" s="41"/>
    </row>
    <row r="76" spans="2:17" ht="17.25">
      <c r="B76" s="41"/>
      <c r="C76" s="41"/>
      <c r="D76" s="64" t="s">
        <v>65</v>
      </c>
      <c r="E76" s="64"/>
      <c r="F76" s="64"/>
      <c r="G76" s="64"/>
      <c r="H76" s="64"/>
      <c r="I76" s="64"/>
      <c r="J76" s="64"/>
      <c r="K76" s="64"/>
      <c r="L76" s="64"/>
      <c r="M76" s="64"/>
      <c r="O76" s="41"/>
      <c r="P76" s="41"/>
      <c r="Q76" s="41"/>
    </row>
    <row r="77" spans="2:17" ht="17.25">
      <c r="B77" s="41"/>
      <c r="C77" s="41"/>
      <c r="D77" s="64"/>
      <c r="E77" s="64"/>
      <c r="F77" s="64"/>
      <c r="G77" s="64"/>
      <c r="H77" s="64"/>
      <c r="I77" s="64"/>
      <c r="J77" s="64"/>
      <c r="K77" s="64"/>
      <c r="L77" s="64"/>
      <c r="M77" s="64"/>
      <c r="O77" s="41"/>
      <c r="P77" s="41"/>
      <c r="Q77" s="41"/>
    </row>
    <row r="78" spans="2:17" ht="17.25">
      <c r="B78" s="41"/>
      <c r="C78" s="41"/>
      <c r="D78" s="64" t="s">
        <v>73</v>
      </c>
      <c r="E78" s="64"/>
      <c r="F78" s="64"/>
      <c r="G78" s="64" t="s">
        <v>72</v>
      </c>
      <c r="H78" s="64"/>
      <c r="I78" s="64"/>
      <c r="J78" s="64"/>
      <c r="K78" s="64"/>
      <c r="L78" s="64"/>
      <c r="M78" s="64"/>
      <c r="O78" s="41"/>
      <c r="P78" s="41"/>
      <c r="Q78" s="41"/>
    </row>
    <row r="79" spans="2:17" ht="17.25">
      <c r="B79" s="41"/>
      <c r="C79" s="41"/>
      <c r="D79" s="64"/>
      <c r="E79" s="64"/>
      <c r="F79" s="64"/>
      <c r="G79" s="64"/>
      <c r="H79" s="64"/>
      <c r="I79" s="64"/>
      <c r="J79" s="64"/>
      <c r="K79" s="64"/>
      <c r="L79" s="64"/>
      <c r="M79" s="64"/>
      <c r="O79" s="41"/>
      <c r="P79" s="41"/>
      <c r="Q79" s="41"/>
    </row>
    <row r="80" spans="2:17" ht="17.25">
      <c r="B80" s="41"/>
      <c r="C80" s="41"/>
      <c r="D80" s="64"/>
      <c r="E80" s="64"/>
      <c r="F80" s="64"/>
      <c r="G80" s="64" t="s">
        <v>78</v>
      </c>
      <c r="H80" s="64"/>
      <c r="I80" s="64"/>
      <c r="J80" s="64"/>
      <c r="K80" s="64"/>
      <c r="L80" s="64"/>
      <c r="M80" s="64"/>
      <c r="O80" s="41"/>
      <c r="P80" s="41"/>
      <c r="Q80" s="41"/>
    </row>
    <row r="81" spans="2:17" ht="17.25">
      <c r="B81" s="41"/>
      <c r="C81" s="41"/>
      <c r="D81" s="64"/>
      <c r="E81" s="64"/>
      <c r="F81" s="64"/>
      <c r="G81" s="64"/>
      <c r="H81" s="64"/>
      <c r="I81" s="64"/>
      <c r="J81" s="64"/>
      <c r="K81" s="64"/>
      <c r="L81" s="64"/>
      <c r="M81" s="64"/>
      <c r="O81" s="41"/>
      <c r="P81" s="41"/>
      <c r="Q81" s="41"/>
    </row>
    <row r="82" spans="2:17" ht="17.25">
      <c r="B82" s="41"/>
      <c r="C82" s="41"/>
      <c r="D82" s="64"/>
      <c r="E82" s="64"/>
      <c r="F82" s="64"/>
      <c r="G82" s="64" t="s">
        <v>75</v>
      </c>
      <c r="H82" s="64"/>
      <c r="I82" s="64"/>
      <c r="J82" s="64"/>
      <c r="K82" s="64"/>
      <c r="L82" s="64"/>
      <c r="M82" s="64"/>
      <c r="O82" s="41"/>
      <c r="P82" s="41"/>
      <c r="Q82" s="41"/>
    </row>
    <row r="83" spans="2:17" ht="17.25">
      <c r="B83" s="41"/>
      <c r="C83" s="41"/>
      <c r="D83" s="64"/>
      <c r="E83" s="64"/>
      <c r="F83" s="64"/>
      <c r="G83" s="64"/>
      <c r="H83" s="64"/>
      <c r="I83" s="64"/>
      <c r="J83" s="64"/>
      <c r="K83" s="64"/>
      <c r="L83" s="64"/>
      <c r="M83" s="64"/>
      <c r="O83" s="41"/>
      <c r="P83" s="41"/>
      <c r="Q83" s="41"/>
    </row>
    <row r="84" spans="2:17" ht="17.25">
      <c r="B84" s="41"/>
      <c r="C84" s="41"/>
      <c r="D84" s="64"/>
      <c r="E84" s="64"/>
      <c r="F84" s="64"/>
      <c r="G84" s="64" t="s">
        <v>76</v>
      </c>
      <c r="H84" s="64"/>
      <c r="I84" s="64"/>
      <c r="J84" s="64"/>
      <c r="K84" s="64"/>
      <c r="L84" s="64"/>
      <c r="M84" s="64"/>
      <c r="O84" s="41"/>
      <c r="P84" s="41"/>
      <c r="Q84" s="41"/>
    </row>
    <row r="85" spans="2:17" ht="17.25">
      <c r="B85" s="41"/>
      <c r="C85" s="41"/>
      <c r="D85" s="64"/>
      <c r="E85" s="64"/>
      <c r="F85" s="64"/>
      <c r="G85" s="64"/>
      <c r="H85" s="64"/>
      <c r="I85" s="64"/>
      <c r="J85" s="64"/>
      <c r="K85" s="64"/>
      <c r="L85" s="64"/>
      <c r="M85" s="64"/>
      <c r="O85" s="41"/>
      <c r="P85" s="41"/>
      <c r="Q85" s="41"/>
    </row>
    <row r="86" spans="2:17" ht="17.25">
      <c r="B86" s="41"/>
      <c r="C86" s="41"/>
      <c r="D86" s="64"/>
      <c r="E86" s="64"/>
      <c r="F86" s="64"/>
      <c r="G86" s="64" t="s">
        <v>77</v>
      </c>
      <c r="H86" s="64"/>
      <c r="I86" s="64"/>
      <c r="J86" s="64"/>
      <c r="K86" s="64"/>
      <c r="L86" s="64"/>
      <c r="M86" s="64"/>
      <c r="O86" s="41"/>
      <c r="P86" s="41"/>
      <c r="Q86" s="41"/>
    </row>
    <row r="87" spans="2:17" ht="17.25">
      <c r="B87" s="41"/>
      <c r="C87" s="41"/>
      <c r="D87" s="64"/>
      <c r="E87" s="64"/>
      <c r="F87" s="64"/>
      <c r="G87" s="64"/>
      <c r="H87" s="64"/>
      <c r="I87" s="64"/>
      <c r="J87" s="64"/>
      <c r="K87" s="64"/>
      <c r="L87" s="64"/>
      <c r="M87" s="64"/>
      <c r="P87" s="41"/>
      <c r="Q87" s="41"/>
    </row>
    <row r="88" spans="2:17" ht="17.25">
      <c r="B88" s="41"/>
      <c r="C88" s="41"/>
      <c r="D88" s="64" t="s">
        <v>74</v>
      </c>
      <c r="E88" s="64"/>
      <c r="F88" s="64"/>
      <c r="G88" s="64"/>
      <c r="H88" s="64"/>
      <c r="I88" s="64"/>
      <c r="J88" s="64"/>
      <c r="K88" s="64"/>
      <c r="L88" s="64"/>
      <c r="M88" s="64"/>
      <c r="P88" s="41"/>
      <c r="Q88" s="41"/>
    </row>
    <row r="89" spans="2:17" ht="17.25">
      <c r="B89" s="41"/>
      <c r="C89" s="41"/>
      <c r="E89" s="64"/>
      <c r="F89" s="64"/>
      <c r="G89" s="64"/>
      <c r="H89" s="64"/>
      <c r="I89" s="64"/>
      <c r="J89" s="64"/>
      <c r="K89" s="64"/>
      <c r="L89" s="64"/>
      <c r="M89" s="64"/>
      <c r="O89" s="41"/>
      <c r="P89" s="41"/>
      <c r="Q89" s="41"/>
    </row>
    <row r="90" spans="2:17" ht="14.25">
      <c r="B90" s="41"/>
      <c r="C90" s="41"/>
      <c r="D90" s="41"/>
      <c r="E90" s="41"/>
      <c r="F90" s="41"/>
      <c r="G90" s="41"/>
      <c r="H90" s="41"/>
      <c r="J90" s="41"/>
      <c r="K90" s="41"/>
      <c r="L90" s="41"/>
      <c r="M90" s="41"/>
      <c r="N90" s="41"/>
      <c r="O90" s="41"/>
      <c r="P90" s="41"/>
      <c r="Q90" s="41"/>
    </row>
    <row r="91" spans="2:17" ht="14.25">
      <c r="B91" s="41"/>
      <c r="C91" s="41"/>
      <c r="D91" s="41"/>
      <c r="E91" s="41"/>
      <c r="F91" s="41"/>
      <c r="G91" s="41"/>
      <c r="H91" s="41"/>
      <c r="J91" s="41"/>
      <c r="K91" s="41"/>
      <c r="L91" s="41"/>
      <c r="M91" s="41"/>
      <c r="N91" s="41"/>
      <c r="O91" s="41"/>
      <c r="P91" s="41"/>
      <c r="Q91" s="41"/>
    </row>
    <row r="92" spans="2:17" ht="14.25">
      <c r="B92" s="41"/>
      <c r="C92" s="41"/>
      <c r="D92" s="41"/>
      <c r="E92" s="41"/>
      <c r="G92" s="41"/>
      <c r="H92" s="41"/>
      <c r="J92" s="41"/>
      <c r="K92" s="41"/>
      <c r="L92" s="41"/>
      <c r="M92" s="41"/>
      <c r="N92" s="41"/>
      <c r="O92" s="41"/>
      <c r="P92" s="41"/>
      <c r="Q92" s="41"/>
    </row>
    <row r="93" spans="2:17" ht="14.25">
      <c r="B93" s="41"/>
      <c r="C93" s="41"/>
      <c r="D93" s="41"/>
      <c r="E93" s="41"/>
      <c r="G93" s="41"/>
      <c r="H93" s="41"/>
      <c r="I93" s="41"/>
      <c r="J93" s="41"/>
      <c r="K93" s="41"/>
      <c r="L93" s="41"/>
      <c r="M93" s="41"/>
      <c r="N93" s="41"/>
      <c r="O93" s="41"/>
      <c r="P93" s="41"/>
      <c r="Q93" s="41"/>
    </row>
    <row r="94" spans="2:17" ht="14.25">
      <c r="B94" s="41"/>
      <c r="C94" s="41"/>
      <c r="D94" s="41"/>
      <c r="E94" s="41"/>
      <c r="G94" s="41"/>
      <c r="H94" s="41"/>
      <c r="J94" s="41"/>
      <c r="K94" s="41"/>
      <c r="L94" s="41"/>
      <c r="M94" s="41"/>
      <c r="N94" s="41"/>
      <c r="O94" s="41"/>
      <c r="P94" s="41"/>
      <c r="Q94" s="41"/>
    </row>
    <row r="95" spans="2:17" ht="14.25">
      <c r="B95" s="41"/>
      <c r="C95" s="41"/>
      <c r="D95" s="41"/>
      <c r="E95" s="41"/>
      <c r="F95" s="41"/>
      <c r="G95" s="41"/>
      <c r="H95" s="41"/>
      <c r="J95" s="41"/>
      <c r="K95" s="41"/>
      <c r="L95" s="41"/>
      <c r="M95" s="41"/>
      <c r="N95" s="41"/>
      <c r="O95" s="41"/>
      <c r="P95" s="41"/>
      <c r="Q95" s="41"/>
    </row>
    <row r="96" spans="2:17" ht="14.25">
      <c r="B96" s="41"/>
      <c r="C96" s="41"/>
      <c r="D96" s="41"/>
      <c r="E96" s="41"/>
      <c r="F96" s="41"/>
      <c r="G96" s="41"/>
      <c r="H96" s="41"/>
      <c r="I96" s="41"/>
      <c r="J96" s="41"/>
      <c r="K96" s="41"/>
      <c r="L96" s="41"/>
      <c r="M96" s="41"/>
      <c r="N96" s="41"/>
      <c r="O96" s="41"/>
      <c r="P96" s="41"/>
      <c r="Q96" s="41"/>
    </row>
    <row r="97" spans="2:17" ht="14.25">
      <c r="B97" s="41"/>
      <c r="C97" s="41"/>
      <c r="D97" s="41"/>
      <c r="E97" s="41"/>
      <c r="F97" s="41"/>
      <c r="G97" s="41"/>
      <c r="H97" s="41"/>
      <c r="I97" s="41"/>
      <c r="J97" s="41"/>
      <c r="K97" s="41"/>
      <c r="L97" s="41"/>
      <c r="M97" s="41"/>
      <c r="N97" s="41"/>
      <c r="O97" s="41"/>
      <c r="P97" s="41"/>
      <c r="Q97" s="41"/>
    </row>
    <row r="98" spans="2:17" ht="14.25">
      <c r="B98" s="41"/>
      <c r="C98" s="41"/>
      <c r="D98" s="41"/>
      <c r="E98" s="41"/>
      <c r="F98" s="41"/>
      <c r="G98" s="41"/>
      <c r="H98" s="41"/>
      <c r="I98" s="41"/>
      <c r="J98" s="41"/>
      <c r="K98" s="41"/>
      <c r="L98" s="41"/>
      <c r="M98" s="41"/>
      <c r="N98" s="41"/>
      <c r="O98" s="41"/>
      <c r="P98" s="41"/>
      <c r="Q98" s="41"/>
    </row>
    <row r="99" spans="2:17" ht="14.25">
      <c r="B99" s="41"/>
      <c r="C99" s="41"/>
      <c r="D99" s="41"/>
      <c r="E99" s="41"/>
      <c r="F99" s="41"/>
      <c r="G99" s="41"/>
      <c r="H99" s="41"/>
      <c r="I99" s="41"/>
      <c r="J99" s="41"/>
      <c r="K99" s="41"/>
      <c r="L99" s="41"/>
      <c r="M99" s="41"/>
      <c r="N99" s="41"/>
      <c r="O99" s="41"/>
      <c r="P99" s="41"/>
      <c r="Q99" s="41"/>
    </row>
    <row r="112" spans="2:17" ht="14.25">
      <c r="I112" s="54" t="s">
        <v>62</v>
      </c>
    </row>
    <row r="114" spans="1:256" ht="27.75" customHeight="1">
      <c r="A114" s="144" t="s">
        <v>26</v>
      </c>
      <c r="B114" s="144"/>
      <c r="C114" s="144"/>
      <c r="D114" s="144"/>
      <c r="E114" s="144"/>
      <c r="F114" s="144"/>
      <c r="G114" s="144"/>
      <c r="H114" s="144"/>
      <c r="I114" s="144"/>
      <c r="J114" s="144"/>
      <c r="K114" s="144"/>
      <c r="L114" s="144"/>
      <c r="M114" s="144"/>
      <c r="N114" s="144"/>
      <c r="O114" s="144"/>
      <c r="P114" s="144"/>
      <c r="Q114" s="144"/>
    </row>
    <row r="115" spans="1:256" ht="21.75" customHeight="1">
      <c r="A115" s="1"/>
      <c r="B115" s="1"/>
      <c r="C115" s="1"/>
      <c r="D115" s="1"/>
      <c r="E115" s="1"/>
      <c r="F115" s="1"/>
      <c r="G115" s="1"/>
      <c r="H115" s="1"/>
      <c r="I115" s="1"/>
      <c r="J115" s="1"/>
      <c r="K115" s="1"/>
      <c r="L115" s="1"/>
      <c r="M115" s="1"/>
      <c r="N115" s="1"/>
      <c r="O115" s="1"/>
      <c r="P115" s="1"/>
      <c r="Q115" s="1"/>
    </row>
    <row r="116" spans="1:256" ht="27" customHeight="1">
      <c r="A116" s="58"/>
      <c r="B116" s="58"/>
      <c r="C116" s="59" t="s">
        <v>28</v>
      </c>
      <c r="D116" s="59"/>
      <c r="E116" s="59"/>
      <c r="F116" s="59"/>
      <c r="G116" s="59"/>
      <c r="H116" s="59"/>
      <c r="I116" s="59"/>
      <c r="J116" s="59"/>
      <c r="K116" s="59"/>
      <c r="L116" s="59"/>
      <c r="M116" s="59"/>
      <c r="N116" s="59"/>
      <c r="O116" s="59"/>
      <c r="P116" s="58"/>
      <c r="Q116" s="58"/>
    </row>
    <row r="117" spans="1:256">
      <c r="A117" s="1"/>
      <c r="B117" s="1"/>
      <c r="C117" s="1"/>
      <c r="D117" s="1"/>
      <c r="E117" s="1"/>
      <c r="F117" s="1"/>
      <c r="G117" s="1"/>
      <c r="H117" s="1"/>
      <c r="I117" s="1"/>
      <c r="J117" s="1"/>
      <c r="K117" s="1"/>
      <c r="L117" s="1"/>
      <c r="M117" s="1"/>
      <c r="N117" s="1"/>
      <c r="O117" s="1"/>
      <c r="P117" s="1"/>
      <c r="Q117" s="1"/>
    </row>
    <row r="118" spans="1:256" ht="22.5" customHeight="1">
      <c r="A118" s="139" t="s">
        <v>27</v>
      </c>
      <c r="B118" s="139"/>
      <c r="C118" s="139"/>
      <c r="D118" s="139"/>
      <c r="E118" s="139"/>
      <c r="F118" s="139"/>
      <c r="G118" s="139"/>
      <c r="H118" s="139"/>
      <c r="I118" s="139"/>
      <c r="J118" s="139"/>
      <c r="K118" s="139"/>
      <c r="L118" s="139"/>
      <c r="M118" s="139"/>
      <c r="N118" s="139"/>
      <c r="O118" s="139"/>
      <c r="P118" s="139"/>
      <c r="Q118" s="139"/>
    </row>
    <row r="119" spans="1:256" ht="22.5" customHeight="1">
      <c r="A119" s="139" t="s">
        <v>29</v>
      </c>
      <c r="B119" s="139"/>
      <c r="C119" s="139"/>
      <c r="D119" s="139"/>
      <c r="E119" s="139"/>
      <c r="F119" s="139"/>
      <c r="G119" s="139"/>
      <c r="H119" s="139"/>
      <c r="I119" s="139"/>
      <c r="J119" s="139"/>
      <c r="K119" s="139"/>
      <c r="L119" s="139"/>
      <c r="M119" s="139"/>
      <c r="N119" s="139"/>
      <c r="O119" s="139"/>
      <c r="P119" s="139"/>
      <c r="Q119" s="139"/>
    </row>
    <row r="120" spans="1:256" ht="22.5" customHeight="1">
      <c r="A120" s="139" t="s">
        <v>30</v>
      </c>
      <c r="B120" s="139"/>
      <c r="C120" s="139"/>
      <c r="D120" s="139"/>
      <c r="E120" s="139"/>
      <c r="F120" s="139"/>
      <c r="G120" s="139"/>
      <c r="H120" s="139"/>
      <c r="I120" s="139"/>
      <c r="J120" s="139"/>
      <c r="K120" s="139"/>
      <c r="L120" s="139"/>
      <c r="M120" s="139"/>
      <c r="N120" s="139"/>
      <c r="O120" s="139"/>
      <c r="P120" s="139"/>
      <c r="Q120" s="139"/>
    </row>
    <row r="121" spans="1:256" ht="22.5" customHeight="1">
      <c r="A121" s="139" t="s">
        <v>31</v>
      </c>
      <c r="B121" s="139"/>
      <c r="C121" s="139"/>
      <c r="D121" s="139"/>
      <c r="E121" s="139"/>
      <c r="F121" s="139"/>
      <c r="G121" s="139"/>
      <c r="H121" s="139"/>
      <c r="I121" s="139"/>
      <c r="J121" s="139"/>
      <c r="K121" s="139"/>
      <c r="L121" s="139"/>
      <c r="M121" s="139"/>
      <c r="N121" s="139"/>
      <c r="O121" s="139"/>
      <c r="P121" s="139"/>
      <c r="Q121" s="139"/>
    </row>
    <row r="122" spans="1:256" ht="22.5" customHeight="1">
      <c r="A122" s="139" t="s">
        <v>32</v>
      </c>
      <c r="B122" s="139"/>
      <c r="C122" s="139"/>
      <c r="D122" s="139"/>
      <c r="E122" s="139"/>
      <c r="F122" s="139"/>
      <c r="G122" s="139"/>
      <c r="H122" s="139"/>
      <c r="I122" s="139"/>
      <c r="J122" s="139"/>
      <c r="K122" s="139"/>
      <c r="L122" s="139"/>
      <c r="M122" s="139"/>
      <c r="N122" s="139"/>
      <c r="O122" s="139"/>
      <c r="P122" s="139"/>
      <c r="Q122" s="139"/>
    </row>
    <row r="123" spans="1:256" s="60" customFormat="1" ht="22.5" customHeight="1">
      <c r="A123" s="140" t="s">
        <v>33</v>
      </c>
      <c r="B123" s="140"/>
      <c r="C123" s="140"/>
      <c r="D123" s="140"/>
      <c r="E123" s="140"/>
      <c r="F123" s="140"/>
      <c r="G123" s="140"/>
      <c r="H123" s="140"/>
      <c r="I123" s="140"/>
      <c r="J123" s="140"/>
      <c r="K123" s="140"/>
      <c r="L123" s="140"/>
      <c r="M123" s="140"/>
      <c r="N123" s="140"/>
      <c r="O123" s="140"/>
      <c r="P123" s="140"/>
      <c r="Q123" s="140"/>
    </row>
    <row r="124" spans="1:256" s="60" customFormat="1" ht="22.5" customHeight="1">
      <c r="A124" s="140" t="s">
        <v>34</v>
      </c>
      <c r="B124" s="140"/>
      <c r="C124" s="140"/>
      <c r="D124" s="140"/>
      <c r="E124" s="140"/>
      <c r="F124" s="140"/>
      <c r="G124" s="140"/>
      <c r="H124" s="140"/>
      <c r="I124" s="140"/>
      <c r="J124" s="140"/>
      <c r="K124" s="140"/>
      <c r="L124" s="140"/>
      <c r="M124" s="140"/>
      <c r="N124" s="140"/>
      <c r="O124" s="140"/>
      <c r="P124" s="140"/>
      <c r="Q124" s="140"/>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row>
    <row r="125" spans="1:256" s="60" customFormat="1" ht="22.5" customHeight="1">
      <c r="A125" s="145" t="s">
        <v>35</v>
      </c>
      <c r="B125" s="145"/>
      <c r="C125" s="145"/>
      <c r="D125" s="145"/>
      <c r="E125" s="145"/>
      <c r="F125" s="145"/>
      <c r="G125" s="145"/>
      <c r="H125" s="145"/>
      <c r="I125" s="145"/>
      <c r="J125" s="145"/>
      <c r="K125" s="145"/>
      <c r="L125" s="145"/>
      <c r="M125" s="145"/>
      <c r="N125" s="145"/>
      <c r="O125" s="145"/>
      <c r="P125" s="145"/>
      <c r="Q125" s="145"/>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row>
    <row r="126" spans="1:256" s="60" customFormat="1" ht="22.5" customHeight="1">
      <c r="A126" s="140" t="s">
        <v>36</v>
      </c>
      <c r="B126" s="140"/>
      <c r="C126" s="140"/>
      <c r="D126" s="140"/>
      <c r="E126" s="140"/>
      <c r="F126" s="140"/>
      <c r="G126" s="140"/>
      <c r="H126" s="140"/>
      <c r="I126" s="140"/>
      <c r="J126" s="140"/>
      <c r="K126" s="140"/>
      <c r="L126" s="140"/>
      <c r="M126" s="140"/>
      <c r="N126" s="140"/>
      <c r="O126" s="140"/>
      <c r="P126" s="140"/>
      <c r="Q126" s="140"/>
    </row>
    <row r="127" spans="1:256" s="60" customFormat="1" ht="22.5" customHeight="1">
      <c r="A127" s="140" t="s">
        <v>37</v>
      </c>
      <c r="B127" s="140"/>
      <c r="C127" s="140"/>
      <c r="D127" s="140"/>
      <c r="E127" s="140"/>
      <c r="F127" s="140"/>
      <c r="G127" s="140"/>
      <c r="H127" s="140"/>
      <c r="I127" s="140"/>
      <c r="J127" s="140"/>
      <c r="K127" s="140"/>
      <c r="L127" s="140"/>
      <c r="M127" s="140"/>
      <c r="N127" s="140"/>
      <c r="O127" s="140"/>
      <c r="P127" s="140"/>
      <c r="Q127" s="140"/>
    </row>
    <row r="128" spans="1:256" s="60" customFormat="1" ht="22.5" customHeight="1">
      <c r="A128" s="140" t="s">
        <v>38</v>
      </c>
      <c r="B128" s="140"/>
      <c r="C128" s="140"/>
      <c r="D128" s="140"/>
      <c r="E128" s="140"/>
      <c r="F128" s="140"/>
      <c r="G128" s="140"/>
      <c r="H128" s="140"/>
      <c r="I128" s="140"/>
      <c r="J128" s="140"/>
      <c r="K128" s="140"/>
      <c r="L128" s="140"/>
      <c r="M128" s="140"/>
      <c r="N128" s="140"/>
      <c r="O128" s="140"/>
      <c r="P128" s="140"/>
      <c r="Q128" s="140"/>
    </row>
    <row r="129" spans="1:17" s="60" customFormat="1" ht="22.5" customHeight="1">
      <c r="A129" s="140" t="s">
        <v>39</v>
      </c>
      <c r="B129" s="140"/>
      <c r="C129" s="140"/>
      <c r="D129" s="140"/>
      <c r="E129" s="140"/>
      <c r="F129" s="140"/>
      <c r="G129" s="140"/>
      <c r="H129" s="140"/>
      <c r="I129" s="140"/>
      <c r="J129" s="140"/>
      <c r="K129" s="140"/>
      <c r="L129" s="140"/>
      <c r="M129" s="140"/>
      <c r="N129" s="140"/>
      <c r="O129" s="140"/>
      <c r="P129" s="140"/>
      <c r="Q129" s="140"/>
    </row>
    <row r="130" spans="1:17" ht="22.5" customHeight="1">
      <c r="A130" s="139" t="s">
        <v>40</v>
      </c>
      <c r="B130" s="139"/>
      <c r="C130" s="139"/>
      <c r="D130" s="139"/>
      <c r="E130" s="139"/>
      <c r="F130" s="139"/>
      <c r="G130" s="139"/>
      <c r="H130" s="139"/>
      <c r="I130" s="139"/>
      <c r="J130" s="139"/>
      <c r="K130" s="139"/>
      <c r="L130" s="139"/>
      <c r="M130" s="139"/>
      <c r="N130" s="139"/>
      <c r="O130" s="139"/>
      <c r="P130" s="139"/>
      <c r="Q130" s="139"/>
    </row>
    <row r="131" spans="1:17" ht="22.5" customHeight="1">
      <c r="A131" s="42" t="s">
        <v>41</v>
      </c>
      <c r="B131" s="42"/>
      <c r="C131" s="42"/>
      <c r="D131" s="42"/>
      <c r="E131" s="42"/>
      <c r="F131" s="42"/>
      <c r="G131" s="42"/>
      <c r="H131" s="42"/>
      <c r="I131" s="42"/>
      <c r="J131" s="42"/>
      <c r="K131" s="42"/>
      <c r="L131" s="42"/>
      <c r="M131" s="42"/>
      <c r="N131" s="42"/>
      <c r="O131" s="42"/>
      <c r="P131" s="42"/>
      <c r="Q131" s="42"/>
    </row>
    <row r="132" spans="1:17" ht="22.5" customHeight="1">
      <c r="A132" s="42"/>
      <c r="B132" s="42"/>
      <c r="C132" s="42"/>
      <c r="D132" s="42"/>
      <c r="E132" s="42"/>
      <c r="F132" s="42"/>
      <c r="G132" s="42"/>
      <c r="H132" s="42"/>
      <c r="I132" s="42"/>
      <c r="J132" s="42"/>
      <c r="K132" s="42"/>
      <c r="L132" s="42"/>
      <c r="M132" s="42"/>
      <c r="N132" s="42"/>
      <c r="O132" s="42"/>
      <c r="P132" s="42"/>
      <c r="Q132" s="42"/>
    </row>
    <row r="133" spans="1:17" ht="22.5" customHeight="1">
      <c r="A133" s="42" t="s">
        <v>42</v>
      </c>
      <c r="B133" s="42"/>
      <c r="C133" s="42"/>
      <c r="D133" s="42"/>
      <c r="E133" s="42"/>
      <c r="F133" s="42"/>
      <c r="G133" s="42"/>
      <c r="H133" s="42"/>
      <c r="I133" s="42"/>
      <c r="J133" s="42"/>
      <c r="K133" s="42"/>
      <c r="L133" s="42"/>
      <c r="M133" s="42"/>
      <c r="N133" s="42"/>
      <c r="O133" s="42"/>
      <c r="P133" s="42"/>
      <c r="Q133" s="42"/>
    </row>
    <row r="134" spans="1:17" ht="22.5" customHeight="1">
      <c r="A134" s="43" t="s">
        <v>43</v>
      </c>
      <c r="B134" s="139" t="s">
        <v>79</v>
      </c>
      <c r="C134" s="139"/>
      <c r="D134" s="139"/>
      <c r="E134" s="139"/>
      <c r="F134" s="139"/>
      <c r="G134" s="139"/>
      <c r="H134" s="139"/>
      <c r="I134" s="139"/>
      <c r="J134" s="139"/>
      <c r="K134" s="139"/>
      <c r="L134" s="139"/>
      <c r="M134" s="139"/>
      <c r="N134" s="139"/>
      <c r="O134" s="139"/>
      <c r="P134" s="139"/>
      <c r="Q134" s="139"/>
    </row>
    <row r="135" spans="1:17" ht="22.5" customHeight="1">
      <c r="A135" s="42"/>
      <c r="B135" s="42" t="s">
        <v>44</v>
      </c>
      <c r="C135" s="42"/>
      <c r="D135" s="42"/>
      <c r="E135" s="42"/>
      <c r="F135" s="42"/>
      <c r="G135" s="42"/>
      <c r="H135" s="42"/>
      <c r="I135" s="42"/>
      <c r="J135" s="42"/>
      <c r="K135" s="42"/>
      <c r="L135" s="42"/>
      <c r="M135" s="42"/>
      <c r="N135" s="42"/>
      <c r="O135" s="42"/>
      <c r="P135" s="42"/>
      <c r="Q135" s="42"/>
    </row>
    <row r="136" spans="1:17" ht="22.5" customHeight="1">
      <c r="A136" s="43" t="s">
        <v>45</v>
      </c>
      <c r="B136" s="139" t="s">
        <v>80</v>
      </c>
      <c r="C136" s="139"/>
      <c r="D136" s="139"/>
      <c r="E136" s="139"/>
      <c r="F136" s="139"/>
      <c r="G136" s="139"/>
      <c r="H136" s="139"/>
      <c r="I136" s="139"/>
      <c r="J136" s="139"/>
      <c r="K136" s="139"/>
      <c r="L136" s="139"/>
      <c r="M136" s="139"/>
      <c r="N136" s="139"/>
      <c r="O136" s="139"/>
      <c r="P136" s="139"/>
      <c r="Q136" s="139"/>
    </row>
    <row r="137" spans="1:17" ht="22.5" customHeight="1">
      <c r="A137" s="42"/>
      <c r="B137" s="42" t="s">
        <v>46</v>
      </c>
      <c r="C137" s="42"/>
      <c r="D137" s="42"/>
      <c r="E137" s="42"/>
      <c r="F137" s="42"/>
      <c r="G137" s="42"/>
      <c r="H137" s="42"/>
      <c r="I137" s="42"/>
      <c r="J137" s="42"/>
      <c r="K137" s="42"/>
      <c r="L137" s="42"/>
      <c r="M137" s="42"/>
      <c r="N137" s="42"/>
      <c r="O137" s="42"/>
      <c r="P137" s="42"/>
      <c r="Q137" s="42"/>
    </row>
    <row r="138" spans="1:17" ht="22.5" customHeight="1">
      <c r="A138" s="43" t="s">
        <v>47</v>
      </c>
      <c r="B138" s="42" t="s">
        <v>50</v>
      </c>
      <c r="C138" s="42"/>
      <c r="D138" s="42"/>
      <c r="E138" s="42"/>
      <c r="F138" s="42"/>
      <c r="G138" s="42"/>
      <c r="H138" s="42"/>
      <c r="I138" s="42"/>
      <c r="J138" s="42"/>
      <c r="K138" s="42"/>
      <c r="L138" s="42"/>
      <c r="M138" s="42"/>
      <c r="N138" s="42"/>
      <c r="O138" s="42"/>
      <c r="P138" s="42"/>
      <c r="Q138" s="42"/>
    </row>
    <row r="139" spans="1:17" ht="22.5" customHeight="1">
      <c r="A139" s="42"/>
      <c r="B139" s="42" t="s">
        <v>51</v>
      </c>
      <c r="C139" s="42"/>
      <c r="D139" s="42"/>
      <c r="E139" s="42"/>
      <c r="F139" s="42"/>
      <c r="G139" s="42"/>
      <c r="H139" s="42"/>
      <c r="I139" s="42"/>
      <c r="J139" s="42"/>
      <c r="K139" s="42"/>
      <c r="L139" s="42"/>
      <c r="M139" s="42"/>
      <c r="N139" s="42"/>
      <c r="O139" s="42"/>
      <c r="P139" s="42"/>
      <c r="Q139" s="42"/>
    </row>
    <row r="140" spans="1:17" ht="22.5" customHeight="1">
      <c r="A140" s="42"/>
      <c r="B140" s="44" t="s">
        <v>52</v>
      </c>
      <c r="C140" s="42"/>
      <c r="D140" s="42"/>
      <c r="E140" s="42"/>
      <c r="F140" s="42"/>
      <c r="G140" s="42"/>
      <c r="H140" s="42"/>
      <c r="I140" s="42"/>
      <c r="J140" s="42"/>
      <c r="K140" s="42"/>
      <c r="L140" s="42"/>
      <c r="M140" s="42"/>
      <c r="N140" s="42"/>
      <c r="O140" s="42"/>
      <c r="P140" s="42"/>
      <c r="Q140" s="42"/>
    </row>
    <row r="141" spans="1:17" ht="22.5" customHeight="1">
      <c r="A141" s="43" t="s">
        <v>48</v>
      </c>
      <c r="B141" s="42" t="s">
        <v>53</v>
      </c>
      <c r="C141" s="42"/>
      <c r="D141" s="42"/>
      <c r="E141" s="42"/>
      <c r="F141" s="42"/>
      <c r="G141" s="42"/>
      <c r="H141" s="42"/>
      <c r="I141" s="42"/>
      <c r="J141" s="42"/>
      <c r="K141" s="42"/>
      <c r="L141" s="42"/>
      <c r="M141" s="42"/>
      <c r="N141" s="42"/>
      <c r="O141" s="42"/>
      <c r="P141" s="42"/>
      <c r="Q141" s="42"/>
    </row>
    <row r="142" spans="1:17" ht="22.5" customHeight="1">
      <c r="A142" s="43" t="s">
        <v>49</v>
      </c>
      <c r="B142" s="41" t="s">
        <v>54</v>
      </c>
      <c r="C142" s="41"/>
      <c r="D142" s="41"/>
      <c r="E142" s="41"/>
      <c r="F142" s="41"/>
      <c r="G142" s="41"/>
      <c r="H142" s="41"/>
      <c r="I142" s="41"/>
      <c r="J142" s="41"/>
      <c r="K142" s="41"/>
      <c r="L142" s="41"/>
      <c r="M142" s="41"/>
      <c r="N142" s="41"/>
      <c r="O142" s="41"/>
      <c r="P142" s="41"/>
      <c r="Q142" s="41"/>
    </row>
    <row r="143" spans="1:17" ht="22.5" customHeight="1">
      <c r="A143" s="42"/>
      <c r="B143" s="44" t="s">
        <v>55</v>
      </c>
      <c r="C143" s="41"/>
      <c r="D143" s="41"/>
      <c r="E143" s="41"/>
      <c r="F143" s="41"/>
      <c r="G143" s="41"/>
      <c r="H143" s="41"/>
      <c r="I143" s="41"/>
      <c r="J143" s="41"/>
      <c r="K143" s="41"/>
      <c r="L143" s="41"/>
      <c r="M143" s="41"/>
      <c r="N143" s="41"/>
      <c r="O143" s="41"/>
      <c r="P143" s="41"/>
      <c r="Q143" s="41"/>
    </row>
    <row r="144" spans="1:17" ht="22.5" customHeight="1">
      <c r="A144" s="41"/>
      <c r="B144" s="41"/>
      <c r="C144" s="41"/>
      <c r="D144" s="41"/>
      <c r="E144" s="41"/>
      <c r="F144" s="41"/>
      <c r="G144" s="41"/>
      <c r="H144" s="41"/>
      <c r="I144" s="41"/>
      <c r="J144" s="41"/>
      <c r="K144" s="41"/>
      <c r="L144" s="41"/>
      <c r="M144" s="41"/>
      <c r="N144" s="41"/>
      <c r="O144" s="41"/>
      <c r="P144" s="41"/>
      <c r="Q144" s="45" t="s">
        <v>56</v>
      </c>
    </row>
    <row r="145" spans="1:17" ht="14.25">
      <c r="A145" s="41"/>
      <c r="B145" s="41"/>
      <c r="C145" s="41"/>
      <c r="D145" s="41"/>
      <c r="E145" s="41"/>
      <c r="F145" s="41"/>
      <c r="G145" s="41"/>
      <c r="H145" s="41"/>
      <c r="I145" s="41"/>
      <c r="J145" s="41"/>
      <c r="K145" s="41"/>
      <c r="L145" s="41"/>
      <c r="M145" s="41"/>
      <c r="N145" s="41"/>
      <c r="O145" s="41"/>
      <c r="P145" s="41"/>
      <c r="Q145" s="41"/>
    </row>
    <row r="146" spans="1:17" ht="14.25">
      <c r="A146" s="41"/>
      <c r="B146" s="41"/>
      <c r="C146" s="41"/>
      <c r="D146" s="41"/>
      <c r="E146" s="41"/>
      <c r="F146" s="41"/>
      <c r="G146" s="41"/>
      <c r="H146" s="41"/>
      <c r="I146" s="41"/>
      <c r="J146" s="41"/>
      <c r="K146" s="41"/>
      <c r="L146" s="41"/>
      <c r="M146" s="41"/>
      <c r="N146" s="41"/>
      <c r="O146" s="41"/>
      <c r="P146" s="41"/>
      <c r="Q146" s="41"/>
    </row>
    <row r="147" spans="1:17" ht="14.25">
      <c r="A147" s="41"/>
      <c r="B147" s="41"/>
      <c r="C147" s="41"/>
      <c r="D147" s="41"/>
      <c r="E147" s="41"/>
      <c r="F147" s="41"/>
      <c r="G147" s="41"/>
      <c r="H147" s="41"/>
      <c r="I147" s="41"/>
      <c r="J147" s="41"/>
      <c r="K147" s="41"/>
      <c r="L147" s="41"/>
      <c r="M147" s="41"/>
      <c r="N147" s="41"/>
      <c r="O147" s="41"/>
      <c r="P147" s="41"/>
      <c r="Q147" s="41"/>
    </row>
    <row r="148" spans="1:17" ht="18.75" customHeight="1">
      <c r="A148" s="41"/>
      <c r="B148" s="41"/>
      <c r="C148" s="41"/>
      <c r="D148" s="41"/>
      <c r="E148" s="41"/>
      <c r="F148" s="41"/>
      <c r="G148" s="41"/>
      <c r="H148" s="41"/>
      <c r="I148" s="41"/>
      <c r="J148" s="41"/>
      <c r="K148" s="41"/>
      <c r="L148" s="41"/>
      <c r="M148" s="41"/>
      <c r="N148" s="41"/>
      <c r="O148" s="41"/>
      <c r="P148" s="41"/>
      <c r="Q148" s="41"/>
    </row>
    <row r="149" spans="1:17" ht="14.25">
      <c r="A149" s="41"/>
      <c r="B149" s="41"/>
      <c r="C149" s="41"/>
      <c r="D149" s="41"/>
      <c r="E149" s="41"/>
      <c r="F149" s="41"/>
      <c r="G149" s="41"/>
      <c r="H149" s="41"/>
      <c r="I149" s="41"/>
      <c r="J149" s="41"/>
      <c r="K149" s="41"/>
      <c r="L149" s="41"/>
      <c r="M149" s="41"/>
      <c r="N149" s="41"/>
      <c r="O149" s="41"/>
      <c r="P149" s="41"/>
      <c r="Q149" s="41"/>
    </row>
    <row r="150" spans="1:17" ht="14.25">
      <c r="A150" s="41"/>
      <c r="B150" s="41"/>
      <c r="C150" s="41"/>
      <c r="D150" s="41"/>
      <c r="E150" s="41"/>
      <c r="F150" s="41"/>
      <c r="G150" s="41"/>
      <c r="H150" s="41"/>
      <c r="I150" s="54" t="s">
        <v>67</v>
      </c>
      <c r="J150" s="41"/>
      <c r="K150" s="41"/>
      <c r="L150" s="41"/>
      <c r="M150" s="41"/>
      <c r="N150" s="41"/>
      <c r="O150" s="41"/>
      <c r="P150" s="41"/>
      <c r="Q150" s="41"/>
    </row>
  </sheetData>
  <mergeCells count="19">
    <mergeCell ref="C11:O13"/>
    <mergeCell ref="C49:O51"/>
    <mergeCell ref="C14:O16"/>
    <mergeCell ref="A114:Q114"/>
    <mergeCell ref="A126:Q126"/>
    <mergeCell ref="A118:Q118"/>
    <mergeCell ref="A119:Q119"/>
    <mergeCell ref="A125:Q125"/>
    <mergeCell ref="A124:Q124"/>
    <mergeCell ref="A120:Q120"/>
    <mergeCell ref="A121:Q121"/>
    <mergeCell ref="A122:Q122"/>
    <mergeCell ref="A123:Q123"/>
    <mergeCell ref="A130:Q130"/>
    <mergeCell ref="B134:Q134"/>
    <mergeCell ref="B136:Q136"/>
    <mergeCell ref="A127:Q127"/>
    <mergeCell ref="A128:Q128"/>
    <mergeCell ref="A129:Q129"/>
  </mergeCells>
  <phoneticPr fontId="2"/>
  <pageMargins left="0.78740157480314965" right="0.59055118110236227" top="0.98425196850393704"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95" zoomScaleNormal="100" zoomScaleSheetLayoutView="95" workbookViewId="0">
      <selection activeCell="H46" sqref="H43:H46"/>
    </sheetView>
  </sheetViews>
  <sheetFormatPr defaultColWidth="9" defaultRowHeight="13.5"/>
  <cols>
    <col min="1" max="1" width="0.75" customWidth="1"/>
    <col min="2" max="2" width="2.875" style="39" customWidth="1"/>
    <col min="3" max="3" width="9.625" style="40" customWidth="1"/>
    <col min="4" max="6" width="8.25" style="91" customWidth="1"/>
    <col min="7" max="7" width="7.375" style="40" customWidth="1"/>
    <col min="8" max="11" width="8.25" style="40" customWidth="1"/>
    <col min="12" max="12" width="7" style="40" customWidth="1"/>
    <col min="13" max="16384" width="9" style="61"/>
  </cols>
  <sheetData>
    <row r="1" spans="1:16" ht="20.25" customHeight="1">
      <c r="B1" s="65" t="s">
        <v>92</v>
      </c>
      <c r="C1" s="1"/>
      <c r="D1" s="76"/>
      <c r="E1" s="76"/>
      <c r="F1" s="76"/>
      <c r="G1" s="1"/>
      <c r="H1" s="1"/>
      <c r="I1" s="1"/>
      <c r="J1" s="1"/>
      <c r="K1" s="1"/>
      <c r="L1" s="1"/>
    </row>
    <row r="2" spans="1:16" ht="12" customHeight="1">
      <c r="B2" s="65"/>
      <c r="C2" s="1"/>
      <c r="D2" s="76"/>
      <c r="E2" s="76"/>
      <c r="F2" s="76"/>
      <c r="G2" s="1"/>
      <c r="H2" s="1"/>
      <c r="I2" s="1"/>
      <c r="J2" s="1"/>
      <c r="K2" s="1"/>
      <c r="L2" s="1"/>
    </row>
    <row r="3" spans="1:16" ht="21" customHeight="1">
      <c r="B3" s="2"/>
      <c r="C3" s="72" t="s">
        <v>95</v>
      </c>
      <c r="D3" s="21"/>
      <c r="E3" s="21"/>
      <c r="F3" s="21"/>
      <c r="G3" s="21"/>
      <c r="H3" s="21"/>
      <c r="I3" s="21"/>
      <c r="J3" s="21"/>
      <c r="K3" s="61"/>
      <c r="L3" s="61"/>
    </row>
    <row r="4" spans="1:16" ht="21" customHeight="1">
      <c r="A4" s="4"/>
      <c r="B4" s="5"/>
      <c r="C4" s="6" t="s">
        <v>0</v>
      </c>
      <c r="D4" s="78" t="s">
        <v>1</v>
      </c>
      <c r="E4" s="78" t="s">
        <v>2</v>
      </c>
      <c r="F4" s="78" t="s">
        <v>3</v>
      </c>
      <c r="G4" s="7"/>
      <c r="H4" s="7" t="s">
        <v>4</v>
      </c>
      <c r="I4" s="7"/>
      <c r="J4" s="7"/>
      <c r="K4" s="7"/>
      <c r="L4" s="8"/>
      <c r="P4" s="73"/>
    </row>
    <row r="5" spans="1:16" ht="21" customHeight="1">
      <c r="B5" s="5">
        <v>12</v>
      </c>
      <c r="C5" s="74" t="s">
        <v>9</v>
      </c>
      <c r="D5" s="113">
        <v>6545</v>
      </c>
      <c r="E5" s="113">
        <v>6545</v>
      </c>
      <c r="F5" s="113">
        <f>E5-D5</f>
        <v>0</v>
      </c>
      <c r="G5" s="114" t="s">
        <v>96</v>
      </c>
      <c r="H5" s="115"/>
      <c r="I5" s="114"/>
      <c r="J5" s="116"/>
      <c r="K5" s="114"/>
      <c r="L5" s="117"/>
    </row>
    <row r="6" spans="1:16" ht="21" customHeight="1">
      <c r="B6" s="9"/>
      <c r="C6" s="52" t="s">
        <v>5</v>
      </c>
      <c r="D6" s="110">
        <v>0</v>
      </c>
      <c r="E6" s="110">
        <v>0</v>
      </c>
      <c r="F6" s="110">
        <f t="shared" ref="F6:F11" si="0">E6-D6</f>
        <v>0</v>
      </c>
      <c r="G6" s="111"/>
      <c r="H6" s="55"/>
      <c r="I6" s="55"/>
      <c r="J6" s="55"/>
      <c r="K6" s="55"/>
      <c r="L6" s="112"/>
    </row>
    <row r="7" spans="1:16" ht="21" customHeight="1">
      <c r="B7" s="12">
        <v>9</v>
      </c>
      <c r="C7" s="46" t="s">
        <v>6</v>
      </c>
      <c r="D7" s="80">
        <v>150000</v>
      </c>
      <c r="E7" s="80">
        <v>144000</v>
      </c>
      <c r="F7" s="80">
        <f t="shared" si="0"/>
        <v>-6000</v>
      </c>
      <c r="G7" s="13" t="s">
        <v>98</v>
      </c>
      <c r="H7" s="31"/>
      <c r="I7" s="31"/>
      <c r="J7" s="31"/>
      <c r="K7" s="31"/>
      <c r="L7" s="108"/>
    </row>
    <row r="8" spans="1:16" ht="21" customHeight="1">
      <c r="B8" s="12">
        <v>10</v>
      </c>
      <c r="C8" s="46" t="s">
        <v>7</v>
      </c>
      <c r="D8" s="80">
        <v>50000</v>
      </c>
      <c r="E8" s="80">
        <v>80350</v>
      </c>
      <c r="F8" s="80">
        <f t="shared" si="0"/>
        <v>30350</v>
      </c>
      <c r="G8" s="13" t="s">
        <v>97</v>
      </c>
      <c r="H8" s="31"/>
      <c r="I8" s="31"/>
      <c r="J8" s="31"/>
      <c r="K8" s="31"/>
      <c r="L8" s="108"/>
    </row>
    <row r="9" spans="1:16" ht="21" customHeight="1">
      <c r="B9" s="12">
        <v>11</v>
      </c>
      <c r="C9" s="46" t="s">
        <v>8</v>
      </c>
      <c r="D9" s="80">
        <v>300000</v>
      </c>
      <c r="E9" s="80">
        <v>556591</v>
      </c>
      <c r="F9" s="80">
        <f t="shared" si="0"/>
        <v>256591</v>
      </c>
      <c r="G9" s="149" t="s">
        <v>100</v>
      </c>
      <c r="H9" s="150"/>
      <c r="I9" s="150"/>
      <c r="J9" s="150"/>
      <c r="K9" s="150"/>
      <c r="L9" s="151"/>
    </row>
    <row r="10" spans="1:16" ht="21" customHeight="1">
      <c r="B10" s="16"/>
      <c r="C10" s="118" t="s">
        <v>99</v>
      </c>
      <c r="D10" s="119">
        <v>15</v>
      </c>
      <c r="E10" s="119">
        <v>15</v>
      </c>
      <c r="F10" s="119">
        <f t="shared" si="0"/>
        <v>0</v>
      </c>
      <c r="G10" s="120" t="s">
        <v>101</v>
      </c>
      <c r="H10" s="121"/>
      <c r="I10" s="121"/>
      <c r="J10" s="121"/>
      <c r="K10" s="121"/>
      <c r="L10" s="122"/>
    </row>
    <row r="11" spans="1:16" ht="21" customHeight="1">
      <c r="B11" s="19"/>
      <c r="C11" s="123" t="s">
        <v>10</v>
      </c>
      <c r="D11" s="113">
        <f>SUM(D5:D10)</f>
        <v>506560</v>
      </c>
      <c r="E11" s="113">
        <f>SUM(E5:E10)</f>
        <v>787501</v>
      </c>
      <c r="F11" s="113">
        <f t="shared" si="0"/>
        <v>280941</v>
      </c>
      <c r="G11" s="75"/>
      <c r="H11" s="114"/>
      <c r="I11" s="114"/>
      <c r="J11" s="114"/>
      <c r="K11" s="114"/>
      <c r="L11" s="117"/>
    </row>
    <row r="12" spans="1:16" ht="21" customHeight="1">
      <c r="B12" s="2"/>
      <c r="C12" s="72" t="s">
        <v>94</v>
      </c>
      <c r="D12" s="77"/>
      <c r="E12" s="84"/>
      <c r="F12" s="84"/>
      <c r="G12" s="20"/>
      <c r="H12" s="20"/>
      <c r="I12" s="20"/>
      <c r="J12" s="20"/>
      <c r="K12" s="20"/>
      <c r="L12" s="109"/>
    </row>
    <row r="13" spans="1:16" ht="21" customHeight="1">
      <c r="A13" s="4"/>
      <c r="B13" s="5"/>
      <c r="C13" s="6" t="s">
        <v>0</v>
      </c>
      <c r="D13" s="78" t="s">
        <v>1</v>
      </c>
      <c r="E13" s="78" t="s">
        <v>2</v>
      </c>
      <c r="F13" s="78" t="s">
        <v>3</v>
      </c>
      <c r="G13" s="7"/>
      <c r="H13" s="7" t="s">
        <v>4</v>
      </c>
      <c r="I13" s="7"/>
      <c r="J13" s="7"/>
      <c r="K13" s="7"/>
      <c r="L13" s="8"/>
      <c r="P13" s="73"/>
    </row>
    <row r="14" spans="1:16" ht="21" customHeight="1">
      <c r="B14" s="12">
        <v>1</v>
      </c>
      <c r="C14" s="46" t="s">
        <v>11</v>
      </c>
      <c r="D14" s="80">
        <v>400000</v>
      </c>
      <c r="E14" s="81">
        <f>689891-2160</f>
        <v>687731</v>
      </c>
      <c r="F14" s="80">
        <f t="shared" ref="F14:F22" si="1">E14-D14</f>
        <v>287731</v>
      </c>
      <c r="G14" s="146" t="s">
        <v>106</v>
      </c>
      <c r="H14" s="147"/>
      <c r="I14" s="147"/>
      <c r="J14" s="147"/>
      <c r="K14" s="147"/>
      <c r="L14" s="148"/>
    </row>
    <row r="15" spans="1:16" ht="21" customHeight="1">
      <c r="B15" s="12">
        <v>2</v>
      </c>
      <c r="C15" s="46" t="s">
        <v>12</v>
      </c>
      <c r="D15" s="80">
        <v>10000</v>
      </c>
      <c r="E15" s="81">
        <f>3092+4350</f>
        <v>7442</v>
      </c>
      <c r="F15" s="80">
        <f t="shared" si="1"/>
        <v>-2558</v>
      </c>
      <c r="G15" s="31" t="s">
        <v>89</v>
      </c>
      <c r="H15" s="14"/>
      <c r="I15" s="14"/>
      <c r="J15" s="14"/>
      <c r="K15" s="14"/>
      <c r="L15" s="15"/>
    </row>
    <row r="16" spans="1:16" ht="21" customHeight="1">
      <c r="B16" s="12">
        <v>3</v>
      </c>
      <c r="C16" s="46" t="s">
        <v>13</v>
      </c>
      <c r="D16" s="80">
        <v>30000</v>
      </c>
      <c r="E16" s="81">
        <v>20610</v>
      </c>
      <c r="F16" s="80">
        <f t="shared" si="1"/>
        <v>-9390</v>
      </c>
      <c r="G16" s="31" t="s">
        <v>14</v>
      </c>
      <c r="H16" s="14"/>
      <c r="I16" s="14"/>
      <c r="J16" s="14"/>
      <c r="K16" s="14"/>
      <c r="L16" s="15"/>
    </row>
    <row r="17" spans="1:13" ht="21" customHeight="1">
      <c r="B17" s="12">
        <v>4</v>
      </c>
      <c r="C17" s="46" t="s">
        <v>15</v>
      </c>
      <c r="D17" s="80">
        <v>30000</v>
      </c>
      <c r="E17" s="81">
        <v>17257</v>
      </c>
      <c r="F17" s="80">
        <f t="shared" si="1"/>
        <v>-12743</v>
      </c>
      <c r="G17" s="31" t="s">
        <v>102</v>
      </c>
      <c r="H17" s="14"/>
      <c r="I17" s="14"/>
      <c r="J17" s="14"/>
      <c r="K17" s="14"/>
      <c r="L17" s="15"/>
    </row>
    <row r="18" spans="1:13" ht="21" customHeight="1">
      <c r="B18" s="12">
        <v>5</v>
      </c>
      <c r="C18" s="46" t="s">
        <v>16</v>
      </c>
      <c r="D18" s="80">
        <v>30000</v>
      </c>
      <c r="E18" s="81">
        <f>43234+2160</f>
        <v>45394</v>
      </c>
      <c r="F18" s="80">
        <f t="shared" si="1"/>
        <v>15394</v>
      </c>
      <c r="G18" s="31" t="s">
        <v>90</v>
      </c>
      <c r="H18" s="14"/>
      <c r="I18" s="14"/>
      <c r="J18" s="14"/>
      <c r="K18" s="14"/>
      <c r="L18" s="15"/>
    </row>
    <row r="19" spans="1:13" ht="21" customHeight="1">
      <c r="B19" s="12">
        <v>6</v>
      </c>
      <c r="C19" s="50" t="s">
        <v>17</v>
      </c>
      <c r="D19" s="80">
        <v>0</v>
      </c>
      <c r="E19" s="81">
        <v>1758</v>
      </c>
      <c r="F19" s="80">
        <f t="shared" si="1"/>
        <v>1758</v>
      </c>
      <c r="G19" s="31" t="s">
        <v>91</v>
      </c>
      <c r="H19" s="14"/>
      <c r="I19" s="14"/>
      <c r="J19" s="14"/>
      <c r="K19" s="14"/>
      <c r="L19" s="15"/>
    </row>
    <row r="20" spans="1:13" ht="21" customHeight="1">
      <c r="B20" s="12">
        <v>7</v>
      </c>
      <c r="C20" s="50" t="s">
        <v>18</v>
      </c>
      <c r="D20" s="80">
        <v>6560</v>
      </c>
      <c r="E20" s="81">
        <v>0</v>
      </c>
      <c r="F20" s="80">
        <f t="shared" si="1"/>
        <v>-6560</v>
      </c>
      <c r="G20" s="31"/>
      <c r="H20" s="14"/>
      <c r="I20" s="14"/>
      <c r="J20" s="14"/>
      <c r="K20" s="14"/>
      <c r="L20" s="15"/>
    </row>
    <row r="21" spans="1:13" ht="21" customHeight="1">
      <c r="B21" s="19">
        <v>8</v>
      </c>
      <c r="C21" s="51" t="s">
        <v>93</v>
      </c>
      <c r="D21" s="87">
        <v>0</v>
      </c>
      <c r="E21" s="83">
        <v>0</v>
      </c>
      <c r="F21" s="82">
        <f t="shared" si="1"/>
        <v>0</v>
      </c>
      <c r="G21" s="32"/>
      <c r="H21" s="17"/>
      <c r="I21" s="17"/>
      <c r="J21" s="17"/>
      <c r="K21" s="17"/>
      <c r="L21" s="18"/>
    </row>
    <row r="22" spans="1:13" ht="21" customHeight="1">
      <c r="B22" s="19"/>
      <c r="C22" s="123" t="s">
        <v>19</v>
      </c>
      <c r="D22" s="113">
        <v>506560</v>
      </c>
      <c r="E22" s="113">
        <f>SUM(E14:E21)</f>
        <v>780192</v>
      </c>
      <c r="F22" s="113">
        <f t="shared" si="1"/>
        <v>273632</v>
      </c>
      <c r="G22" s="75"/>
      <c r="H22" s="114"/>
      <c r="I22" s="114"/>
      <c r="J22" s="114"/>
      <c r="K22" s="114"/>
      <c r="L22" s="117"/>
    </row>
    <row r="23" spans="1:13" ht="21" customHeight="1">
      <c r="B23" s="2"/>
      <c r="C23" s="1"/>
      <c r="D23" s="76"/>
      <c r="E23" s="107"/>
      <c r="F23" s="107"/>
      <c r="G23" s="20"/>
      <c r="H23" s="21"/>
      <c r="I23" s="21"/>
      <c r="J23" s="21"/>
      <c r="K23" s="21"/>
      <c r="L23" s="21"/>
      <c r="M23" s="124"/>
    </row>
    <row r="24" spans="1:13" ht="21" customHeight="1">
      <c r="A24" s="4"/>
      <c r="B24" s="34" t="s">
        <v>88</v>
      </c>
      <c r="C24" s="8"/>
      <c r="D24" s="88" t="s">
        <v>10</v>
      </c>
      <c r="E24" s="89">
        <f>E11</f>
        <v>787501</v>
      </c>
      <c r="F24" s="90" t="s">
        <v>20</v>
      </c>
      <c r="G24" s="35" t="s">
        <v>19</v>
      </c>
      <c r="H24" s="36">
        <f>E22</f>
        <v>780192</v>
      </c>
      <c r="I24" s="37" t="s">
        <v>21</v>
      </c>
      <c r="J24" s="35" t="s">
        <v>22</v>
      </c>
      <c r="K24" s="36">
        <f>E24-H24</f>
        <v>7309</v>
      </c>
      <c r="L24" s="38" t="s">
        <v>23</v>
      </c>
    </row>
    <row r="25" spans="1:13">
      <c r="B25" s="2"/>
      <c r="C25" s="1"/>
      <c r="D25" s="76"/>
      <c r="E25" s="76"/>
      <c r="F25" s="76"/>
      <c r="G25" s="33"/>
      <c r="H25" s="1"/>
      <c r="I25" s="33"/>
      <c r="J25" s="1"/>
      <c r="K25" s="1"/>
      <c r="L25" s="1"/>
    </row>
    <row r="26" spans="1:13">
      <c r="B26" s="2"/>
      <c r="C26" s="1"/>
      <c r="D26" s="76"/>
      <c r="F26" s="76"/>
      <c r="G26" s="33"/>
      <c r="H26" s="1"/>
      <c r="I26" s="69"/>
      <c r="J26" s="69" t="s">
        <v>86</v>
      </c>
      <c r="K26" s="71">
        <v>6117</v>
      </c>
      <c r="L26" s="70" t="s">
        <v>85</v>
      </c>
    </row>
    <row r="27" spans="1:13">
      <c r="B27" s="2"/>
      <c r="C27" s="1"/>
      <c r="D27" s="76"/>
      <c r="F27" s="76"/>
      <c r="G27" s="33"/>
      <c r="H27" s="1"/>
      <c r="I27" s="33"/>
      <c r="J27" s="69" t="s">
        <v>83</v>
      </c>
      <c r="K27" s="71">
        <v>1192</v>
      </c>
      <c r="L27" s="70" t="s">
        <v>85</v>
      </c>
    </row>
    <row r="28" spans="1:13">
      <c r="B28" s="2"/>
      <c r="C28" s="1"/>
      <c r="D28" s="76"/>
      <c r="F28" s="76"/>
      <c r="G28" s="33"/>
      <c r="H28" s="1"/>
      <c r="I28" s="33"/>
      <c r="J28" s="69" t="s">
        <v>84</v>
      </c>
      <c r="K28" s="71">
        <v>0</v>
      </c>
      <c r="L28" s="70" t="s">
        <v>85</v>
      </c>
    </row>
    <row r="29" spans="1:13">
      <c r="B29" s="2"/>
      <c r="C29" s="1"/>
      <c r="D29" s="76"/>
      <c r="E29" s="76"/>
      <c r="F29" s="76"/>
      <c r="G29" s="33"/>
      <c r="H29" s="1"/>
      <c r="I29" s="33"/>
      <c r="J29" s="1"/>
      <c r="K29" s="33"/>
      <c r="L29" s="1"/>
    </row>
    <row r="30" spans="1:13" ht="17.25">
      <c r="B30" s="65"/>
      <c r="C30" s="1"/>
      <c r="D30" s="76"/>
      <c r="E30" s="76"/>
      <c r="F30" s="76"/>
      <c r="G30" s="33"/>
      <c r="H30" s="1"/>
      <c r="I30" s="33"/>
      <c r="J30" s="1"/>
      <c r="K30" s="1"/>
      <c r="L30" s="1"/>
    </row>
    <row r="31" spans="1:13">
      <c r="B31" s="2"/>
      <c r="C31" s="1"/>
      <c r="D31" s="76"/>
      <c r="E31" s="76"/>
      <c r="F31" s="76"/>
      <c r="G31" s="33"/>
      <c r="H31" s="1"/>
      <c r="I31" s="33"/>
      <c r="J31" s="1"/>
      <c r="K31" s="1"/>
      <c r="L31" s="1"/>
    </row>
    <row r="32" spans="1:13">
      <c r="B32" s="2"/>
      <c r="C32" s="1"/>
      <c r="D32" s="76"/>
      <c r="E32" s="76"/>
      <c r="F32" s="76"/>
      <c r="G32" s="33"/>
      <c r="H32" s="1"/>
      <c r="I32" s="33"/>
      <c r="J32" s="1"/>
      <c r="K32" s="1"/>
      <c r="L32" s="1"/>
    </row>
    <row r="33" spans="2:12">
      <c r="B33" s="2"/>
      <c r="C33" s="1"/>
      <c r="D33" s="76"/>
      <c r="E33" s="76"/>
      <c r="F33" s="76"/>
      <c r="G33" s="33"/>
      <c r="H33" s="1"/>
      <c r="I33" s="33"/>
      <c r="J33" s="1"/>
      <c r="K33" s="1"/>
      <c r="L33" s="1"/>
    </row>
    <row r="34" spans="2:12">
      <c r="B34" s="2"/>
      <c r="C34" s="1"/>
      <c r="D34" s="76"/>
      <c r="E34" s="76"/>
      <c r="F34" s="76"/>
      <c r="G34" s="33"/>
      <c r="H34" s="1"/>
      <c r="I34" s="33"/>
      <c r="J34" s="1"/>
      <c r="K34" s="1"/>
      <c r="L34" s="1"/>
    </row>
    <row r="35" spans="2:12">
      <c r="B35" s="2"/>
      <c r="C35" s="1"/>
      <c r="D35" s="76"/>
      <c r="E35" s="76"/>
      <c r="F35" s="76"/>
      <c r="G35" s="33"/>
      <c r="H35" s="1"/>
      <c r="I35" s="33"/>
      <c r="J35" s="1"/>
      <c r="K35" s="1"/>
      <c r="L35" s="1"/>
    </row>
    <row r="36" spans="2:12">
      <c r="B36" s="2"/>
      <c r="C36" s="1"/>
      <c r="D36" s="76"/>
      <c r="E36" s="76"/>
      <c r="F36" s="76"/>
      <c r="G36" s="33"/>
      <c r="H36" s="1"/>
      <c r="I36" s="33"/>
      <c r="J36" s="1"/>
      <c r="K36" s="1"/>
      <c r="L36" s="1"/>
    </row>
    <row r="37" spans="2:12">
      <c r="B37" s="2"/>
      <c r="C37" s="1"/>
      <c r="D37" s="76"/>
      <c r="E37" s="76"/>
      <c r="F37" s="76"/>
      <c r="G37" s="33"/>
      <c r="H37" s="1"/>
      <c r="I37" s="33"/>
      <c r="J37" s="1"/>
      <c r="K37" s="1"/>
      <c r="L37" s="1"/>
    </row>
    <row r="38" spans="2:12">
      <c r="B38" s="2"/>
      <c r="C38" s="1"/>
      <c r="D38" s="76"/>
      <c r="E38" s="76"/>
      <c r="F38" s="76"/>
      <c r="G38" s="33"/>
      <c r="H38" s="1"/>
      <c r="I38" s="33"/>
      <c r="J38" s="1"/>
      <c r="K38" s="1"/>
      <c r="L38" s="1"/>
    </row>
    <row r="39" spans="2:12">
      <c r="B39" s="2"/>
      <c r="C39" s="1"/>
      <c r="D39" s="76"/>
      <c r="E39" s="76"/>
      <c r="F39" s="76"/>
      <c r="G39" s="33"/>
      <c r="H39" s="1"/>
      <c r="I39" s="33"/>
      <c r="J39" s="1"/>
      <c r="K39" s="1"/>
      <c r="L39" s="1"/>
    </row>
    <row r="40" spans="2:12">
      <c r="B40" s="2"/>
      <c r="C40" s="1"/>
      <c r="D40" s="76"/>
      <c r="E40" s="76"/>
      <c r="F40" s="76"/>
      <c r="G40" s="33"/>
      <c r="H40" s="1"/>
      <c r="I40" s="33"/>
      <c r="J40" s="1"/>
      <c r="K40" s="1"/>
      <c r="L40" s="1"/>
    </row>
    <row r="41" spans="2:12">
      <c r="B41" s="2"/>
      <c r="C41" s="1"/>
      <c r="D41" s="76"/>
      <c r="E41" s="76"/>
      <c r="F41" s="76"/>
      <c r="G41" s="33"/>
      <c r="H41" s="1"/>
      <c r="I41" s="33"/>
      <c r="J41" s="1"/>
      <c r="K41" s="1"/>
      <c r="L41" s="1"/>
    </row>
    <row r="42" spans="2:12">
      <c r="B42" s="2"/>
      <c r="C42" s="1"/>
      <c r="D42" s="76"/>
      <c r="E42" s="76"/>
      <c r="F42" s="76"/>
      <c r="G42" s="33"/>
      <c r="H42" s="1"/>
      <c r="I42" s="33"/>
      <c r="J42" s="1"/>
      <c r="K42" s="1"/>
      <c r="L42" s="1"/>
    </row>
    <row r="43" spans="2:12">
      <c r="B43" s="2"/>
      <c r="C43" s="1"/>
      <c r="D43" s="76"/>
      <c r="E43" s="76"/>
      <c r="F43" s="76"/>
      <c r="G43" s="33"/>
      <c r="H43" s="1"/>
      <c r="I43" s="33"/>
      <c r="J43" s="1"/>
      <c r="K43" s="1"/>
      <c r="L43" s="1"/>
    </row>
    <row r="44" spans="2:12">
      <c r="B44" s="2"/>
      <c r="C44" s="1"/>
      <c r="D44" s="76"/>
      <c r="E44" s="76"/>
      <c r="F44" s="76"/>
      <c r="G44" s="33"/>
      <c r="H44" s="1"/>
      <c r="I44" s="33"/>
      <c r="J44" s="1"/>
      <c r="K44" s="1"/>
      <c r="L44" s="1"/>
    </row>
    <row r="45" spans="2:12">
      <c r="B45" s="2"/>
      <c r="C45" s="1"/>
      <c r="D45" s="76"/>
      <c r="E45" s="76"/>
      <c r="F45" s="76"/>
      <c r="G45" s="33"/>
      <c r="H45" s="1"/>
      <c r="I45" s="33"/>
      <c r="J45" s="1"/>
      <c r="K45" s="1"/>
      <c r="L45" s="1"/>
    </row>
    <row r="46" spans="2:12">
      <c r="B46" s="2"/>
      <c r="C46" s="1"/>
      <c r="D46" s="76"/>
      <c r="E46" s="76"/>
      <c r="F46" s="76"/>
      <c r="G46" s="33"/>
      <c r="H46" s="1"/>
      <c r="I46" s="33"/>
      <c r="J46" s="1"/>
      <c r="K46" s="1"/>
      <c r="L46" s="1"/>
    </row>
    <row r="47" spans="2:12">
      <c r="B47" s="2"/>
      <c r="C47" s="1"/>
      <c r="D47" s="76"/>
      <c r="E47" s="76"/>
      <c r="F47" s="76"/>
      <c r="G47" s="33"/>
      <c r="H47" s="1"/>
      <c r="I47" s="33"/>
      <c r="J47" s="1"/>
      <c r="K47" s="1"/>
      <c r="L47" s="1"/>
    </row>
    <row r="48" spans="2:12">
      <c r="B48" s="67"/>
      <c r="C48" s="1"/>
      <c r="D48" s="76"/>
      <c r="E48" s="76"/>
      <c r="F48" s="76"/>
      <c r="G48" s="1"/>
      <c r="H48" s="1"/>
      <c r="I48" s="1"/>
      <c r="J48" s="1"/>
      <c r="K48" s="1"/>
      <c r="L48" s="1"/>
    </row>
    <row r="49" spans="1:13" ht="17.25">
      <c r="B49" s="65" t="s">
        <v>103</v>
      </c>
      <c r="C49" s="1"/>
      <c r="D49" s="76"/>
      <c r="E49" s="76"/>
      <c r="F49" s="76"/>
      <c r="G49" s="1"/>
      <c r="H49" s="1"/>
      <c r="I49" s="1"/>
      <c r="J49" s="1"/>
      <c r="K49" s="1"/>
      <c r="L49" s="1"/>
    </row>
    <row r="50" spans="1:13" ht="12" customHeight="1">
      <c r="B50" s="1"/>
      <c r="C50" s="1"/>
      <c r="D50" s="76"/>
      <c r="E50" s="76"/>
      <c r="F50" s="76"/>
      <c r="G50" s="1"/>
      <c r="H50" s="1"/>
      <c r="I50" s="1"/>
      <c r="J50" s="1"/>
      <c r="K50" s="1"/>
      <c r="L50" s="1"/>
    </row>
    <row r="51" spans="1:13" ht="21" customHeight="1">
      <c r="B51" s="2"/>
      <c r="C51" s="72" t="s">
        <v>24</v>
      </c>
      <c r="D51" s="77"/>
      <c r="E51" s="77"/>
      <c r="F51" s="77"/>
      <c r="G51" s="3"/>
      <c r="H51" s="3"/>
      <c r="I51" s="1"/>
      <c r="J51" s="1"/>
      <c r="K51" s="1"/>
      <c r="L51" s="1"/>
    </row>
    <row r="52" spans="1:13" ht="21" customHeight="1">
      <c r="A52" s="4"/>
      <c r="B52" s="5"/>
      <c r="C52" s="6" t="s">
        <v>0</v>
      </c>
      <c r="D52" s="78" t="s">
        <v>1</v>
      </c>
      <c r="E52" s="92"/>
      <c r="F52" s="90"/>
      <c r="G52" s="7"/>
      <c r="H52" s="7" t="s">
        <v>4</v>
      </c>
      <c r="I52" s="7"/>
      <c r="J52" s="7"/>
      <c r="K52" s="7"/>
      <c r="L52" s="8"/>
    </row>
    <row r="53" spans="1:13" ht="21" customHeight="1">
      <c r="B53" s="16">
        <v>12</v>
      </c>
      <c r="C53" s="47" t="s">
        <v>9</v>
      </c>
      <c r="D53" s="82">
        <f>K24</f>
        <v>7309</v>
      </c>
      <c r="E53" s="93" t="s">
        <v>104</v>
      </c>
      <c r="F53" s="94"/>
      <c r="G53" s="32"/>
      <c r="H53" s="17"/>
      <c r="I53" s="17"/>
      <c r="J53" s="17"/>
      <c r="K53" s="17"/>
      <c r="L53" s="18"/>
    </row>
    <row r="54" spans="1:13" ht="21" customHeight="1">
      <c r="B54" s="9"/>
      <c r="C54" s="52" t="s">
        <v>5</v>
      </c>
      <c r="D54" s="95">
        <v>0</v>
      </c>
      <c r="E54" s="96"/>
      <c r="F54" s="97"/>
      <c r="G54" s="55"/>
      <c r="H54" s="10"/>
      <c r="I54" s="10"/>
      <c r="J54" s="10"/>
      <c r="K54" s="10"/>
      <c r="L54" s="11"/>
    </row>
    <row r="55" spans="1:13" ht="21" customHeight="1">
      <c r="B55" s="12">
        <v>9</v>
      </c>
      <c r="C55" s="46" t="s">
        <v>6</v>
      </c>
      <c r="D55" s="80">
        <v>150000</v>
      </c>
      <c r="E55" s="98" t="s">
        <v>105</v>
      </c>
      <c r="F55" s="99"/>
      <c r="G55" s="31"/>
      <c r="H55" s="14"/>
      <c r="I55" s="14"/>
      <c r="J55" s="14"/>
      <c r="K55" s="14"/>
      <c r="L55" s="15"/>
    </row>
    <row r="56" spans="1:13" ht="21" customHeight="1">
      <c r="B56" s="12">
        <v>10</v>
      </c>
      <c r="C56" s="46" t="s">
        <v>7</v>
      </c>
      <c r="D56" s="80">
        <v>0</v>
      </c>
      <c r="E56" s="98"/>
      <c r="F56" s="99"/>
      <c r="G56" s="31"/>
      <c r="H56" s="14"/>
      <c r="I56" s="14"/>
      <c r="J56" s="14"/>
      <c r="K56" s="14"/>
      <c r="L56" s="15"/>
    </row>
    <row r="57" spans="1:13" ht="21" customHeight="1">
      <c r="B57" s="12">
        <v>11</v>
      </c>
      <c r="C57" s="46" t="s">
        <v>8</v>
      </c>
      <c r="D57" s="80">
        <v>500000</v>
      </c>
      <c r="E57" s="98" t="s">
        <v>109</v>
      </c>
      <c r="F57" s="99"/>
      <c r="G57" s="31"/>
      <c r="H57" s="14"/>
      <c r="I57" s="14"/>
      <c r="J57" s="14"/>
      <c r="K57" s="14"/>
      <c r="L57" s="15"/>
    </row>
    <row r="58" spans="1:13" ht="21" customHeight="1">
      <c r="B58" s="16"/>
      <c r="C58" s="47" t="s">
        <v>99</v>
      </c>
      <c r="D58" s="82">
        <v>11</v>
      </c>
      <c r="E58" s="93"/>
      <c r="F58" s="94"/>
      <c r="G58" s="32"/>
      <c r="H58" s="17"/>
      <c r="I58" s="17"/>
      <c r="J58" s="17"/>
      <c r="K58" s="17"/>
      <c r="L58" s="18"/>
    </row>
    <row r="59" spans="1:13" ht="21" customHeight="1">
      <c r="B59" s="19"/>
      <c r="C59" s="48" t="s">
        <v>10</v>
      </c>
      <c r="D59" s="84">
        <f>SUM(D53:D58)</f>
        <v>657320</v>
      </c>
      <c r="E59" s="100"/>
      <c r="F59" s="101"/>
      <c r="G59" s="20"/>
      <c r="H59" s="21"/>
      <c r="I59" s="21"/>
      <c r="J59" s="21"/>
      <c r="K59" s="21"/>
      <c r="L59" s="22"/>
    </row>
    <row r="60" spans="1:13" ht="21" customHeight="1">
      <c r="A60" s="23"/>
      <c r="B60" s="24"/>
      <c r="C60" s="72" t="s">
        <v>25</v>
      </c>
      <c r="D60" s="85"/>
      <c r="E60" s="86"/>
      <c r="F60" s="85"/>
      <c r="G60" s="25"/>
      <c r="H60" s="1"/>
      <c r="I60" s="1"/>
      <c r="J60" s="1"/>
      <c r="K60" s="1"/>
      <c r="L60" s="1"/>
    </row>
    <row r="61" spans="1:13" ht="21" customHeight="1">
      <c r="A61" s="4"/>
      <c r="B61" s="5"/>
      <c r="C61" s="26" t="s">
        <v>0</v>
      </c>
      <c r="D61" s="78" t="s">
        <v>1</v>
      </c>
      <c r="E61" s="92"/>
      <c r="F61" s="90"/>
      <c r="G61" s="7"/>
      <c r="H61" s="7" t="s">
        <v>4</v>
      </c>
      <c r="I61" s="7"/>
      <c r="J61" s="7"/>
      <c r="K61" s="7"/>
      <c r="L61" s="8"/>
    </row>
    <row r="62" spans="1:13" ht="21" customHeight="1">
      <c r="B62" s="27">
        <v>1</v>
      </c>
      <c r="C62" s="49" t="s">
        <v>11</v>
      </c>
      <c r="D62" s="79">
        <v>500000</v>
      </c>
      <c r="E62" s="102" t="s">
        <v>107</v>
      </c>
      <c r="F62" s="103"/>
      <c r="G62" s="28"/>
      <c r="H62" s="29"/>
      <c r="I62" s="29"/>
      <c r="J62" s="29"/>
      <c r="K62" s="29"/>
      <c r="L62" s="30"/>
      <c r="M62" s="125"/>
    </row>
    <row r="63" spans="1:13" ht="21" customHeight="1">
      <c r="B63" s="12">
        <v>2</v>
      </c>
      <c r="C63" s="46" t="s">
        <v>12</v>
      </c>
      <c r="D63" s="80">
        <v>20000</v>
      </c>
      <c r="E63" s="98" t="s">
        <v>87</v>
      </c>
      <c r="F63" s="99"/>
      <c r="G63" s="31"/>
      <c r="H63" s="14"/>
      <c r="I63" s="14"/>
      <c r="J63" s="14"/>
      <c r="K63" s="14"/>
      <c r="L63" s="15"/>
      <c r="M63" s="125"/>
    </row>
    <row r="64" spans="1:13" ht="21" customHeight="1">
      <c r="B64" s="12">
        <v>3</v>
      </c>
      <c r="C64" s="46" t="s">
        <v>13</v>
      </c>
      <c r="D64" s="80">
        <v>20000</v>
      </c>
      <c r="E64" s="98" t="s">
        <v>112</v>
      </c>
      <c r="F64" s="99"/>
      <c r="G64" s="31"/>
      <c r="H64" s="14"/>
      <c r="I64" s="14"/>
      <c r="J64" s="14"/>
      <c r="K64" s="14"/>
      <c r="L64" s="15"/>
      <c r="M64" s="125"/>
    </row>
    <row r="65" spans="2:12" ht="21" customHeight="1">
      <c r="B65" s="12">
        <v>4</v>
      </c>
      <c r="C65" s="46" t="s">
        <v>15</v>
      </c>
      <c r="D65" s="80">
        <v>20000</v>
      </c>
      <c r="E65" s="98" t="s">
        <v>111</v>
      </c>
      <c r="F65" s="99"/>
      <c r="G65" s="31"/>
      <c r="H65" s="14"/>
      <c r="I65" s="14"/>
      <c r="J65" s="14"/>
      <c r="K65" s="14"/>
      <c r="L65" s="15"/>
    </row>
    <row r="66" spans="2:12" ht="21" customHeight="1">
      <c r="B66" s="12">
        <v>5</v>
      </c>
      <c r="C66" s="46" t="s">
        <v>16</v>
      </c>
      <c r="D66" s="80">
        <v>50000</v>
      </c>
      <c r="E66" s="98" t="s">
        <v>108</v>
      </c>
      <c r="F66" s="99"/>
      <c r="G66" s="31"/>
      <c r="H66" s="14"/>
      <c r="I66" s="14"/>
      <c r="J66" s="14"/>
      <c r="K66" s="14"/>
      <c r="L66" s="15"/>
    </row>
    <row r="67" spans="2:12" ht="21" customHeight="1">
      <c r="B67" s="12">
        <v>6</v>
      </c>
      <c r="C67" s="46" t="s">
        <v>17</v>
      </c>
      <c r="D67" s="80">
        <v>10000</v>
      </c>
      <c r="E67" s="104" t="s">
        <v>110</v>
      </c>
      <c r="F67" s="99"/>
      <c r="G67" s="31"/>
      <c r="H67" s="14"/>
      <c r="I67" s="14"/>
      <c r="J67" s="14"/>
      <c r="K67" s="14"/>
      <c r="L67" s="15"/>
    </row>
    <row r="68" spans="2:12" ht="21" customHeight="1">
      <c r="B68" s="12">
        <v>7</v>
      </c>
      <c r="C68" s="50" t="s">
        <v>18</v>
      </c>
      <c r="D68" s="80">
        <v>37320</v>
      </c>
      <c r="E68" s="104"/>
      <c r="F68" s="99"/>
      <c r="G68" s="31"/>
      <c r="H68" s="14"/>
      <c r="I68" s="14"/>
      <c r="J68" s="14"/>
      <c r="K68" s="14"/>
      <c r="L68" s="15"/>
    </row>
    <row r="69" spans="2:12" ht="21" customHeight="1">
      <c r="B69" s="16">
        <v>8</v>
      </c>
      <c r="C69" s="47" t="s">
        <v>82</v>
      </c>
      <c r="D69" s="82">
        <v>0</v>
      </c>
      <c r="E69" s="105"/>
      <c r="F69" s="94"/>
      <c r="G69" s="32"/>
      <c r="H69" s="17"/>
      <c r="I69" s="17"/>
      <c r="J69" s="17"/>
      <c r="K69" s="17"/>
      <c r="L69" s="18"/>
    </row>
    <row r="70" spans="2:12" ht="21" customHeight="1">
      <c r="B70" s="19"/>
      <c r="C70" s="51" t="s">
        <v>19</v>
      </c>
      <c r="D70" s="87">
        <f>SUM(D62:D69)</f>
        <v>657320</v>
      </c>
      <c r="E70" s="106"/>
      <c r="F70" s="107"/>
      <c r="G70" s="20"/>
      <c r="H70" s="21"/>
      <c r="I70" s="21"/>
      <c r="J70" s="21"/>
      <c r="K70" s="21"/>
      <c r="L70" s="22"/>
    </row>
    <row r="71" spans="2:12">
      <c r="B71" s="2"/>
      <c r="C71" s="1"/>
      <c r="D71" s="76"/>
      <c r="E71" s="76"/>
      <c r="F71" s="76"/>
      <c r="G71" s="33"/>
      <c r="H71" s="1"/>
      <c r="I71" s="33"/>
      <c r="J71" s="1"/>
      <c r="K71" s="1"/>
      <c r="L71" s="1"/>
    </row>
    <row r="72" spans="2:12">
      <c r="B72" s="2"/>
      <c r="C72" s="1"/>
      <c r="D72" s="76"/>
      <c r="E72" s="76"/>
      <c r="F72" s="76"/>
      <c r="G72" s="33"/>
      <c r="H72" s="1"/>
      <c r="I72" s="33"/>
      <c r="J72" s="1"/>
      <c r="K72" s="1"/>
      <c r="L72" s="1"/>
    </row>
    <row r="73" spans="2:12">
      <c r="B73" s="67"/>
      <c r="C73" s="1"/>
      <c r="D73" s="76"/>
      <c r="E73" s="76"/>
      <c r="F73" s="76"/>
      <c r="G73" s="66"/>
      <c r="H73" s="1"/>
      <c r="I73" s="1"/>
      <c r="J73" s="1"/>
      <c r="K73" s="1"/>
      <c r="L73" s="1"/>
    </row>
    <row r="74" spans="2:12" ht="17.25">
      <c r="B74" s="64" t="s">
        <v>81</v>
      </c>
    </row>
  </sheetData>
  <mergeCells count="2">
    <mergeCell ref="G14:L14"/>
    <mergeCell ref="G9:L9"/>
  </mergeCells>
  <phoneticPr fontId="2"/>
  <pageMargins left="0.78740157480314965" right="0.78740157480314965" top="0.98425196850393704" bottom="0.39370078740157483"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4"/>
  <sheetViews>
    <sheetView view="pageBreakPreview" topLeftCell="A40" zoomScale="95" zoomScaleNormal="100" zoomScaleSheetLayoutView="95" workbookViewId="0">
      <selection activeCell="E23" sqref="E23"/>
    </sheetView>
  </sheetViews>
  <sheetFormatPr defaultColWidth="9" defaultRowHeight="13.5"/>
  <cols>
    <col min="1" max="1" width="0.75" customWidth="1"/>
    <col min="2" max="2" width="2.875" style="39" customWidth="1"/>
    <col min="3" max="3" width="9.625" style="40" customWidth="1"/>
    <col min="4" max="6" width="8.25" style="91" customWidth="1"/>
    <col min="7" max="7" width="7.375" style="40" customWidth="1"/>
    <col min="8" max="11" width="8.25" style="40" customWidth="1"/>
    <col min="12" max="12" width="7" style="40" customWidth="1"/>
    <col min="13" max="16384" width="9" style="61"/>
  </cols>
  <sheetData>
    <row r="1" spans="1:16" ht="20.25" customHeight="1">
      <c r="B1" s="65" t="s">
        <v>120</v>
      </c>
      <c r="C1" s="1"/>
      <c r="D1" s="76"/>
      <c r="E1" s="76"/>
      <c r="F1" s="76"/>
      <c r="G1" s="1"/>
      <c r="H1" s="1"/>
      <c r="I1" s="1"/>
      <c r="J1" s="1"/>
      <c r="K1" s="1"/>
      <c r="L1" s="1"/>
    </row>
    <row r="2" spans="1:16" ht="12" customHeight="1">
      <c r="B2" s="65"/>
      <c r="C2" s="1"/>
      <c r="D2" s="76"/>
      <c r="E2" s="76"/>
      <c r="F2" s="76"/>
      <c r="G2" s="1"/>
      <c r="H2" s="1"/>
      <c r="I2" s="1"/>
      <c r="J2" s="1"/>
      <c r="K2" s="1"/>
      <c r="L2" s="1"/>
    </row>
    <row r="3" spans="1:16" ht="21" customHeight="1">
      <c r="B3" s="2"/>
      <c r="C3" s="72" t="s">
        <v>24</v>
      </c>
      <c r="D3" s="21"/>
      <c r="E3" s="21"/>
      <c r="F3" s="21"/>
      <c r="G3" s="21"/>
      <c r="H3" s="21"/>
      <c r="I3" s="21"/>
      <c r="J3" s="21"/>
      <c r="K3" s="61"/>
      <c r="L3" s="61"/>
    </row>
    <row r="4" spans="1:16" ht="21" customHeight="1">
      <c r="A4" s="4"/>
      <c r="B4" s="5"/>
      <c r="C4" s="6" t="s">
        <v>0</v>
      </c>
      <c r="D4" s="78" t="s">
        <v>1</v>
      </c>
      <c r="E4" s="78" t="s">
        <v>2</v>
      </c>
      <c r="F4" s="78" t="s">
        <v>3</v>
      </c>
      <c r="G4" s="7"/>
      <c r="H4" s="7" t="s">
        <v>4</v>
      </c>
      <c r="I4" s="7"/>
      <c r="J4" s="7"/>
      <c r="K4" s="7"/>
      <c r="L4" s="8"/>
      <c r="P4" s="73"/>
    </row>
    <row r="5" spans="1:16" ht="21" customHeight="1">
      <c r="B5" s="5">
        <v>12</v>
      </c>
      <c r="C5" s="74" t="s">
        <v>9</v>
      </c>
      <c r="D5" s="113">
        <v>7309</v>
      </c>
      <c r="E5" s="113">
        <v>7309</v>
      </c>
      <c r="F5" s="113">
        <f>E5-D5</f>
        <v>0</v>
      </c>
      <c r="G5" s="114" t="s">
        <v>113</v>
      </c>
      <c r="H5" s="115"/>
      <c r="I5" s="114"/>
      <c r="J5" s="116"/>
      <c r="K5" s="114"/>
      <c r="L5" s="117"/>
    </row>
    <row r="6" spans="1:16" ht="21" customHeight="1">
      <c r="B6" s="9"/>
      <c r="C6" s="52" t="s">
        <v>5</v>
      </c>
      <c r="D6" s="110">
        <v>0</v>
      </c>
      <c r="E6" s="110">
        <v>0</v>
      </c>
      <c r="F6" s="110">
        <f t="shared" ref="F6:F11" si="0">E6-D6</f>
        <v>0</v>
      </c>
      <c r="G6" s="111"/>
      <c r="H6" s="55"/>
      <c r="I6" s="55"/>
      <c r="J6" s="55"/>
      <c r="K6" s="55"/>
      <c r="L6" s="112"/>
    </row>
    <row r="7" spans="1:16" ht="21" customHeight="1">
      <c r="B7" s="12">
        <v>9</v>
      </c>
      <c r="C7" s="46" t="s">
        <v>6</v>
      </c>
      <c r="D7" s="80">
        <v>150000</v>
      </c>
      <c r="E7" s="80">
        <v>154000</v>
      </c>
      <c r="F7" s="80">
        <f t="shared" si="0"/>
        <v>4000</v>
      </c>
      <c r="G7" s="13" t="s">
        <v>114</v>
      </c>
      <c r="H7" s="31"/>
      <c r="I7" s="31"/>
      <c r="J7" s="31"/>
      <c r="K7" s="31"/>
      <c r="L7" s="108"/>
    </row>
    <row r="8" spans="1:16" ht="21" customHeight="1">
      <c r="B8" s="12">
        <v>10</v>
      </c>
      <c r="C8" s="46" t="s">
        <v>7</v>
      </c>
      <c r="D8" s="80">
        <v>0</v>
      </c>
      <c r="E8" s="80">
        <v>71000</v>
      </c>
      <c r="F8" s="80">
        <f t="shared" si="0"/>
        <v>71000</v>
      </c>
      <c r="G8" s="13" t="s">
        <v>119</v>
      </c>
      <c r="H8" s="31"/>
      <c r="I8" s="31"/>
      <c r="J8" s="31"/>
      <c r="K8" s="31"/>
      <c r="L8" s="108"/>
    </row>
    <row r="9" spans="1:16" ht="21" customHeight="1">
      <c r="B9" s="12">
        <v>11</v>
      </c>
      <c r="C9" s="46" t="s">
        <v>8</v>
      </c>
      <c r="D9" s="80">
        <v>500000</v>
      </c>
      <c r="E9" s="80">
        <f>600000-47030</f>
        <v>552970</v>
      </c>
      <c r="F9" s="80">
        <f t="shared" si="0"/>
        <v>52970</v>
      </c>
      <c r="G9" s="149" t="s">
        <v>124</v>
      </c>
      <c r="H9" s="150"/>
      <c r="I9" s="150"/>
      <c r="J9" s="150"/>
      <c r="K9" s="150"/>
      <c r="L9" s="151"/>
    </row>
    <row r="10" spans="1:16" ht="21" customHeight="1">
      <c r="B10" s="16"/>
      <c r="C10" s="118" t="s">
        <v>99</v>
      </c>
      <c r="D10" s="119">
        <v>11</v>
      </c>
      <c r="E10" s="119">
        <v>0</v>
      </c>
      <c r="F10" s="119">
        <f t="shared" si="0"/>
        <v>-11</v>
      </c>
      <c r="G10" s="120"/>
      <c r="H10" s="121"/>
      <c r="I10" s="121"/>
      <c r="J10" s="121"/>
      <c r="K10" s="121"/>
      <c r="L10" s="122"/>
    </row>
    <row r="11" spans="1:16" ht="21" customHeight="1">
      <c r="B11" s="19"/>
      <c r="C11" s="123" t="s">
        <v>10</v>
      </c>
      <c r="D11" s="113">
        <v>657320</v>
      </c>
      <c r="E11" s="113">
        <f>SUM(E5:E10)</f>
        <v>785279</v>
      </c>
      <c r="F11" s="113">
        <f t="shared" si="0"/>
        <v>127959</v>
      </c>
      <c r="G11" s="75"/>
      <c r="H11" s="114"/>
      <c r="I11" s="114"/>
      <c r="J11" s="114"/>
      <c r="K11" s="114"/>
      <c r="L11" s="117"/>
    </row>
    <row r="12" spans="1:16" ht="21" customHeight="1">
      <c r="B12" s="2"/>
      <c r="C12" s="72" t="s">
        <v>94</v>
      </c>
      <c r="D12" s="77"/>
      <c r="E12" s="84"/>
      <c r="F12" s="84"/>
      <c r="G12" s="20"/>
      <c r="H12" s="20"/>
      <c r="I12" s="20"/>
      <c r="J12" s="20"/>
      <c r="K12" s="20"/>
      <c r="L12" s="109"/>
    </row>
    <row r="13" spans="1:16" ht="21" customHeight="1">
      <c r="A13" s="4"/>
      <c r="B13" s="5"/>
      <c r="C13" s="6" t="s">
        <v>0</v>
      </c>
      <c r="D13" s="78" t="s">
        <v>1</v>
      </c>
      <c r="E13" s="78" t="s">
        <v>2</v>
      </c>
      <c r="F13" s="78" t="s">
        <v>3</v>
      </c>
      <c r="G13" s="7"/>
      <c r="H13" s="7" t="s">
        <v>4</v>
      </c>
      <c r="I13" s="7"/>
      <c r="J13" s="7"/>
      <c r="K13" s="7"/>
      <c r="L13" s="8"/>
      <c r="P13" s="73"/>
    </row>
    <row r="14" spans="1:16" ht="21" customHeight="1">
      <c r="B14" s="12">
        <v>1</v>
      </c>
      <c r="C14" s="46" t="s">
        <v>11</v>
      </c>
      <c r="D14" s="80">
        <v>500000</v>
      </c>
      <c r="E14" s="81">
        <v>675132</v>
      </c>
      <c r="F14" s="80">
        <f t="shared" ref="F14:F22" si="1">E14-D14</f>
        <v>175132</v>
      </c>
      <c r="G14" s="146" t="s">
        <v>115</v>
      </c>
      <c r="H14" s="147"/>
      <c r="I14" s="147"/>
      <c r="J14" s="147"/>
      <c r="K14" s="147"/>
      <c r="L14" s="148"/>
    </row>
    <row r="15" spans="1:16" ht="21" customHeight="1">
      <c r="B15" s="12">
        <v>2</v>
      </c>
      <c r="C15" s="46" t="s">
        <v>12</v>
      </c>
      <c r="D15" s="80">
        <v>20000</v>
      </c>
      <c r="E15" s="81">
        <f>4892+5580</f>
        <v>10472</v>
      </c>
      <c r="F15" s="80">
        <f t="shared" si="1"/>
        <v>-9528</v>
      </c>
      <c r="G15" s="31" t="s">
        <v>116</v>
      </c>
      <c r="H15" s="14"/>
      <c r="I15" s="14"/>
      <c r="J15" s="14"/>
      <c r="K15" s="14"/>
      <c r="L15" s="15"/>
    </row>
    <row r="16" spans="1:16" ht="21" customHeight="1">
      <c r="B16" s="12">
        <v>3</v>
      </c>
      <c r="C16" s="46" t="s">
        <v>13</v>
      </c>
      <c r="D16" s="80">
        <v>20000</v>
      </c>
      <c r="E16" s="81">
        <v>20214</v>
      </c>
      <c r="F16" s="80">
        <f t="shared" si="1"/>
        <v>214</v>
      </c>
      <c r="G16" s="31" t="s">
        <v>14</v>
      </c>
      <c r="H16" s="14"/>
      <c r="I16" s="14"/>
      <c r="J16" s="14"/>
      <c r="K16" s="14"/>
      <c r="L16" s="15"/>
    </row>
    <row r="17" spans="1:13" ht="21" customHeight="1">
      <c r="B17" s="12">
        <v>4</v>
      </c>
      <c r="C17" s="46" t="s">
        <v>15</v>
      </c>
      <c r="D17" s="80">
        <v>20000</v>
      </c>
      <c r="E17" s="81">
        <v>30844</v>
      </c>
      <c r="F17" s="80">
        <f t="shared" si="1"/>
        <v>10844</v>
      </c>
      <c r="G17" s="31" t="s">
        <v>102</v>
      </c>
      <c r="H17" s="14"/>
      <c r="I17" s="14"/>
      <c r="J17" s="14"/>
      <c r="K17" s="14"/>
      <c r="L17" s="15"/>
    </row>
    <row r="18" spans="1:13" ht="21" customHeight="1">
      <c r="B18" s="12">
        <v>5</v>
      </c>
      <c r="C18" s="46" t="s">
        <v>16</v>
      </c>
      <c r="D18" s="80">
        <v>50000</v>
      </c>
      <c r="E18" s="81">
        <f>37658+2500</f>
        <v>40158</v>
      </c>
      <c r="F18" s="80">
        <f t="shared" si="1"/>
        <v>-9842</v>
      </c>
      <c r="G18" s="31" t="s">
        <v>117</v>
      </c>
      <c r="H18" s="14"/>
      <c r="I18" s="14"/>
      <c r="J18" s="14"/>
      <c r="K18" s="14"/>
      <c r="L18" s="15"/>
    </row>
    <row r="19" spans="1:13" ht="21" customHeight="1">
      <c r="B19" s="12">
        <v>6</v>
      </c>
      <c r="C19" s="50" t="s">
        <v>17</v>
      </c>
      <c r="D19" s="80">
        <v>10000</v>
      </c>
      <c r="E19" s="81">
        <v>200</v>
      </c>
      <c r="F19" s="80">
        <f t="shared" si="1"/>
        <v>-9800</v>
      </c>
      <c r="G19" s="31" t="s">
        <v>118</v>
      </c>
      <c r="H19" s="14"/>
      <c r="I19" s="14"/>
      <c r="J19" s="14"/>
      <c r="K19" s="14"/>
      <c r="L19" s="15"/>
    </row>
    <row r="20" spans="1:13" ht="21" customHeight="1">
      <c r="B20" s="12">
        <v>7</v>
      </c>
      <c r="C20" s="50" t="s">
        <v>18</v>
      </c>
      <c r="D20" s="80">
        <v>37320</v>
      </c>
      <c r="E20" s="81">
        <v>0</v>
      </c>
      <c r="F20" s="80">
        <f t="shared" si="1"/>
        <v>-37320</v>
      </c>
      <c r="G20" s="31"/>
      <c r="H20" s="14"/>
      <c r="I20" s="14"/>
      <c r="J20" s="14"/>
      <c r="K20" s="14"/>
      <c r="L20" s="15"/>
    </row>
    <row r="21" spans="1:13" ht="21" customHeight="1">
      <c r="B21" s="19">
        <v>8</v>
      </c>
      <c r="C21" s="51" t="s">
        <v>93</v>
      </c>
      <c r="D21" s="87">
        <v>0</v>
      </c>
      <c r="E21" s="83">
        <v>0</v>
      </c>
      <c r="F21" s="82">
        <f t="shared" si="1"/>
        <v>0</v>
      </c>
      <c r="G21" s="32"/>
      <c r="H21" s="17"/>
      <c r="I21" s="17"/>
      <c r="J21" s="17"/>
      <c r="K21" s="17"/>
      <c r="L21" s="18"/>
    </row>
    <row r="22" spans="1:13" ht="21" customHeight="1">
      <c r="B22" s="19"/>
      <c r="C22" s="123" t="s">
        <v>19</v>
      </c>
      <c r="D22" s="113">
        <v>657320</v>
      </c>
      <c r="E22" s="113">
        <f>SUM(E14:E21)</f>
        <v>777020</v>
      </c>
      <c r="F22" s="113">
        <f t="shared" si="1"/>
        <v>119700</v>
      </c>
      <c r="G22" s="75"/>
      <c r="H22" s="114"/>
      <c r="I22" s="114"/>
      <c r="J22" s="114"/>
      <c r="K22" s="114"/>
      <c r="L22" s="117"/>
    </row>
    <row r="23" spans="1:13" ht="21" customHeight="1">
      <c r="B23" s="2"/>
      <c r="C23" s="1"/>
      <c r="D23" s="76"/>
      <c r="E23" s="107"/>
      <c r="F23" s="107"/>
      <c r="G23" s="20"/>
      <c r="H23" s="21"/>
      <c r="I23" s="21"/>
      <c r="J23" s="21"/>
      <c r="K23" s="21"/>
      <c r="L23" s="21"/>
      <c r="M23" s="124"/>
    </row>
    <row r="24" spans="1:13" ht="21" customHeight="1">
      <c r="A24" s="4"/>
      <c r="B24" s="34" t="s">
        <v>88</v>
      </c>
      <c r="C24" s="8"/>
      <c r="D24" s="88" t="s">
        <v>10</v>
      </c>
      <c r="E24" s="89">
        <f>E11</f>
        <v>785279</v>
      </c>
      <c r="F24" s="90" t="s">
        <v>20</v>
      </c>
      <c r="G24" s="35" t="s">
        <v>19</v>
      </c>
      <c r="H24" s="36">
        <f>E22</f>
        <v>777020</v>
      </c>
      <c r="I24" s="37" t="s">
        <v>21</v>
      </c>
      <c r="J24" s="35" t="s">
        <v>22</v>
      </c>
      <c r="K24" s="36">
        <f>E24-H24</f>
        <v>8259</v>
      </c>
      <c r="L24" s="38" t="s">
        <v>23</v>
      </c>
    </row>
    <row r="25" spans="1:13">
      <c r="B25" s="2"/>
      <c r="C25" s="1"/>
      <c r="D25" s="76"/>
      <c r="E25" s="76"/>
      <c r="F25" s="76"/>
      <c r="G25" s="33"/>
      <c r="H25" s="1"/>
      <c r="I25" s="33"/>
      <c r="J25" s="1"/>
      <c r="K25" s="1"/>
      <c r="L25" s="1"/>
    </row>
    <row r="26" spans="1:13">
      <c r="B26" s="2"/>
      <c r="C26" s="1"/>
      <c r="D26" s="76"/>
      <c r="F26" s="76"/>
      <c r="G26" s="33"/>
      <c r="H26" s="1"/>
      <c r="I26" s="69"/>
      <c r="J26" s="69" t="s">
        <v>86</v>
      </c>
      <c r="K26" s="71">
        <v>1525</v>
      </c>
      <c r="L26" s="70" t="s">
        <v>85</v>
      </c>
    </row>
    <row r="27" spans="1:13">
      <c r="B27" s="2"/>
      <c r="C27" s="1"/>
      <c r="D27" s="76"/>
      <c r="F27" s="76"/>
      <c r="G27" s="33"/>
      <c r="H27" s="1"/>
      <c r="I27" s="33"/>
      <c r="J27" s="69" t="s">
        <v>83</v>
      </c>
      <c r="K27" s="71">
        <v>5734</v>
      </c>
      <c r="L27" s="70" t="s">
        <v>85</v>
      </c>
    </row>
    <row r="28" spans="1:13">
      <c r="B28" s="2"/>
      <c r="C28" s="1"/>
      <c r="D28" s="76"/>
      <c r="F28" s="76"/>
      <c r="G28" s="33"/>
      <c r="H28" s="1"/>
      <c r="I28" s="33"/>
      <c r="J28" s="69" t="s">
        <v>84</v>
      </c>
      <c r="K28" s="71">
        <v>1000</v>
      </c>
      <c r="L28" s="70" t="s">
        <v>85</v>
      </c>
    </row>
    <row r="29" spans="1:13">
      <c r="B29" s="2"/>
      <c r="C29" s="1"/>
      <c r="D29" s="76"/>
      <c r="E29" s="76"/>
      <c r="F29" s="76"/>
      <c r="G29" s="33"/>
      <c r="H29" s="1"/>
      <c r="I29" s="33"/>
      <c r="J29" s="1"/>
      <c r="K29" s="33"/>
      <c r="L29" s="1"/>
    </row>
    <row r="30" spans="1:13" ht="17.25">
      <c r="B30" s="65"/>
      <c r="C30" s="1"/>
      <c r="D30" s="76"/>
      <c r="E30" s="76"/>
      <c r="F30" s="76"/>
      <c r="G30" s="33"/>
      <c r="H30" s="1"/>
      <c r="I30" s="33"/>
      <c r="J30" s="1"/>
      <c r="K30" s="1"/>
      <c r="L30" s="1"/>
    </row>
    <row r="31" spans="1:13">
      <c r="B31" s="2"/>
      <c r="C31" s="1"/>
      <c r="D31" s="76"/>
      <c r="E31" s="76"/>
      <c r="F31" s="76"/>
      <c r="G31" s="33"/>
      <c r="H31" s="1"/>
      <c r="I31" s="33"/>
      <c r="J31" s="1"/>
      <c r="K31" s="1"/>
      <c r="L31" s="1"/>
    </row>
    <row r="32" spans="1:13">
      <c r="B32" s="2"/>
      <c r="C32" s="1"/>
      <c r="D32" s="76"/>
      <c r="E32" s="76"/>
      <c r="F32" s="76"/>
      <c r="G32" s="33"/>
      <c r="H32" s="1"/>
      <c r="I32" s="33"/>
      <c r="J32" s="1"/>
      <c r="K32" s="1"/>
      <c r="L32" s="1"/>
    </row>
    <row r="33" spans="2:12">
      <c r="B33" s="2"/>
      <c r="C33" s="1"/>
      <c r="D33" s="76"/>
      <c r="E33" s="76"/>
      <c r="F33" s="76"/>
      <c r="G33" s="33"/>
      <c r="H33" s="1"/>
      <c r="I33" s="33"/>
      <c r="J33" s="1"/>
      <c r="K33" s="1"/>
      <c r="L33" s="1"/>
    </row>
    <row r="34" spans="2:12">
      <c r="B34" s="2"/>
      <c r="C34" s="1"/>
      <c r="D34" s="76"/>
      <c r="E34" s="76"/>
      <c r="F34" s="76"/>
      <c r="G34" s="33"/>
      <c r="H34" s="1"/>
      <c r="I34" s="33"/>
      <c r="J34" s="1"/>
      <c r="K34" s="1"/>
      <c r="L34" s="1"/>
    </row>
    <row r="35" spans="2:12">
      <c r="B35" s="2"/>
      <c r="C35" s="1"/>
      <c r="D35" s="76"/>
      <c r="E35" s="76"/>
      <c r="F35" s="76"/>
      <c r="G35" s="33"/>
      <c r="H35" s="1"/>
      <c r="I35" s="33"/>
      <c r="J35" s="1"/>
      <c r="K35" s="1"/>
      <c r="L35" s="1"/>
    </row>
    <row r="36" spans="2:12">
      <c r="B36" s="2"/>
      <c r="C36" s="1"/>
      <c r="D36" s="76"/>
      <c r="E36" s="76"/>
      <c r="F36" s="76"/>
      <c r="G36" s="33"/>
      <c r="H36" s="1"/>
      <c r="I36" s="33"/>
      <c r="J36" s="1"/>
      <c r="K36" s="1"/>
      <c r="L36" s="1"/>
    </row>
    <row r="37" spans="2:12">
      <c r="B37" s="2"/>
      <c r="C37" s="1"/>
      <c r="D37" s="76"/>
      <c r="E37" s="76"/>
      <c r="F37" s="76"/>
      <c r="G37" s="33"/>
      <c r="H37" s="1"/>
      <c r="I37" s="33"/>
      <c r="J37" s="1"/>
      <c r="K37" s="1"/>
      <c r="L37" s="1"/>
    </row>
    <row r="38" spans="2:12">
      <c r="B38" s="2"/>
      <c r="C38" s="1"/>
      <c r="D38" s="76"/>
      <c r="E38" s="76"/>
      <c r="F38" s="76"/>
      <c r="G38" s="33"/>
      <c r="H38" s="1"/>
      <c r="I38" s="33"/>
      <c r="J38" s="1"/>
      <c r="K38" s="1"/>
      <c r="L38" s="1"/>
    </row>
    <row r="39" spans="2:12">
      <c r="B39" s="2"/>
      <c r="C39" s="1"/>
      <c r="D39" s="76"/>
      <c r="E39" s="76"/>
      <c r="F39" s="76"/>
      <c r="G39" s="33"/>
      <c r="H39" s="1"/>
      <c r="I39" s="33"/>
      <c r="J39" s="1"/>
      <c r="K39" s="1"/>
      <c r="L39" s="1"/>
    </row>
    <row r="40" spans="2:12">
      <c r="B40" s="2"/>
      <c r="C40" s="1"/>
      <c r="D40" s="76"/>
      <c r="E40" s="76"/>
      <c r="F40" s="76"/>
      <c r="G40" s="33"/>
      <c r="H40" s="1"/>
      <c r="I40" s="33"/>
      <c r="J40" s="1"/>
      <c r="K40" s="1"/>
      <c r="L40" s="1"/>
    </row>
    <row r="41" spans="2:12">
      <c r="B41" s="2"/>
      <c r="C41" s="1"/>
      <c r="D41" s="76"/>
      <c r="E41" s="76"/>
      <c r="F41" s="76"/>
      <c r="G41" s="33"/>
      <c r="H41" s="1"/>
      <c r="I41" s="33"/>
      <c r="J41" s="1"/>
      <c r="K41" s="1"/>
      <c r="L41" s="1"/>
    </row>
    <row r="42" spans="2:12">
      <c r="B42" s="2"/>
      <c r="C42" s="1"/>
      <c r="D42" s="76"/>
      <c r="E42" s="76"/>
      <c r="F42" s="76"/>
      <c r="G42" s="33"/>
      <c r="H42" s="1"/>
      <c r="I42" s="33"/>
      <c r="J42" s="1"/>
      <c r="K42" s="1"/>
      <c r="L42" s="1"/>
    </row>
    <row r="43" spans="2:12">
      <c r="B43" s="2"/>
      <c r="C43" s="1"/>
      <c r="D43" s="76"/>
      <c r="E43" s="76"/>
      <c r="F43" s="76"/>
      <c r="G43" s="33"/>
      <c r="H43" s="1"/>
      <c r="I43" s="33"/>
      <c r="J43" s="1"/>
      <c r="K43" s="1"/>
      <c r="L43" s="1"/>
    </row>
    <row r="44" spans="2:12">
      <c r="B44" s="2"/>
      <c r="C44" s="1"/>
      <c r="D44" s="76"/>
      <c r="E44" s="76"/>
      <c r="F44" s="76"/>
      <c r="G44" s="33"/>
      <c r="H44" s="1"/>
      <c r="I44" s="33"/>
      <c r="J44" s="1"/>
      <c r="K44" s="1"/>
      <c r="L44" s="1"/>
    </row>
    <row r="45" spans="2:12">
      <c r="B45" s="2"/>
      <c r="C45" s="1"/>
      <c r="D45" s="76"/>
      <c r="E45" s="76"/>
      <c r="F45" s="76"/>
      <c r="G45" s="33"/>
      <c r="H45" s="1"/>
      <c r="I45" s="33"/>
      <c r="J45" s="1"/>
      <c r="K45" s="1"/>
      <c r="L45" s="1"/>
    </row>
    <row r="46" spans="2:12">
      <c r="B46" s="2"/>
      <c r="C46" s="1"/>
      <c r="D46" s="76"/>
      <c r="E46" s="76"/>
      <c r="F46" s="76"/>
      <c r="G46" s="33"/>
      <c r="H46" s="1"/>
      <c r="I46" s="33"/>
      <c r="J46" s="1"/>
      <c r="K46" s="1"/>
      <c r="L46" s="1"/>
    </row>
    <row r="47" spans="2:12">
      <c r="B47" s="2"/>
      <c r="C47" s="1"/>
      <c r="D47" s="76"/>
      <c r="E47" s="76"/>
      <c r="F47" s="76"/>
      <c r="G47" s="33"/>
      <c r="H47" s="1"/>
      <c r="I47" s="33"/>
      <c r="J47" s="1"/>
      <c r="K47" s="1"/>
      <c r="L47" s="1"/>
    </row>
    <row r="48" spans="2:12">
      <c r="B48" s="67"/>
      <c r="C48" s="1"/>
      <c r="D48" s="76"/>
      <c r="E48" s="76"/>
      <c r="F48" s="76"/>
      <c r="G48" s="1"/>
      <c r="H48" s="1"/>
      <c r="I48" s="1"/>
      <c r="J48" s="1"/>
      <c r="K48" s="1"/>
      <c r="L48" s="1"/>
    </row>
    <row r="49" spans="1:13" ht="17.25">
      <c r="B49" s="65" t="s">
        <v>121</v>
      </c>
      <c r="C49" s="1"/>
      <c r="D49" s="76"/>
      <c r="E49" s="76"/>
      <c r="F49" s="76"/>
      <c r="G49" s="1"/>
      <c r="H49" s="1"/>
      <c r="I49" s="1"/>
      <c r="J49" s="1"/>
      <c r="K49" s="1"/>
      <c r="L49" s="1"/>
    </row>
    <row r="50" spans="1:13" ht="12" customHeight="1">
      <c r="B50" s="1"/>
      <c r="C50" s="1"/>
      <c r="D50" s="76"/>
      <c r="E50" s="76"/>
      <c r="F50" s="76"/>
      <c r="G50" s="1"/>
      <c r="H50" s="1"/>
      <c r="I50" s="1"/>
      <c r="J50" s="1"/>
      <c r="K50" s="1"/>
      <c r="L50" s="1"/>
    </row>
    <row r="51" spans="1:13" ht="21" customHeight="1">
      <c r="B51" s="2"/>
      <c r="C51" s="72" t="s">
        <v>24</v>
      </c>
      <c r="D51" s="77"/>
      <c r="E51" s="77"/>
      <c r="F51" s="77"/>
      <c r="G51" s="3"/>
      <c r="H51" s="3"/>
      <c r="I51" s="1"/>
      <c r="J51" s="1"/>
      <c r="K51" s="1"/>
      <c r="L51" s="1"/>
    </row>
    <row r="52" spans="1:13" ht="21" customHeight="1">
      <c r="A52" s="4"/>
      <c r="B52" s="5"/>
      <c r="C52" s="6" t="s">
        <v>0</v>
      </c>
      <c r="D52" s="78" t="s">
        <v>1</v>
      </c>
      <c r="E52" s="92"/>
      <c r="F52" s="90"/>
      <c r="G52" s="7"/>
      <c r="H52" s="7" t="s">
        <v>4</v>
      </c>
      <c r="I52" s="7"/>
      <c r="J52" s="7"/>
      <c r="K52" s="7"/>
      <c r="L52" s="8"/>
    </row>
    <row r="53" spans="1:13" ht="21" customHeight="1">
      <c r="B53" s="16">
        <v>12</v>
      </c>
      <c r="C53" s="47" t="s">
        <v>9</v>
      </c>
      <c r="D53" s="82">
        <f>K24</f>
        <v>8259</v>
      </c>
      <c r="E53" s="93" t="s">
        <v>123</v>
      </c>
      <c r="F53" s="94"/>
      <c r="G53" s="32"/>
      <c r="H53" s="17"/>
      <c r="I53" s="17"/>
      <c r="J53" s="17"/>
      <c r="K53" s="17"/>
      <c r="L53" s="18"/>
    </row>
    <row r="54" spans="1:13" ht="21" customHeight="1">
      <c r="B54" s="9"/>
      <c r="C54" s="52" t="s">
        <v>5</v>
      </c>
      <c r="D54" s="95">
        <v>0</v>
      </c>
      <c r="E54" s="96"/>
      <c r="F54" s="97"/>
      <c r="G54" s="55"/>
      <c r="H54" s="10"/>
      <c r="I54" s="10"/>
      <c r="J54" s="10"/>
      <c r="K54" s="10"/>
      <c r="L54" s="11"/>
    </row>
    <row r="55" spans="1:13" ht="21" customHeight="1">
      <c r="B55" s="12">
        <v>9</v>
      </c>
      <c r="C55" s="46" t="s">
        <v>6</v>
      </c>
      <c r="D55" s="80">
        <v>150000</v>
      </c>
      <c r="E55" s="98" t="s">
        <v>105</v>
      </c>
      <c r="F55" s="99"/>
      <c r="G55" s="31"/>
      <c r="H55" s="14"/>
      <c r="I55" s="14"/>
      <c r="J55" s="14"/>
      <c r="K55" s="14"/>
      <c r="L55" s="15"/>
    </row>
    <row r="56" spans="1:13" ht="21" customHeight="1">
      <c r="B56" s="12">
        <v>10</v>
      </c>
      <c r="C56" s="46" t="s">
        <v>7</v>
      </c>
      <c r="D56" s="80">
        <v>0</v>
      </c>
      <c r="E56" s="98"/>
      <c r="F56" s="99"/>
      <c r="G56" s="31"/>
      <c r="H56" s="14"/>
      <c r="I56" s="14"/>
      <c r="J56" s="14"/>
      <c r="K56" s="14"/>
      <c r="L56" s="15"/>
    </row>
    <row r="57" spans="1:13" ht="21" customHeight="1">
      <c r="B57" s="12">
        <v>11</v>
      </c>
      <c r="C57" s="46" t="s">
        <v>8</v>
      </c>
      <c r="D57" s="80">
        <v>500000</v>
      </c>
      <c r="E57" s="98" t="s">
        <v>109</v>
      </c>
      <c r="F57" s="99"/>
      <c r="G57" s="31"/>
      <c r="H57" s="14"/>
      <c r="I57" s="14"/>
      <c r="J57" s="14"/>
      <c r="K57" s="14"/>
      <c r="L57" s="15"/>
    </row>
    <row r="58" spans="1:13" ht="21" customHeight="1">
      <c r="B58" s="16"/>
      <c r="C58" s="47" t="s">
        <v>99</v>
      </c>
      <c r="D58" s="82">
        <v>1</v>
      </c>
      <c r="E58" s="93"/>
      <c r="F58" s="94"/>
      <c r="G58" s="32"/>
      <c r="H58" s="17"/>
      <c r="I58" s="17"/>
      <c r="J58" s="17"/>
      <c r="K58" s="17"/>
      <c r="L58" s="18"/>
    </row>
    <row r="59" spans="1:13" ht="21" customHeight="1">
      <c r="B59" s="19"/>
      <c r="C59" s="48" t="s">
        <v>10</v>
      </c>
      <c r="D59" s="84">
        <f>SUM(D53:D58)</f>
        <v>658260</v>
      </c>
      <c r="E59" s="100"/>
      <c r="F59" s="101"/>
      <c r="G59" s="20"/>
      <c r="H59" s="21"/>
      <c r="I59" s="21"/>
      <c r="J59" s="21"/>
      <c r="K59" s="21"/>
      <c r="L59" s="22"/>
    </row>
    <row r="60" spans="1:13" ht="21" customHeight="1">
      <c r="A60" s="23"/>
      <c r="B60" s="24"/>
      <c r="C60" s="72" t="s">
        <v>25</v>
      </c>
      <c r="D60" s="85"/>
      <c r="E60" s="86"/>
      <c r="F60" s="85"/>
      <c r="G60" s="25"/>
      <c r="H60" s="1"/>
      <c r="I60" s="1"/>
      <c r="J60" s="1"/>
      <c r="K60" s="1"/>
      <c r="L60" s="1"/>
    </row>
    <row r="61" spans="1:13" ht="21" customHeight="1">
      <c r="A61" s="4"/>
      <c r="B61" s="5"/>
      <c r="C61" s="26" t="s">
        <v>0</v>
      </c>
      <c r="D61" s="78" t="s">
        <v>1</v>
      </c>
      <c r="E61" s="92"/>
      <c r="F61" s="90"/>
      <c r="G61" s="7"/>
      <c r="H61" s="7" t="s">
        <v>4</v>
      </c>
      <c r="I61" s="7"/>
      <c r="J61" s="7"/>
      <c r="K61" s="7"/>
      <c r="L61" s="8"/>
    </row>
    <row r="62" spans="1:13" ht="21" customHeight="1">
      <c r="B62" s="27">
        <v>1</v>
      </c>
      <c r="C62" s="49" t="s">
        <v>11</v>
      </c>
      <c r="D62" s="79">
        <v>500000</v>
      </c>
      <c r="E62" s="102" t="s">
        <v>122</v>
      </c>
      <c r="F62" s="103"/>
      <c r="G62" s="28"/>
      <c r="H62" s="29"/>
      <c r="I62" s="29"/>
      <c r="J62" s="29"/>
      <c r="K62" s="29"/>
      <c r="L62" s="30"/>
      <c r="M62" s="125"/>
    </row>
    <row r="63" spans="1:13" ht="21" customHeight="1">
      <c r="B63" s="12">
        <v>2</v>
      </c>
      <c r="C63" s="46" t="s">
        <v>12</v>
      </c>
      <c r="D63" s="80">
        <v>20000</v>
      </c>
      <c r="E63" s="98" t="s">
        <v>87</v>
      </c>
      <c r="F63" s="99"/>
      <c r="G63" s="31"/>
      <c r="H63" s="14"/>
      <c r="I63" s="14"/>
      <c r="J63" s="14"/>
      <c r="K63" s="14"/>
      <c r="L63" s="15"/>
      <c r="M63" s="125"/>
    </row>
    <row r="64" spans="1:13" ht="21" customHeight="1">
      <c r="B64" s="12">
        <v>3</v>
      </c>
      <c r="C64" s="46" t="s">
        <v>13</v>
      </c>
      <c r="D64" s="80">
        <v>20000</v>
      </c>
      <c r="E64" s="98" t="s">
        <v>112</v>
      </c>
      <c r="F64" s="99"/>
      <c r="G64" s="31"/>
      <c r="H64" s="14"/>
      <c r="I64" s="14"/>
      <c r="J64" s="14"/>
      <c r="K64" s="14"/>
      <c r="L64" s="15"/>
      <c r="M64" s="125"/>
    </row>
    <row r="65" spans="2:12" ht="21" customHeight="1">
      <c r="B65" s="12">
        <v>4</v>
      </c>
      <c r="C65" s="46" t="s">
        <v>15</v>
      </c>
      <c r="D65" s="80">
        <v>20000</v>
      </c>
      <c r="E65" s="98" t="s">
        <v>111</v>
      </c>
      <c r="F65" s="99"/>
      <c r="G65" s="31"/>
      <c r="H65" s="14"/>
      <c r="I65" s="14"/>
      <c r="J65" s="14"/>
      <c r="K65" s="14"/>
      <c r="L65" s="15"/>
    </row>
    <row r="66" spans="2:12" ht="21" customHeight="1">
      <c r="B66" s="12">
        <v>5</v>
      </c>
      <c r="C66" s="46" t="s">
        <v>16</v>
      </c>
      <c r="D66" s="80">
        <v>50000</v>
      </c>
      <c r="E66" s="98" t="s">
        <v>108</v>
      </c>
      <c r="F66" s="99"/>
      <c r="G66" s="31"/>
      <c r="H66" s="14"/>
      <c r="I66" s="14"/>
      <c r="J66" s="14"/>
      <c r="K66" s="14"/>
      <c r="L66" s="15"/>
    </row>
    <row r="67" spans="2:12" ht="21" customHeight="1">
      <c r="B67" s="12">
        <v>6</v>
      </c>
      <c r="C67" s="46" t="s">
        <v>17</v>
      </c>
      <c r="D67" s="80">
        <v>10000</v>
      </c>
      <c r="E67" s="104" t="s">
        <v>110</v>
      </c>
      <c r="F67" s="99"/>
      <c r="G67" s="31"/>
      <c r="H67" s="14"/>
      <c r="I67" s="14"/>
      <c r="J67" s="14"/>
      <c r="K67" s="14"/>
      <c r="L67" s="15"/>
    </row>
    <row r="68" spans="2:12" ht="21" customHeight="1">
      <c r="B68" s="12">
        <v>7</v>
      </c>
      <c r="C68" s="50" t="s">
        <v>18</v>
      </c>
      <c r="D68" s="80">
        <v>38260</v>
      </c>
      <c r="E68" s="104"/>
      <c r="F68" s="99"/>
      <c r="G68" s="31"/>
      <c r="H68" s="14"/>
      <c r="I68" s="14"/>
      <c r="J68" s="14"/>
      <c r="K68" s="14"/>
      <c r="L68" s="15"/>
    </row>
    <row r="69" spans="2:12" ht="21" customHeight="1">
      <c r="B69" s="16">
        <v>8</v>
      </c>
      <c r="C69" s="47" t="s">
        <v>82</v>
      </c>
      <c r="D69" s="82">
        <v>0</v>
      </c>
      <c r="E69" s="105"/>
      <c r="F69" s="94"/>
      <c r="G69" s="32"/>
      <c r="H69" s="17"/>
      <c r="I69" s="17"/>
      <c r="J69" s="17"/>
      <c r="K69" s="17"/>
      <c r="L69" s="18"/>
    </row>
    <row r="70" spans="2:12" ht="21" customHeight="1">
      <c r="B70" s="19"/>
      <c r="C70" s="51" t="s">
        <v>19</v>
      </c>
      <c r="D70" s="87">
        <f>SUM(D62:D69)</f>
        <v>658260</v>
      </c>
      <c r="E70" s="106"/>
      <c r="F70" s="107"/>
      <c r="G70" s="20"/>
      <c r="H70" s="21"/>
      <c r="I70" s="21"/>
      <c r="J70" s="21"/>
      <c r="K70" s="21"/>
      <c r="L70" s="22"/>
    </row>
    <row r="71" spans="2:12">
      <c r="B71" s="2"/>
      <c r="C71" s="1"/>
      <c r="D71" s="76"/>
      <c r="E71" s="76"/>
      <c r="F71" s="76"/>
      <c r="G71" s="33"/>
      <c r="H71" s="1"/>
      <c r="I71" s="33"/>
      <c r="J71" s="1"/>
      <c r="K71" s="1"/>
      <c r="L71" s="1"/>
    </row>
    <row r="72" spans="2:12">
      <c r="B72" s="2"/>
      <c r="C72" s="1"/>
      <c r="D72" s="76"/>
      <c r="E72" s="76"/>
      <c r="F72" s="76"/>
      <c r="G72" s="33"/>
      <c r="H72" s="1"/>
      <c r="I72" s="33"/>
      <c r="J72" s="1"/>
      <c r="K72" s="1"/>
      <c r="L72" s="1"/>
    </row>
    <row r="73" spans="2:12">
      <c r="B73" s="67"/>
      <c r="C73" s="1"/>
      <c r="D73" s="76"/>
      <c r="E73" s="76"/>
      <c r="F73" s="76"/>
      <c r="G73" s="66"/>
      <c r="H73" s="1"/>
      <c r="I73" s="1"/>
      <c r="J73" s="1"/>
      <c r="K73" s="1"/>
      <c r="L73" s="1"/>
    </row>
    <row r="74" spans="2:12" ht="17.25">
      <c r="B74" s="64" t="s">
        <v>81</v>
      </c>
    </row>
  </sheetData>
  <mergeCells count="2">
    <mergeCell ref="G9:L9"/>
    <mergeCell ref="G14:L14"/>
  </mergeCells>
  <phoneticPr fontId="2"/>
  <pageMargins left="0.78740157480314965" right="0.78740157480314965" top="0.98425196850393704" bottom="0.39370078740157483" header="0.51181102362204722" footer="0.5118110236220472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4"/>
  <sheetViews>
    <sheetView view="pageBreakPreview" topLeftCell="A34" zoomScale="95" zoomScaleNormal="100" zoomScaleSheetLayoutView="95" workbookViewId="0">
      <selection activeCell="E54" sqref="E54"/>
    </sheetView>
  </sheetViews>
  <sheetFormatPr defaultColWidth="9" defaultRowHeight="13.5"/>
  <cols>
    <col min="1" max="1" width="0.75" customWidth="1"/>
    <col min="2" max="2" width="2.875" style="39" customWidth="1"/>
    <col min="3" max="3" width="9.625" style="40" customWidth="1"/>
    <col min="4" max="6" width="8.25" style="91" customWidth="1"/>
    <col min="7" max="7" width="7.375" style="40" customWidth="1"/>
    <col min="8" max="11" width="8.25" style="40" customWidth="1"/>
    <col min="12" max="12" width="7" style="40" customWidth="1"/>
    <col min="13" max="16384" width="9" style="61"/>
  </cols>
  <sheetData>
    <row r="1" spans="1:16" ht="20.25" customHeight="1">
      <c r="B1" s="65" t="s">
        <v>125</v>
      </c>
      <c r="C1" s="1"/>
      <c r="D1" s="76"/>
      <c r="E1" s="76"/>
      <c r="F1" s="76"/>
      <c r="G1" s="1"/>
      <c r="H1" s="1"/>
      <c r="I1" s="1"/>
      <c r="J1" s="1"/>
      <c r="K1" s="1"/>
      <c r="L1" s="1"/>
    </row>
    <row r="2" spans="1:16" ht="12" customHeight="1">
      <c r="B2" s="65"/>
      <c r="C2" s="1"/>
      <c r="D2" s="76"/>
      <c r="E2" s="76"/>
      <c r="F2" s="76"/>
      <c r="G2" s="1"/>
      <c r="H2" s="1"/>
      <c r="I2" s="1"/>
      <c r="J2" s="1"/>
      <c r="K2" s="1"/>
      <c r="L2" s="1"/>
    </row>
    <row r="3" spans="1:16" ht="21" customHeight="1">
      <c r="B3" s="2"/>
      <c r="C3" s="72" t="s">
        <v>24</v>
      </c>
      <c r="D3" s="21"/>
      <c r="E3" s="21"/>
      <c r="F3" s="21"/>
      <c r="G3" s="21"/>
      <c r="H3" s="21"/>
      <c r="I3" s="21"/>
      <c r="J3" s="21"/>
      <c r="K3" s="61"/>
      <c r="L3" s="61"/>
    </row>
    <row r="4" spans="1:16" ht="21" customHeight="1">
      <c r="A4" s="4"/>
      <c r="B4" s="5"/>
      <c r="C4" s="6" t="s">
        <v>0</v>
      </c>
      <c r="D4" s="78" t="s">
        <v>1</v>
      </c>
      <c r="E4" s="78" t="s">
        <v>2</v>
      </c>
      <c r="F4" s="78" t="s">
        <v>3</v>
      </c>
      <c r="G4" s="7"/>
      <c r="H4" s="7" t="s">
        <v>4</v>
      </c>
      <c r="I4" s="7"/>
      <c r="J4" s="7"/>
      <c r="K4" s="7"/>
      <c r="L4" s="8"/>
      <c r="P4" s="73"/>
    </row>
    <row r="5" spans="1:16" ht="21" customHeight="1">
      <c r="B5" s="5">
        <v>12</v>
      </c>
      <c r="C5" s="74" t="s">
        <v>9</v>
      </c>
      <c r="D5" s="113">
        <v>8259</v>
      </c>
      <c r="E5" s="113">
        <v>8259</v>
      </c>
      <c r="F5" s="113">
        <f>E5-D5</f>
        <v>0</v>
      </c>
      <c r="G5" s="114" t="s">
        <v>113</v>
      </c>
      <c r="H5" s="115"/>
      <c r="I5" s="114"/>
      <c r="J5" s="116"/>
      <c r="K5" s="114"/>
      <c r="L5" s="117"/>
    </row>
    <row r="6" spans="1:16" ht="21" customHeight="1">
      <c r="B6" s="9"/>
      <c r="C6" s="52" t="s">
        <v>5</v>
      </c>
      <c r="D6" s="110">
        <v>0</v>
      </c>
      <c r="E6" s="110">
        <v>0</v>
      </c>
      <c r="F6" s="110">
        <f t="shared" ref="F6:F11" si="0">E6-D6</f>
        <v>0</v>
      </c>
      <c r="G6" s="111"/>
      <c r="H6" s="55"/>
      <c r="I6" s="55"/>
      <c r="J6" s="55"/>
      <c r="K6" s="55"/>
      <c r="L6" s="112"/>
    </row>
    <row r="7" spans="1:16" ht="21" customHeight="1">
      <c r="B7" s="12">
        <v>9</v>
      </c>
      <c r="C7" s="46" t="s">
        <v>6</v>
      </c>
      <c r="D7" s="80">
        <v>150000</v>
      </c>
      <c r="E7" s="80">
        <v>150000</v>
      </c>
      <c r="F7" s="80">
        <f t="shared" si="0"/>
        <v>0</v>
      </c>
      <c r="G7" s="13" t="s">
        <v>131</v>
      </c>
      <c r="H7" s="31"/>
      <c r="I7" s="31"/>
      <c r="J7" s="31"/>
      <c r="K7" s="31"/>
      <c r="L7" s="108"/>
    </row>
    <row r="8" spans="1:16" ht="21" customHeight="1">
      <c r="B8" s="12">
        <v>10</v>
      </c>
      <c r="C8" s="46" t="s">
        <v>7</v>
      </c>
      <c r="D8" s="80">
        <v>0</v>
      </c>
      <c r="E8" s="80">
        <v>18364</v>
      </c>
      <c r="F8" s="80">
        <f t="shared" si="0"/>
        <v>18364</v>
      </c>
      <c r="G8" s="13" t="s">
        <v>129</v>
      </c>
      <c r="H8" s="31"/>
      <c r="I8" s="31"/>
      <c r="J8" s="31"/>
      <c r="K8" s="31"/>
      <c r="L8" s="108"/>
    </row>
    <row r="9" spans="1:16" ht="21" customHeight="1">
      <c r="B9" s="12">
        <v>11</v>
      </c>
      <c r="C9" s="46" t="s">
        <v>8</v>
      </c>
      <c r="D9" s="80">
        <v>500000</v>
      </c>
      <c r="E9" s="80">
        <v>250000</v>
      </c>
      <c r="F9" s="80">
        <f t="shared" si="0"/>
        <v>-250000</v>
      </c>
      <c r="G9" s="149" t="s">
        <v>128</v>
      </c>
      <c r="H9" s="150"/>
      <c r="I9" s="150"/>
      <c r="J9" s="150"/>
      <c r="K9" s="150"/>
      <c r="L9" s="151"/>
    </row>
    <row r="10" spans="1:16" ht="21" customHeight="1">
      <c r="B10" s="16"/>
      <c r="C10" s="118" t="s">
        <v>99</v>
      </c>
      <c r="D10" s="119">
        <v>1</v>
      </c>
      <c r="E10" s="119">
        <v>0</v>
      </c>
      <c r="F10" s="119">
        <f t="shared" si="0"/>
        <v>-1</v>
      </c>
      <c r="G10" s="120"/>
      <c r="H10" s="121"/>
      <c r="I10" s="121"/>
      <c r="J10" s="121"/>
      <c r="K10" s="121"/>
      <c r="L10" s="122"/>
    </row>
    <row r="11" spans="1:16" ht="21" customHeight="1">
      <c r="B11" s="19"/>
      <c r="C11" s="123" t="s">
        <v>10</v>
      </c>
      <c r="D11" s="113">
        <v>658260</v>
      </c>
      <c r="E11" s="113">
        <f>SUM(E5:E10)</f>
        <v>426623</v>
      </c>
      <c r="F11" s="113">
        <f t="shared" si="0"/>
        <v>-231637</v>
      </c>
      <c r="G11" s="75"/>
      <c r="H11" s="114"/>
      <c r="I11" s="114"/>
      <c r="J11" s="114"/>
      <c r="K11" s="114"/>
      <c r="L11" s="117"/>
    </row>
    <row r="12" spans="1:16" ht="21" customHeight="1">
      <c r="B12" s="2"/>
      <c r="C12" s="72" t="s">
        <v>25</v>
      </c>
      <c r="D12" s="77"/>
      <c r="E12" s="84"/>
      <c r="F12" s="84"/>
      <c r="G12" s="20"/>
      <c r="H12" s="20"/>
      <c r="I12" s="20"/>
      <c r="J12" s="20"/>
      <c r="K12" s="20"/>
      <c r="L12" s="109"/>
    </row>
    <row r="13" spans="1:16" ht="21" customHeight="1">
      <c r="A13" s="4"/>
      <c r="B13" s="5"/>
      <c r="C13" s="6" t="s">
        <v>0</v>
      </c>
      <c r="D13" s="78" t="s">
        <v>1</v>
      </c>
      <c r="E13" s="78" t="s">
        <v>2</v>
      </c>
      <c r="F13" s="78" t="s">
        <v>3</v>
      </c>
      <c r="G13" s="7"/>
      <c r="H13" s="7" t="s">
        <v>4</v>
      </c>
      <c r="I13" s="7"/>
      <c r="J13" s="7"/>
      <c r="K13" s="7"/>
      <c r="L13" s="8"/>
      <c r="P13" s="73"/>
    </row>
    <row r="14" spans="1:16" ht="21" customHeight="1">
      <c r="B14" s="12">
        <v>1</v>
      </c>
      <c r="C14" s="46" t="s">
        <v>11</v>
      </c>
      <c r="D14" s="80">
        <v>500000</v>
      </c>
      <c r="E14" s="81">
        <v>279593</v>
      </c>
      <c r="F14" s="80">
        <f t="shared" ref="F14:F22" si="1">E14-D14</f>
        <v>-220407</v>
      </c>
      <c r="G14" s="146" t="s">
        <v>134</v>
      </c>
      <c r="H14" s="147"/>
      <c r="I14" s="147"/>
      <c r="J14" s="147"/>
      <c r="K14" s="147"/>
      <c r="L14" s="148"/>
    </row>
    <row r="15" spans="1:16" ht="21" customHeight="1">
      <c r="B15" s="12">
        <v>2</v>
      </c>
      <c r="C15" s="46" t="s">
        <v>12</v>
      </c>
      <c r="D15" s="80">
        <v>20000</v>
      </c>
      <c r="E15" s="81">
        <v>15750</v>
      </c>
      <c r="F15" s="80">
        <f t="shared" si="1"/>
        <v>-4250</v>
      </c>
      <c r="G15" s="31" t="s">
        <v>116</v>
      </c>
      <c r="H15" s="14"/>
      <c r="I15" s="14"/>
      <c r="J15" s="14"/>
      <c r="K15" s="14"/>
      <c r="L15" s="15"/>
    </row>
    <row r="16" spans="1:16" ht="21" customHeight="1">
      <c r="B16" s="12">
        <v>3</v>
      </c>
      <c r="C16" s="46" t="s">
        <v>13</v>
      </c>
      <c r="D16" s="80">
        <v>20000</v>
      </c>
      <c r="E16" s="81">
        <v>39474</v>
      </c>
      <c r="F16" s="80">
        <f t="shared" si="1"/>
        <v>19474</v>
      </c>
      <c r="G16" s="31" t="s">
        <v>14</v>
      </c>
      <c r="H16" s="14"/>
      <c r="I16" s="14"/>
      <c r="J16" s="14"/>
      <c r="K16" s="14"/>
      <c r="L16" s="15"/>
    </row>
    <row r="17" spans="1:13" ht="21" customHeight="1">
      <c r="B17" s="12">
        <v>4</v>
      </c>
      <c r="C17" s="46" t="s">
        <v>15</v>
      </c>
      <c r="D17" s="80">
        <v>20000</v>
      </c>
      <c r="E17" s="81">
        <v>47561</v>
      </c>
      <c r="F17" s="80">
        <f t="shared" si="1"/>
        <v>27561</v>
      </c>
      <c r="G17" s="31" t="s">
        <v>102</v>
      </c>
      <c r="H17" s="14"/>
      <c r="I17" s="14"/>
      <c r="J17" s="14"/>
      <c r="K17" s="14"/>
      <c r="L17" s="15"/>
    </row>
    <row r="18" spans="1:13" ht="21" customHeight="1">
      <c r="B18" s="12">
        <v>5</v>
      </c>
      <c r="C18" s="46" t="s">
        <v>16</v>
      </c>
      <c r="D18" s="80">
        <v>50000</v>
      </c>
      <c r="E18" s="81">
        <v>34641</v>
      </c>
      <c r="F18" s="80">
        <f t="shared" si="1"/>
        <v>-15359</v>
      </c>
      <c r="G18" s="31" t="s">
        <v>117</v>
      </c>
      <c r="H18" s="14"/>
      <c r="I18" s="14"/>
      <c r="J18" s="14"/>
      <c r="K18" s="14"/>
      <c r="L18" s="15"/>
    </row>
    <row r="19" spans="1:13" ht="21" customHeight="1">
      <c r="B19" s="12">
        <v>6</v>
      </c>
      <c r="C19" s="50" t="s">
        <v>17</v>
      </c>
      <c r="D19" s="80">
        <v>10000</v>
      </c>
      <c r="E19" s="81">
        <v>0</v>
      </c>
      <c r="F19" s="80">
        <f t="shared" si="1"/>
        <v>-10000</v>
      </c>
      <c r="G19" s="31" t="s">
        <v>118</v>
      </c>
      <c r="H19" s="14"/>
      <c r="I19" s="14"/>
      <c r="J19" s="14"/>
      <c r="K19" s="14"/>
      <c r="L19" s="15"/>
    </row>
    <row r="20" spans="1:13" ht="21" customHeight="1">
      <c r="B20" s="12">
        <v>7</v>
      </c>
      <c r="C20" s="50" t="s">
        <v>18</v>
      </c>
      <c r="D20" s="80">
        <v>38260</v>
      </c>
      <c r="E20" s="81">
        <v>0</v>
      </c>
      <c r="F20" s="80">
        <f t="shared" si="1"/>
        <v>-38260</v>
      </c>
      <c r="G20" s="31"/>
      <c r="H20" s="14"/>
      <c r="I20" s="14"/>
      <c r="J20" s="14"/>
      <c r="K20" s="14"/>
      <c r="L20" s="15"/>
    </row>
    <row r="21" spans="1:13" ht="21" customHeight="1">
      <c r="B21" s="19">
        <v>8</v>
      </c>
      <c r="C21" s="51" t="s">
        <v>93</v>
      </c>
      <c r="D21" s="87">
        <v>0</v>
      </c>
      <c r="E21" s="83">
        <v>0</v>
      </c>
      <c r="F21" s="82">
        <f t="shared" si="1"/>
        <v>0</v>
      </c>
      <c r="G21" s="32"/>
      <c r="H21" s="17"/>
      <c r="I21" s="17"/>
      <c r="J21" s="17"/>
      <c r="K21" s="17"/>
      <c r="L21" s="18"/>
    </row>
    <row r="22" spans="1:13" ht="21" customHeight="1">
      <c r="B22" s="19"/>
      <c r="C22" s="123" t="s">
        <v>19</v>
      </c>
      <c r="D22" s="113">
        <v>658260</v>
      </c>
      <c r="E22" s="113">
        <f>SUM(E14:E21)</f>
        <v>417019</v>
      </c>
      <c r="F22" s="113">
        <f t="shared" si="1"/>
        <v>-241241</v>
      </c>
      <c r="G22" s="75"/>
      <c r="H22" s="114"/>
      <c r="I22" s="114"/>
      <c r="J22" s="114"/>
      <c r="K22" s="114"/>
      <c r="L22" s="117"/>
    </row>
    <row r="23" spans="1:13" ht="21" customHeight="1">
      <c r="B23" s="2"/>
      <c r="C23" s="1"/>
      <c r="D23" s="76"/>
      <c r="E23" s="107"/>
      <c r="F23" s="107"/>
      <c r="G23" s="20"/>
      <c r="H23" s="21"/>
      <c r="I23" s="21"/>
      <c r="J23" s="21"/>
      <c r="K23" s="21"/>
      <c r="L23" s="21"/>
      <c r="M23" s="124"/>
    </row>
    <row r="24" spans="1:13" ht="21" customHeight="1">
      <c r="A24" s="4"/>
      <c r="B24" s="34" t="s">
        <v>88</v>
      </c>
      <c r="C24" s="8"/>
      <c r="D24" s="88" t="s">
        <v>10</v>
      </c>
      <c r="E24" s="89">
        <f>E11</f>
        <v>426623</v>
      </c>
      <c r="F24" s="90" t="s">
        <v>20</v>
      </c>
      <c r="G24" s="35" t="s">
        <v>19</v>
      </c>
      <c r="H24" s="36">
        <f>E22</f>
        <v>417019</v>
      </c>
      <c r="I24" s="37" t="s">
        <v>21</v>
      </c>
      <c r="J24" s="35" t="s">
        <v>22</v>
      </c>
      <c r="K24" s="36">
        <f>E24-H24</f>
        <v>9604</v>
      </c>
      <c r="L24" s="38" t="s">
        <v>23</v>
      </c>
    </row>
    <row r="25" spans="1:13">
      <c r="B25" s="2"/>
      <c r="C25" s="1"/>
      <c r="D25" s="76"/>
      <c r="E25" s="76"/>
      <c r="F25" s="76"/>
      <c r="G25" s="33"/>
      <c r="H25" s="1"/>
      <c r="I25" s="33"/>
      <c r="J25" s="1"/>
      <c r="K25" s="1"/>
      <c r="L25" s="1"/>
    </row>
    <row r="26" spans="1:13">
      <c r="B26" s="2"/>
      <c r="C26" s="1"/>
      <c r="D26" s="76"/>
      <c r="F26" s="76"/>
      <c r="G26" s="33"/>
      <c r="H26" s="1"/>
      <c r="I26" s="69"/>
      <c r="J26" s="69" t="s">
        <v>86</v>
      </c>
      <c r="K26" s="126">
        <v>5674</v>
      </c>
      <c r="L26" s="70" t="s">
        <v>85</v>
      </c>
    </row>
    <row r="27" spans="1:13">
      <c r="B27" s="2"/>
      <c r="C27" s="1"/>
      <c r="D27" s="76"/>
      <c r="F27" s="76"/>
      <c r="G27" s="33"/>
      <c r="H27" s="1"/>
      <c r="I27" s="33"/>
      <c r="J27" s="69" t="s">
        <v>83</v>
      </c>
      <c r="K27" s="126">
        <v>930</v>
      </c>
      <c r="L27" s="70" t="s">
        <v>85</v>
      </c>
    </row>
    <row r="28" spans="1:13">
      <c r="B28" s="2"/>
      <c r="C28" s="1"/>
      <c r="D28" s="76"/>
      <c r="F28" s="76"/>
      <c r="G28" s="33"/>
      <c r="H28" s="1"/>
      <c r="I28" s="33"/>
      <c r="J28" s="69" t="s">
        <v>84</v>
      </c>
      <c r="K28" s="126">
        <v>1000</v>
      </c>
      <c r="L28" s="70" t="s">
        <v>85</v>
      </c>
    </row>
    <row r="29" spans="1:13">
      <c r="B29" s="2"/>
      <c r="C29" s="1"/>
      <c r="D29" s="76"/>
      <c r="E29" s="76"/>
      <c r="F29" s="76"/>
      <c r="G29" s="33"/>
      <c r="H29" s="1"/>
      <c r="I29" s="33"/>
      <c r="J29" s="128" t="s">
        <v>127</v>
      </c>
      <c r="K29" s="127">
        <v>2000</v>
      </c>
      <c r="L29" s="70" t="s">
        <v>85</v>
      </c>
    </row>
    <row r="30" spans="1:13" ht="17.25">
      <c r="B30" s="65"/>
      <c r="C30" s="1"/>
      <c r="D30" s="76"/>
      <c r="E30" s="76"/>
      <c r="F30" s="76"/>
      <c r="G30" s="33"/>
      <c r="H30" s="1"/>
      <c r="I30" s="33"/>
      <c r="J30" s="1"/>
      <c r="K30" s="33">
        <f>SUM(K26:K29)</f>
        <v>9604</v>
      </c>
      <c r="L30" s="1"/>
    </row>
    <row r="31" spans="1:13">
      <c r="B31" s="2"/>
      <c r="C31" s="1"/>
      <c r="D31" s="76"/>
      <c r="E31" s="76"/>
      <c r="F31" s="76"/>
      <c r="G31" s="33"/>
      <c r="H31" s="1"/>
      <c r="I31" s="33"/>
      <c r="J31" s="1"/>
      <c r="K31" s="1"/>
      <c r="L31" s="1"/>
    </row>
    <row r="32" spans="1:13">
      <c r="B32" s="2"/>
      <c r="C32" s="1"/>
      <c r="D32" s="76"/>
      <c r="E32" s="76"/>
      <c r="F32" s="76"/>
      <c r="G32" s="33"/>
      <c r="H32" s="1"/>
      <c r="I32" s="33"/>
      <c r="J32" s="1"/>
      <c r="K32" s="1"/>
      <c r="L32" s="1"/>
    </row>
    <row r="33" spans="2:12" s="61" customFormat="1">
      <c r="B33" s="2"/>
      <c r="C33" s="1"/>
      <c r="D33" s="76"/>
      <c r="E33" s="76"/>
      <c r="F33" s="76"/>
      <c r="G33" s="33"/>
      <c r="H33" s="1"/>
      <c r="I33" s="33"/>
      <c r="J33" s="1"/>
      <c r="K33" s="1"/>
      <c r="L33" s="1"/>
    </row>
    <row r="34" spans="2:12" s="61" customFormat="1">
      <c r="B34" s="2"/>
      <c r="C34" s="1"/>
      <c r="D34" s="76"/>
      <c r="E34" s="76"/>
      <c r="F34" s="76"/>
      <c r="G34" s="33"/>
      <c r="H34" s="1"/>
      <c r="I34" s="33"/>
      <c r="J34" s="1"/>
      <c r="K34" s="1"/>
      <c r="L34" s="1"/>
    </row>
    <row r="35" spans="2:12" s="61" customFormat="1">
      <c r="B35" s="2"/>
      <c r="C35" s="1"/>
      <c r="D35" s="76"/>
      <c r="E35" s="76"/>
      <c r="F35" s="76"/>
      <c r="G35" s="33"/>
      <c r="H35" s="1"/>
      <c r="I35" s="33"/>
      <c r="J35" s="1"/>
      <c r="K35" s="1"/>
      <c r="L35" s="1"/>
    </row>
    <row r="36" spans="2:12" s="61" customFormat="1">
      <c r="B36" s="2"/>
      <c r="C36" s="1"/>
      <c r="D36" s="76"/>
      <c r="E36" s="76"/>
      <c r="F36" s="76"/>
      <c r="G36" s="33"/>
      <c r="H36" s="1"/>
      <c r="I36" s="33"/>
      <c r="J36" s="1"/>
      <c r="K36" s="1"/>
      <c r="L36" s="1"/>
    </row>
    <row r="37" spans="2:12" s="61" customFormat="1">
      <c r="B37" s="2"/>
      <c r="C37" s="1"/>
      <c r="D37" s="76"/>
      <c r="E37" s="76"/>
      <c r="F37" s="76"/>
      <c r="G37" s="33"/>
      <c r="H37" s="1"/>
      <c r="I37" s="33"/>
      <c r="J37" s="1"/>
      <c r="K37" s="1"/>
      <c r="L37" s="1"/>
    </row>
    <row r="38" spans="2:12" s="61" customFormat="1">
      <c r="B38" s="2"/>
      <c r="C38" s="1"/>
      <c r="D38" s="76"/>
      <c r="E38" s="76"/>
      <c r="F38" s="76"/>
      <c r="G38" s="33"/>
      <c r="H38" s="1"/>
      <c r="I38" s="33"/>
      <c r="J38" s="1"/>
      <c r="K38" s="1"/>
      <c r="L38" s="1"/>
    </row>
    <row r="39" spans="2:12" s="61" customFormat="1">
      <c r="B39" s="2"/>
      <c r="C39" s="1"/>
      <c r="D39" s="76"/>
      <c r="E39" s="76"/>
      <c r="F39" s="76"/>
      <c r="G39" s="33"/>
      <c r="H39" s="1"/>
      <c r="I39" s="33"/>
      <c r="J39" s="1"/>
      <c r="K39" s="1"/>
      <c r="L39" s="1"/>
    </row>
    <row r="40" spans="2:12" s="61" customFormat="1">
      <c r="B40" s="2"/>
      <c r="C40" s="1"/>
      <c r="D40" s="76"/>
      <c r="E40" s="76"/>
      <c r="F40" s="76"/>
      <c r="G40" s="33"/>
      <c r="H40" s="1"/>
      <c r="I40" s="33"/>
      <c r="J40" s="1"/>
      <c r="K40" s="1"/>
      <c r="L40" s="1"/>
    </row>
    <row r="41" spans="2:12" s="61" customFormat="1">
      <c r="B41" s="2"/>
      <c r="C41" s="1"/>
      <c r="D41" s="76"/>
      <c r="E41" s="76"/>
      <c r="F41" s="76"/>
      <c r="G41" s="33"/>
      <c r="H41" s="1"/>
      <c r="I41" s="33"/>
      <c r="J41" s="1"/>
      <c r="K41" s="1"/>
      <c r="L41" s="1"/>
    </row>
    <row r="42" spans="2:12" s="61" customFormat="1">
      <c r="B42" s="2"/>
      <c r="C42" s="1"/>
      <c r="D42" s="76"/>
      <c r="E42" s="76"/>
      <c r="F42" s="76"/>
      <c r="G42" s="33"/>
      <c r="H42" s="1"/>
      <c r="I42" s="33"/>
      <c r="J42" s="1"/>
      <c r="K42" s="1"/>
      <c r="L42" s="1"/>
    </row>
    <row r="43" spans="2:12" s="61" customFormat="1">
      <c r="B43" s="2"/>
      <c r="C43" s="1"/>
      <c r="D43" s="76"/>
      <c r="E43" s="76"/>
      <c r="F43" s="76"/>
      <c r="G43" s="33"/>
      <c r="H43" s="1"/>
      <c r="I43" s="33"/>
      <c r="J43" s="1"/>
      <c r="K43" s="1"/>
      <c r="L43" s="1"/>
    </row>
    <row r="44" spans="2:12" s="61" customFormat="1">
      <c r="B44" s="2"/>
      <c r="C44" s="1"/>
      <c r="D44" s="76"/>
      <c r="E44" s="76"/>
      <c r="F44" s="76"/>
      <c r="G44" s="33"/>
      <c r="H44" s="1"/>
      <c r="I44" s="33"/>
      <c r="J44" s="1"/>
      <c r="K44" s="1"/>
      <c r="L44" s="1"/>
    </row>
    <row r="45" spans="2:12" s="61" customFormat="1">
      <c r="B45" s="2"/>
      <c r="C45" s="1"/>
      <c r="D45" s="76"/>
      <c r="E45" s="76"/>
      <c r="F45" s="76"/>
      <c r="G45" s="33"/>
      <c r="H45" s="1"/>
      <c r="I45" s="33"/>
      <c r="J45" s="1"/>
      <c r="K45" s="1"/>
      <c r="L45" s="1"/>
    </row>
    <row r="46" spans="2:12" s="61" customFormat="1">
      <c r="B46" s="2"/>
      <c r="C46" s="1"/>
      <c r="D46" s="76"/>
      <c r="E46" s="76"/>
      <c r="F46" s="76"/>
      <c r="G46" s="33"/>
      <c r="H46" s="1"/>
      <c r="I46" s="33"/>
      <c r="J46" s="1"/>
      <c r="K46" s="1"/>
      <c r="L46" s="1"/>
    </row>
    <row r="47" spans="2:12" s="61" customFormat="1">
      <c r="B47" s="2"/>
      <c r="C47" s="1"/>
      <c r="D47" s="76"/>
      <c r="E47" s="76"/>
      <c r="F47" s="76"/>
      <c r="G47" s="33"/>
      <c r="H47" s="1"/>
      <c r="I47" s="33"/>
      <c r="J47" s="1"/>
      <c r="K47" s="1"/>
      <c r="L47" s="1"/>
    </row>
    <row r="48" spans="2:12" s="61" customFormat="1">
      <c r="B48" s="67"/>
      <c r="C48" s="1"/>
      <c r="D48" s="76"/>
      <c r="E48" s="76"/>
      <c r="F48" s="76"/>
      <c r="G48" s="1"/>
      <c r="H48" s="1"/>
      <c r="I48" s="1"/>
      <c r="J48" s="1"/>
      <c r="K48" s="1"/>
      <c r="L48" s="1"/>
    </row>
    <row r="49" spans="1:15" ht="17.25">
      <c r="B49" s="65" t="s">
        <v>126</v>
      </c>
      <c r="C49" s="1"/>
      <c r="D49" s="76"/>
      <c r="E49" s="76"/>
      <c r="F49" s="76"/>
      <c r="G49" s="1"/>
      <c r="H49" s="1"/>
      <c r="I49" s="1"/>
      <c r="J49" s="1"/>
      <c r="K49" s="1"/>
      <c r="L49" s="1"/>
    </row>
    <row r="50" spans="1:15" ht="12" customHeight="1">
      <c r="B50" s="1"/>
      <c r="C50" s="1"/>
      <c r="D50" s="76"/>
      <c r="E50" s="76"/>
      <c r="F50" s="76"/>
      <c r="G50" s="1"/>
      <c r="H50" s="1"/>
      <c r="I50" s="1"/>
      <c r="J50" s="1"/>
      <c r="K50" s="1"/>
      <c r="L50" s="1"/>
    </row>
    <row r="51" spans="1:15" ht="21" customHeight="1">
      <c r="B51" s="2"/>
      <c r="C51" s="72" t="s">
        <v>24</v>
      </c>
      <c r="D51" s="77"/>
      <c r="E51" s="77"/>
      <c r="F51" s="77"/>
      <c r="G51" s="3"/>
      <c r="H51" s="3"/>
      <c r="I51" s="1"/>
      <c r="J51" s="1"/>
      <c r="K51" s="1"/>
      <c r="L51" s="1"/>
    </row>
    <row r="52" spans="1:15" ht="21" customHeight="1">
      <c r="A52" s="4"/>
      <c r="B52" s="5"/>
      <c r="C52" s="6" t="s">
        <v>0</v>
      </c>
      <c r="D52" s="78" t="s">
        <v>1</v>
      </c>
      <c r="E52" s="92"/>
      <c r="F52" s="90"/>
      <c r="G52" s="7"/>
      <c r="H52" s="7" t="s">
        <v>4</v>
      </c>
      <c r="I52" s="7"/>
      <c r="J52" s="7"/>
      <c r="K52" s="7"/>
      <c r="L52" s="8"/>
    </row>
    <row r="53" spans="1:15" ht="21" customHeight="1">
      <c r="B53" s="16">
        <v>12</v>
      </c>
      <c r="C53" s="47" t="s">
        <v>9</v>
      </c>
      <c r="D53" s="82">
        <f>K24</f>
        <v>9604</v>
      </c>
      <c r="E53" s="93" t="s">
        <v>137</v>
      </c>
      <c r="F53" s="94"/>
      <c r="G53" s="32"/>
      <c r="H53" s="17"/>
      <c r="I53" s="17"/>
      <c r="J53" s="17"/>
      <c r="K53" s="17"/>
      <c r="L53" s="18"/>
      <c r="M53" s="69" t="s">
        <v>130</v>
      </c>
      <c r="N53" s="126">
        <v>5674</v>
      </c>
      <c r="O53" s="70" t="s">
        <v>85</v>
      </c>
    </row>
    <row r="54" spans="1:15" ht="21" customHeight="1">
      <c r="B54" s="9"/>
      <c r="C54" s="52" t="s">
        <v>5</v>
      </c>
      <c r="D54" s="95">
        <v>0</v>
      </c>
      <c r="E54" s="96"/>
      <c r="F54" s="97"/>
      <c r="G54" s="55"/>
      <c r="H54" s="10"/>
      <c r="I54" s="10"/>
      <c r="J54" s="10"/>
      <c r="K54" s="10"/>
      <c r="L54" s="11"/>
      <c r="M54" s="69" t="s">
        <v>83</v>
      </c>
      <c r="N54" s="126">
        <v>930</v>
      </c>
      <c r="O54" s="70" t="s">
        <v>85</v>
      </c>
    </row>
    <row r="55" spans="1:15" ht="21" customHeight="1">
      <c r="B55" s="12">
        <v>9</v>
      </c>
      <c r="C55" s="46" t="s">
        <v>6</v>
      </c>
      <c r="D55" s="80">
        <v>150000</v>
      </c>
      <c r="E55" s="98" t="s">
        <v>105</v>
      </c>
      <c r="F55" s="99"/>
      <c r="G55" s="31"/>
      <c r="H55" s="14"/>
      <c r="I55" s="14"/>
      <c r="J55" s="14"/>
      <c r="K55" s="14"/>
      <c r="L55" s="15"/>
      <c r="M55" s="69" t="s">
        <v>84</v>
      </c>
      <c r="N55" s="126">
        <v>1000</v>
      </c>
      <c r="O55" s="70" t="s">
        <v>85</v>
      </c>
    </row>
    <row r="56" spans="1:15" ht="21" customHeight="1">
      <c r="B56" s="12">
        <v>10</v>
      </c>
      <c r="C56" s="46" t="s">
        <v>7</v>
      </c>
      <c r="D56" s="80">
        <v>0</v>
      </c>
      <c r="E56" s="98"/>
      <c r="F56" s="99"/>
      <c r="G56" s="31"/>
      <c r="H56" s="14"/>
      <c r="I56" s="14"/>
      <c r="J56" s="14"/>
      <c r="K56" s="14"/>
      <c r="L56" s="15"/>
      <c r="M56" s="128" t="s">
        <v>127</v>
      </c>
      <c r="N56" s="127">
        <v>2000</v>
      </c>
      <c r="O56" s="70" t="s">
        <v>85</v>
      </c>
    </row>
    <row r="57" spans="1:15" ht="21" customHeight="1">
      <c r="B57" s="12">
        <v>11</v>
      </c>
      <c r="C57" s="46" t="s">
        <v>8</v>
      </c>
      <c r="D57" s="80">
        <v>400000</v>
      </c>
      <c r="E57" s="98" t="s">
        <v>132</v>
      </c>
      <c r="F57" s="99"/>
      <c r="G57" s="31"/>
      <c r="H57" s="14"/>
      <c r="I57" s="14"/>
      <c r="J57" s="14"/>
      <c r="K57" s="14"/>
      <c r="L57" s="15"/>
    </row>
    <row r="58" spans="1:15" ht="21" customHeight="1">
      <c r="B58" s="16"/>
      <c r="C58" s="47" t="s">
        <v>99</v>
      </c>
      <c r="D58" s="82">
        <v>1</v>
      </c>
      <c r="E58" s="93"/>
      <c r="F58" s="94"/>
      <c r="G58" s="32"/>
      <c r="H58" s="17"/>
      <c r="I58" s="17"/>
      <c r="J58" s="17"/>
      <c r="K58" s="17"/>
      <c r="L58" s="18"/>
    </row>
    <row r="59" spans="1:15" ht="21" customHeight="1">
      <c r="B59" s="19"/>
      <c r="C59" s="48" t="s">
        <v>10</v>
      </c>
      <c r="D59" s="84">
        <f>SUM(D53:D58)</f>
        <v>559605</v>
      </c>
      <c r="E59" s="100"/>
      <c r="F59" s="101"/>
      <c r="G59" s="20"/>
      <c r="H59" s="21"/>
      <c r="I59" s="21"/>
      <c r="J59" s="21"/>
      <c r="K59" s="21"/>
      <c r="L59" s="22"/>
    </row>
    <row r="60" spans="1:15" ht="21" customHeight="1">
      <c r="A60" s="23"/>
      <c r="B60" s="24"/>
      <c r="C60" s="72" t="s">
        <v>25</v>
      </c>
      <c r="D60" s="85"/>
      <c r="E60" s="86"/>
      <c r="F60" s="85"/>
      <c r="G60" s="25"/>
      <c r="H60" s="1"/>
      <c r="I60" s="1"/>
      <c r="J60" s="1"/>
      <c r="K60" s="1"/>
      <c r="L60" s="1"/>
    </row>
    <row r="61" spans="1:15" ht="21" customHeight="1">
      <c r="A61" s="4"/>
      <c r="B61" s="5"/>
      <c r="C61" s="26" t="s">
        <v>0</v>
      </c>
      <c r="D61" s="78" t="s">
        <v>1</v>
      </c>
      <c r="E61" s="92"/>
      <c r="F61" s="90"/>
      <c r="G61" s="7"/>
      <c r="H61" s="7" t="s">
        <v>4</v>
      </c>
      <c r="I61" s="7"/>
      <c r="J61" s="7"/>
      <c r="K61" s="7"/>
      <c r="L61" s="8"/>
    </row>
    <row r="62" spans="1:15" ht="21" customHeight="1">
      <c r="B62" s="27">
        <v>1</v>
      </c>
      <c r="C62" s="49" t="s">
        <v>11</v>
      </c>
      <c r="D62" s="79">
        <v>400000</v>
      </c>
      <c r="E62" s="102" t="s">
        <v>133</v>
      </c>
      <c r="F62" s="103"/>
      <c r="G62" s="28"/>
      <c r="H62" s="29"/>
      <c r="I62" s="29"/>
      <c r="J62" s="29"/>
      <c r="K62" s="29"/>
      <c r="L62" s="30"/>
      <c r="M62" s="125"/>
    </row>
    <row r="63" spans="1:15" ht="21" customHeight="1">
      <c r="B63" s="12">
        <v>2</v>
      </c>
      <c r="C63" s="46" t="s">
        <v>12</v>
      </c>
      <c r="D63" s="80">
        <v>20000</v>
      </c>
      <c r="E63" s="98" t="s">
        <v>87</v>
      </c>
      <c r="F63" s="99"/>
      <c r="G63" s="31"/>
      <c r="H63" s="14"/>
      <c r="I63" s="14"/>
      <c r="J63" s="14"/>
      <c r="K63" s="14"/>
      <c r="L63" s="15"/>
      <c r="M63" s="125"/>
    </row>
    <row r="64" spans="1:15" ht="21" customHeight="1">
      <c r="B64" s="12">
        <v>3</v>
      </c>
      <c r="C64" s="46" t="s">
        <v>13</v>
      </c>
      <c r="D64" s="80">
        <v>50000</v>
      </c>
      <c r="E64" s="98" t="s">
        <v>112</v>
      </c>
      <c r="F64" s="99"/>
      <c r="G64" s="31"/>
      <c r="H64" s="14"/>
      <c r="I64" s="14"/>
      <c r="J64" s="14"/>
      <c r="K64" s="14"/>
      <c r="L64" s="15"/>
      <c r="M64" s="125"/>
    </row>
    <row r="65" spans="2:12" s="61" customFormat="1" ht="21" customHeight="1">
      <c r="B65" s="12">
        <v>4</v>
      </c>
      <c r="C65" s="46" t="s">
        <v>15</v>
      </c>
      <c r="D65" s="80">
        <v>50000</v>
      </c>
      <c r="E65" s="98" t="s">
        <v>111</v>
      </c>
      <c r="F65" s="99"/>
      <c r="G65" s="31"/>
      <c r="H65" s="14"/>
      <c r="I65" s="14"/>
      <c r="J65" s="14"/>
      <c r="K65" s="14"/>
      <c r="L65" s="15"/>
    </row>
    <row r="66" spans="2:12" s="61" customFormat="1" ht="21" customHeight="1">
      <c r="B66" s="12">
        <v>5</v>
      </c>
      <c r="C66" s="46" t="s">
        <v>16</v>
      </c>
      <c r="D66" s="80">
        <v>30000</v>
      </c>
      <c r="E66" s="98" t="s">
        <v>108</v>
      </c>
      <c r="F66" s="99"/>
      <c r="G66" s="31"/>
      <c r="H66" s="14"/>
      <c r="I66" s="14"/>
      <c r="J66" s="14"/>
      <c r="K66" s="14"/>
      <c r="L66" s="15"/>
    </row>
    <row r="67" spans="2:12" s="61" customFormat="1" ht="21" customHeight="1">
      <c r="B67" s="12">
        <v>6</v>
      </c>
      <c r="C67" s="46" t="s">
        <v>17</v>
      </c>
      <c r="D67" s="80">
        <v>0</v>
      </c>
      <c r="E67" s="104" t="s">
        <v>110</v>
      </c>
      <c r="F67" s="99"/>
      <c r="G67" s="31"/>
      <c r="H67" s="14"/>
      <c r="I67" s="14"/>
      <c r="J67" s="14"/>
      <c r="K67" s="14"/>
      <c r="L67" s="15"/>
    </row>
    <row r="68" spans="2:12" s="61" customFormat="1" ht="21" customHeight="1">
      <c r="B68" s="12">
        <v>7</v>
      </c>
      <c r="C68" s="50" t="s">
        <v>18</v>
      </c>
      <c r="D68" s="80">
        <v>9605</v>
      </c>
      <c r="E68" s="104"/>
      <c r="F68" s="99"/>
      <c r="G68" s="31"/>
      <c r="H68" s="14"/>
      <c r="I68" s="14"/>
      <c r="J68" s="14"/>
      <c r="K68" s="14"/>
      <c r="L68" s="15"/>
    </row>
    <row r="69" spans="2:12" s="61" customFormat="1" ht="21" customHeight="1">
      <c r="B69" s="16">
        <v>8</v>
      </c>
      <c r="C69" s="47" t="s">
        <v>82</v>
      </c>
      <c r="D69" s="82">
        <v>0</v>
      </c>
      <c r="E69" s="105"/>
      <c r="F69" s="94"/>
      <c r="G69" s="32"/>
      <c r="H69" s="17"/>
      <c r="I69" s="17"/>
      <c r="J69" s="17"/>
      <c r="K69" s="17"/>
      <c r="L69" s="18"/>
    </row>
    <row r="70" spans="2:12" s="61" customFormat="1" ht="21" customHeight="1">
      <c r="B70" s="19"/>
      <c r="C70" s="51" t="s">
        <v>19</v>
      </c>
      <c r="D70" s="87">
        <f>SUM(D62:D69)</f>
        <v>559605</v>
      </c>
      <c r="E70" s="106"/>
      <c r="F70" s="107"/>
      <c r="G70" s="20"/>
      <c r="H70" s="21"/>
      <c r="I70" s="21"/>
      <c r="J70" s="21"/>
      <c r="K70" s="21"/>
      <c r="L70" s="22"/>
    </row>
    <row r="71" spans="2:12" s="61" customFormat="1">
      <c r="B71" s="2"/>
      <c r="C71" s="1"/>
      <c r="D71" s="76"/>
      <c r="E71" s="76"/>
      <c r="F71" s="76"/>
      <c r="G71" s="33"/>
      <c r="H71" s="1"/>
      <c r="I71" s="33"/>
      <c r="J71" s="1"/>
      <c r="K71" s="1"/>
      <c r="L71" s="1"/>
    </row>
    <row r="72" spans="2:12" s="61" customFormat="1">
      <c r="B72" s="2"/>
      <c r="C72" s="1"/>
      <c r="D72" s="76"/>
      <c r="E72" s="76"/>
      <c r="F72" s="76"/>
      <c r="G72" s="33"/>
      <c r="H72" s="1"/>
      <c r="I72" s="33"/>
      <c r="J72" s="1"/>
      <c r="K72" s="1"/>
      <c r="L72" s="1"/>
    </row>
    <row r="73" spans="2:12" s="61" customFormat="1">
      <c r="B73" s="67"/>
      <c r="C73" s="1"/>
      <c r="D73" s="76"/>
      <c r="E73" s="76"/>
      <c r="F73" s="76"/>
      <c r="G73" s="66"/>
      <c r="H73" s="1"/>
      <c r="I73" s="1"/>
      <c r="J73" s="1"/>
      <c r="K73" s="1"/>
      <c r="L73" s="1"/>
    </row>
    <row r="74" spans="2:12" s="61" customFormat="1" ht="17.25">
      <c r="B74" s="64" t="s">
        <v>81</v>
      </c>
      <c r="C74" s="40"/>
      <c r="D74" s="91"/>
      <c r="E74" s="91"/>
      <c r="F74" s="91"/>
      <c r="G74" s="40"/>
      <c r="H74" s="40"/>
      <c r="I74" s="40"/>
      <c r="J74" s="40"/>
      <c r="K74" s="40"/>
      <c r="L74" s="40"/>
    </row>
  </sheetData>
  <mergeCells count="2">
    <mergeCell ref="G9:L9"/>
    <mergeCell ref="G14:L14"/>
  </mergeCells>
  <phoneticPr fontId="2"/>
  <pageMargins left="0.78740157480314965" right="0.78740157480314965" top="0.98425196850393704" bottom="0.39370078740157483"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abSelected="1" topLeftCell="A13" workbookViewId="0">
      <selection activeCell="C37" sqref="C37"/>
    </sheetView>
  </sheetViews>
  <sheetFormatPr defaultColWidth="9" defaultRowHeight="13.5"/>
  <cols>
    <col min="1" max="1" width="0.75" customWidth="1"/>
    <col min="2" max="2" width="2.875" style="39" customWidth="1"/>
    <col min="3" max="3" width="9.625" style="40" customWidth="1"/>
    <col min="4" max="6" width="8.25" style="91" customWidth="1"/>
    <col min="7" max="7" width="7.375" style="40" customWidth="1"/>
    <col min="8" max="11" width="8.25" style="40" customWidth="1"/>
    <col min="12" max="12" width="7" style="40" customWidth="1"/>
    <col min="13" max="16384" width="9" style="61"/>
  </cols>
  <sheetData>
    <row r="1" spans="1:12" ht="20.25" customHeight="1">
      <c r="B1" s="65" t="s">
        <v>154</v>
      </c>
      <c r="C1" s="1"/>
      <c r="D1" s="76"/>
      <c r="E1" s="76"/>
      <c r="F1" s="76"/>
      <c r="G1" s="1"/>
      <c r="H1" s="1"/>
      <c r="I1" s="1"/>
      <c r="J1" s="1"/>
      <c r="K1" s="1"/>
      <c r="L1" s="1"/>
    </row>
    <row r="2" spans="1:12" ht="12" customHeight="1">
      <c r="B2" s="65"/>
      <c r="C2" s="1"/>
      <c r="D2" s="76"/>
      <c r="E2" s="76"/>
      <c r="F2" s="76"/>
      <c r="G2" s="1"/>
      <c r="H2" s="1"/>
      <c r="I2" s="1"/>
      <c r="J2" s="1"/>
      <c r="K2" s="1"/>
      <c r="L2" s="1"/>
    </row>
    <row r="3" spans="1:12" ht="21" customHeight="1">
      <c r="B3" s="2"/>
      <c r="C3" s="72" t="s">
        <v>24</v>
      </c>
      <c r="D3" s="21"/>
      <c r="E3" s="21"/>
      <c r="F3" s="21"/>
      <c r="G3" s="21"/>
      <c r="H3" s="21"/>
      <c r="I3" s="21"/>
      <c r="J3" s="21"/>
      <c r="K3" s="61"/>
      <c r="L3" s="61"/>
    </row>
    <row r="4" spans="1:12" ht="21" customHeight="1">
      <c r="A4" s="4"/>
      <c r="B4" s="5"/>
      <c r="C4" s="6" t="s">
        <v>0</v>
      </c>
      <c r="D4" s="78" t="s">
        <v>1</v>
      </c>
      <c r="E4" s="78" t="s">
        <v>2</v>
      </c>
      <c r="F4" s="78" t="s">
        <v>3</v>
      </c>
      <c r="G4" s="7"/>
      <c r="H4" s="7" t="s">
        <v>4</v>
      </c>
      <c r="I4" s="7"/>
      <c r="J4" s="7"/>
      <c r="K4" s="7"/>
      <c r="L4" s="8"/>
    </row>
    <row r="5" spans="1:12" ht="21" customHeight="1">
      <c r="B5" s="5">
        <v>12</v>
      </c>
      <c r="C5" s="74" t="s">
        <v>9</v>
      </c>
      <c r="D5" s="113">
        <v>150222</v>
      </c>
      <c r="E5" s="113">
        <v>150222</v>
      </c>
      <c r="F5" s="113">
        <f>E5-D5</f>
        <v>0</v>
      </c>
      <c r="G5" s="152" t="s">
        <v>149</v>
      </c>
      <c r="H5" s="153"/>
      <c r="I5" s="153"/>
      <c r="J5" s="153"/>
      <c r="K5" s="153"/>
      <c r="L5" s="154"/>
    </row>
    <row r="6" spans="1:12" ht="21" customHeight="1">
      <c r="B6" s="9"/>
      <c r="C6" s="52" t="s">
        <v>5</v>
      </c>
      <c r="D6" s="110">
        <v>0</v>
      </c>
      <c r="E6" s="110">
        <v>0</v>
      </c>
      <c r="F6" s="110">
        <f t="shared" ref="F6:F11" si="0">E6-D6</f>
        <v>0</v>
      </c>
      <c r="G6" s="111"/>
      <c r="H6" s="55"/>
      <c r="I6" s="55"/>
      <c r="J6" s="55"/>
      <c r="K6" s="55"/>
      <c r="L6" s="112"/>
    </row>
    <row r="7" spans="1:12" ht="21" customHeight="1">
      <c r="B7" s="12">
        <v>9</v>
      </c>
      <c r="C7" s="46" t="s">
        <v>6</v>
      </c>
      <c r="D7" s="80">
        <v>1420000</v>
      </c>
      <c r="E7" s="80">
        <v>170000</v>
      </c>
      <c r="F7" s="80">
        <v>28000</v>
      </c>
      <c r="G7" s="13" t="s">
        <v>150</v>
      </c>
      <c r="H7" s="31"/>
      <c r="I7" s="31"/>
      <c r="J7" s="31"/>
      <c r="K7" s="31"/>
      <c r="L7" s="108"/>
    </row>
    <row r="8" spans="1:12" ht="21" customHeight="1">
      <c r="B8" s="12">
        <v>10</v>
      </c>
      <c r="C8" s="46" t="s">
        <v>7</v>
      </c>
      <c r="D8" s="80">
        <v>0</v>
      </c>
      <c r="E8" s="80">
        <v>0</v>
      </c>
      <c r="F8" s="80">
        <f t="shared" si="0"/>
        <v>0</v>
      </c>
      <c r="G8" s="13"/>
      <c r="H8" s="31"/>
      <c r="I8" s="31"/>
      <c r="J8" s="31"/>
      <c r="K8" s="31"/>
      <c r="L8" s="108"/>
    </row>
    <row r="9" spans="1:12" ht="21" customHeight="1">
      <c r="B9" s="12">
        <v>11</v>
      </c>
      <c r="C9" s="46" t="s">
        <v>8</v>
      </c>
      <c r="D9" s="80">
        <v>400000</v>
      </c>
      <c r="E9" s="80">
        <v>100000</v>
      </c>
      <c r="F9" s="80">
        <f t="shared" si="0"/>
        <v>-300000</v>
      </c>
      <c r="G9" s="149" t="s">
        <v>151</v>
      </c>
      <c r="H9" s="150"/>
      <c r="I9" s="150"/>
      <c r="J9" s="150"/>
      <c r="K9" s="150"/>
      <c r="L9" s="151"/>
    </row>
    <row r="10" spans="1:12" ht="21" customHeight="1">
      <c r="B10" s="16"/>
      <c r="C10" s="118" t="s">
        <v>99</v>
      </c>
      <c r="D10" s="119">
        <v>1</v>
      </c>
      <c r="E10" s="119">
        <v>0</v>
      </c>
      <c r="F10" s="119">
        <f t="shared" si="0"/>
        <v>-1</v>
      </c>
      <c r="G10" s="120"/>
      <c r="H10" s="121"/>
      <c r="I10" s="121"/>
      <c r="J10" s="121"/>
      <c r="K10" s="121"/>
      <c r="L10" s="122"/>
    </row>
    <row r="11" spans="1:12" ht="21" customHeight="1">
      <c r="B11" s="19"/>
      <c r="C11" s="123" t="s">
        <v>10</v>
      </c>
      <c r="D11" s="113">
        <v>692223</v>
      </c>
      <c r="E11" s="113">
        <f>SUM(E5:E10)</f>
        <v>420222</v>
      </c>
      <c r="F11" s="113">
        <f t="shared" si="0"/>
        <v>-272001</v>
      </c>
      <c r="G11" s="75"/>
      <c r="H11" s="114"/>
      <c r="I11" s="114"/>
      <c r="J11" s="114"/>
      <c r="K11" s="114"/>
      <c r="L11" s="117"/>
    </row>
    <row r="12" spans="1:12" ht="21" customHeight="1">
      <c r="B12" s="2"/>
      <c r="C12" s="72" t="s">
        <v>25</v>
      </c>
      <c r="D12" s="77"/>
      <c r="E12" s="84"/>
      <c r="F12" s="84"/>
      <c r="G12" s="20"/>
      <c r="H12" s="20"/>
      <c r="I12" s="20"/>
      <c r="J12" s="20"/>
      <c r="K12" s="20"/>
      <c r="L12" s="109"/>
    </row>
    <row r="13" spans="1:12" ht="21" customHeight="1">
      <c r="A13" s="4"/>
      <c r="B13" s="5"/>
      <c r="C13" s="6" t="s">
        <v>0</v>
      </c>
      <c r="D13" s="78" t="s">
        <v>1</v>
      </c>
      <c r="E13" s="78" t="s">
        <v>2</v>
      </c>
      <c r="F13" s="78" t="s">
        <v>3</v>
      </c>
      <c r="G13" s="7"/>
      <c r="H13" s="7" t="s">
        <v>4</v>
      </c>
      <c r="I13" s="7"/>
      <c r="J13" s="7"/>
      <c r="K13" s="7"/>
      <c r="L13" s="8"/>
    </row>
    <row r="14" spans="1:12" ht="21" customHeight="1">
      <c r="B14" s="12">
        <v>1</v>
      </c>
      <c r="C14" s="46" t="s">
        <v>11</v>
      </c>
      <c r="D14" s="80">
        <v>500000</v>
      </c>
      <c r="E14" s="81">
        <v>264190</v>
      </c>
      <c r="F14" s="80">
        <f t="shared" ref="F14:F22" si="1">E14-D14</f>
        <v>-235810</v>
      </c>
      <c r="G14" s="149" t="s">
        <v>152</v>
      </c>
      <c r="H14" s="150"/>
      <c r="I14" s="150"/>
      <c r="J14" s="150"/>
      <c r="K14" s="150"/>
      <c r="L14" s="151"/>
    </row>
    <row r="15" spans="1:12" ht="21" customHeight="1">
      <c r="B15" s="12">
        <v>2</v>
      </c>
      <c r="C15" s="46" t="s">
        <v>12</v>
      </c>
      <c r="D15" s="80">
        <v>20000</v>
      </c>
      <c r="E15" s="81">
        <v>2650</v>
      </c>
      <c r="F15" s="80">
        <f t="shared" si="1"/>
        <v>-17350</v>
      </c>
      <c r="G15" s="31" t="s">
        <v>135</v>
      </c>
      <c r="H15" s="14"/>
      <c r="I15" s="14"/>
      <c r="J15" s="14"/>
      <c r="K15" s="14"/>
      <c r="L15" s="15"/>
    </row>
    <row r="16" spans="1:12" ht="21" customHeight="1">
      <c r="B16" s="12">
        <v>3</v>
      </c>
      <c r="C16" s="46" t="s">
        <v>13</v>
      </c>
      <c r="D16" s="80">
        <v>50000</v>
      </c>
      <c r="E16" s="81">
        <v>31885</v>
      </c>
      <c r="F16" s="80">
        <f t="shared" si="1"/>
        <v>-18115</v>
      </c>
      <c r="G16" s="31" t="s">
        <v>14</v>
      </c>
      <c r="H16" s="14"/>
      <c r="I16" s="14"/>
      <c r="J16" s="14"/>
      <c r="K16" s="14"/>
      <c r="L16" s="15"/>
    </row>
    <row r="17" spans="1:12" ht="21" customHeight="1">
      <c r="B17" s="12">
        <v>4</v>
      </c>
      <c r="C17" s="46" t="s">
        <v>15</v>
      </c>
      <c r="D17" s="80">
        <v>50000</v>
      </c>
      <c r="E17" s="81">
        <v>39036</v>
      </c>
      <c r="F17" s="80">
        <f t="shared" si="1"/>
        <v>-10964</v>
      </c>
      <c r="G17" s="31" t="s">
        <v>102</v>
      </c>
      <c r="H17" s="14"/>
      <c r="I17" s="14"/>
      <c r="J17" s="14"/>
      <c r="K17" s="14"/>
      <c r="L17" s="15"/>
    </row>
    <row r="18" spans="1:12" ht="21" customHeight="1">
      <c r="B18" s="12">
        <v>5</v>
      </c>
      <c r="C18" s="46" t="s">
        <v>16</v>
      </c>
      <c r="D18" s="80">
        <v>50000</v>
      </c>
      <c r="E18" s="81">
        <v>57986</v>
      </c>
      <c r="F18" s="80">
        <f t="shared" si="1"/>
        <v>7986</v>
      </c>
      <c r="G18" s="31" t="s">
        <v>117</v>
      </c>
      <c r="H18" s="14"/>
      <c r="I18" s="14"/>
      <c r="J18" s="14"/>
      <c r="K18" s="14"/>
      <c r="L18" s="15"/>
    </row>
    <row r="19" spans="1:12" ht="21" customHeight="1">
      <c r="B19" s="12">
        <v>6</v>
      </c>
      <c r="C19" s="50" t="s">
        <v>17</v>
      </c>
      <c r="D19" s="80">
        <v>20000</v>
      </c>
      <c r="E19" s="81">
        <v>12770</v>
      </c>
      <c r="F19" s="80">
        <f t="shared" si="1"/>
        <v>-7230</v>
      </c>
      <c r="G19" s="31" t="s">
        <v>153</v>
      </c>
      <c r="H19" s="14"/>
      <c r="I19" s="14"/>
      <c r="J19" s="14"/>
      <c r="K19" s="14"/>
      <c r="L19" s="15"/>
    </row>
    <row r="20" spans="1:12" ht="21" customHeight="1">
      <c r="B20" s="12">
        <v>7</v>
      </c>
      <c r="C20" s="50" t="s">
        <v>18</v>
      </c>
      <c r="D20" s="80">
        <v>2223</v>
      </c>
      <c r="E20" s="81">
        <v>0</v>
      </c>
      <c r="F20" s="80">
        <f t="shared" si="1"/>
        <v>-2223</v>
      </c>
      <c r="G20" s="31"/>
      <c r="H20" s="14"/>
      <c r="I20" s="14"/>
      <c r="J20" s="14"/>
      <c r="K20" s="14"/>
      <c r="L20" s="15"/>
    </row>
    <row r="21" spans="1:12" ht="21" customHeight="1">
      <c r="B21" s="19">
        <v>8</v>
      </c>
      <c r="C21" s="51" t="s">
        <v>93</v>
      </c>
      <c r="D21" s="87">
        <v>0</v>
      </c>
      <c r="E21" s="83">
        <v>0</v>
      </c>
      <c r="F21" s="82">
        <f t="shared" si="1"/>
        <v>0</v>
      </c>
      <c r="G21" s="32"/>
      <c r="H21" s="17"/>
      <c r="I21" s="17"/>
      <c r="J21" s="17"/>
      <c r="K21" s="17"/>
      <c r="L21" s="18"/>
    </row>
    <row r="22" spans="1:12" ht="21" customHeight="1">
      <c r="B22" s="19"/>
      <c r="C22" s="123" t="s">
        <v>19</v>
      </c>
      <c r="D22" s="113">
        <v>692223</v>
      </c>
      <c r="E22" s="113">
        <v>408517</v>
      </c>
      <c r="F22" s="113">
        <f t="shared" si="1"/>
        <v>-283706</v>
      </c>
      <c r="G22" s="75"/>
      <c r="H22" s="114"/>
      <c r="I22" s="114"/>
      <c r="J22" s="114"/>
      <c r="K22" s="114"/>
      <c r="L22" s="117"/>
    </row>
    <row r="23" spans="1:12" ht="21" customHeight="1">
      <c r="B23" s="2"/>
      <c r="C23" s="1"/>
      <c r="D23" s="76"/>
      <c r="E23" s="107"/>
      <c r="F23" s="107"/>
      <c r="G23" s="20"/>
      <c r="H23" s="21"/>
      <c r="I23" s="21"/>
      <c r="J23" s="21"/>
      <c r="K23" s="21"/>
      <c r="L23" s="21"/>
    </row>
    <row r="24" spans="1:12" ht="21" customHeight="1">
      <c r="A24" s="4"/>
      <c r="B24" s="34" t="s">
        <v>88</v>
      </c>
      <c r="C24" s="8"/>
      <c r="D24" s="88" t="s">
        <v>10</v>
      </c>
      <c r="E24" s="89">
        <f>E11</f>
        <v>420222</v>
      </c>
      <c r="F24" s="90" t="s">
        <v>20</v>
      </c>
      <c r="G24" s="35" t="s">
        <v>19</v>
      </c>
      <c r="H24" s="36">
        <f>E22</f>
        <v>408517</v>
      </c>
      <c r="I24" s="37" t="s">
        <v>21</v>
      </c>
      <c r="J24" s="35" t="s">
        <v>22</v>
      </c>
      <c r="K24" s="36">
        <f>E24-H24</f>
        <v>11705</v>
      </c>
      <c r="L24" s="38" t="s">
        <v>23</v>
      </c>
    </row>
    <row r="25" spans="1:12">
      <c r="B25" s="2"/>
      <c r="C25" s="1"/>
      <c r="D25" s="76"/>
      <c r="E25" s="76"/>
      <c r="F25" s="76"/>
      <c r="G25" s="33"/>
      <c r="H25" s="1"/>
      <c r="I25" s="33"/>
      <c r="J25" s="1"/>
      <c r="K25" s="1"/>
      <c r="L25" s="1"/>
    </row>
    <row r="26" spans="1:12">
      <c r="B26" s="2"/>
      <c r="C26" s="1"/>
      <c r="D26" s="76"/>
      <c r="F26" s="76"/>
      <c r="G26" s="33"/>
      <c r="H26" s="1"/>
      <c r="I26" s="69"/>
      <c r="J26" s="69" t="s">
        <v>86</v>
      </c>
      <c r="K26" s="126">
        <v>936</v>
      </c>
      <c r="L26" s="70" t="s">
        <v>85</v>
      </c>
    </row>
    <row r="27" spans="1:12">
      <c r="B27" s="2"/>
      <c r="C27" s="1"/>
      <c r="D27" s="76"/>
      <c r="F27" s="76"/>
      <c r="G27" s="33"/>
      <c r="H27" s="1"/>
      <c r="I27" s="129"/>
      <c r="J27" s="69" t="s">
        <v>83</v>
      </c>
      <c r="K27" s="126">
        <v>70</v>
      </c>
      <c r="L27" s="70" t="s">
        <v>85</v>
      </c>
    </row>
    <row r="28" spans="1:12">
      <c r="B28" s="2"/>
      <c r="C28" s="1"/>
      <c r="D28" s="76"/>
      <c r="F28" s="76"/>
      <c r="G28" s="33"/>
      <c r="H28" s="1"/>
      <c r="I28" s="129"/>
      <c r="J28" s="69" t="s">
        <v>84</v>
      </c>
      <c r="K28" s="126">
        <v>0</v>
      </c>
      <c r="L28" s="70" t="s">
        <v>85</v>
      </c>
    </row>
    <row r="29" spans="1:12">
      <c r="B29" s="2"/>
      <c r="C29" s="1"/>
      <c r="D29" s="76"/>
      <c r="E29" s="76"/>
      <c r="F29" s="76"/>
      <c r="G29" s="33"/>
      <c r="H29" s="1"/>
      <c r="I29" s="129"/>
      <c r="J29" s="130" t="s">
        <v>127</v>
      </c>
      <c r="K29" s="131">
        <v>0</v>
      </c>
      <c r="L29" s="70" t="s">
        <v>85</v>
      </c>
    </row>
    <row r="30" spans="1:12" ht="17.25">
      <c r="B30" s="65"/>
      <c r="C30" s="1"/>
      <c r="D30" s="76"/>
      <c r="E30" s="76"/>
      <c r="F30" s="76"/>
      <c r="G30" s="33"/>
      <c r="H30" s="1"/>
      <c r="I30" s="129"/>
      <c r="J30" s="130" t="s">
        <v>136</v>
      </c>
      <c r="K30" s="129">
        <v>10699</v>
      </c>
      <c r="L30" s="70" t="s">
        <v>85</v>
      </c>
    </row>
    <row r="31" spans="1:12">
      <c r="B31" s="2"/>
      <c r="C31" s="1"/>
      <c r="D31" s="76"/>
      <c r="E31" s="76"/>
      <c r="F31" s="76"/>
      <c r="G31" s="33"/>
      <c r="H31" s="1"/>
      <c r="I31" s="33"/>
      <c r="J31" s="1"/>
      <c r="K31" s="33"/>
      <c r="L31" s="1"/>
    </row>
    <row r="32" spans="1:12">
      <c r="B32" s="163">
        <v>43960</v>
      </c>
      <c r="C32" s="162"/>
      <c r="D32" s="76"/>
      <c r="E32" s="76"/>
      <c r="F32" s="76"/>
      <c r="G32" s="33"/>
      <c r="H32" s="1"/>
      <c r="I32" s="33"/>
      <c r="J32" s="1"/>
      <c r="K32" s="1"/>
      <c r="L32" s="1"/>
    </row>
    <row r="33" spans="2:12" s="61" customFormat="1">
      <c r="B33" s="2"/>
      <c r="C33" s="1"/>
      <c r="D33" s="76"/>
      <c r="E33" s="76"/>
      <c r="F33" s="76"/>
      <c r="G33" s="33"/>
      <c r="H33" s="1"/>
      <c r="I33" s="33"/>
      <c r="J33" s="1"/>
      <c r="K33" s="1"/>
      <c r="L33" s="1"/>
    </row>
    <row r="34" spans="2:12" s="61" customFormat="1">
      <c r="B34" s="2"/>
      <c r="C34" s="1"/>
      <c r="D34" s="76"/>
      <c r="E34" s="76"/>
      <c r="F34" s="76"/>
      <c r="G34" s="33"/>
      <c r="H34" s="1"/>
      <c r="I34" s="33"/>
      <c r="J34" s="1"/>
      <c r="K34" s="1"/>
      <c r="L34" s="1"/>
    </row>
    <row r="35" spans="2:12" s="61" customFormat="1">
      <c r="B35" s="2"/>
      <c r="C35" s="1"/>
      <c r="D35" s="76"/>
      <c r="E35" s="76"/>
      <c r="F35" s="76"/>
      <c r="G35" s="33"/>
      <c r="H35" s="1"/>
      <c r="I35" s="33"/>
      <c r="J35" s="1"/>
      <c r="K35" s="1"/>
      <c r="L35" s="1"/>
    </row>
    <row r="36" spans="2:12" s="61" customFormat="1">
      <c r="B36" s="2"/>
      <c r="C36" s="1"/>
      <c r="D36" s="76"/>
      <c r="E36" s="76"/>
      <c r="F36" s="76"/>
      <c r="G36" s="33"/>
      <c r="H36" s="1"/>
      <c r="I36" s="33"/>
      <c r="J36" s="1"/>
      <c r="K36" s="1"/>
      <c r="L36" s="1"/>
    </row>
    <row r="37" spans="2:12" s="61" customFormat="1">
      <c r="B37" s="2"/>
      <c r="C37" s="162"/>
      <c r="D37" s="76"/>
      <c r="E37" s="76"/>
      <c r="F37" s="76"/>
      <c r="G37" s="33"/>
      <c r="H37" s="1"/>
      <c r="I37" s="33"/>
      <c r="J37" s="1"/>
      <c r="K37" s="1"/>
      <c r="L37" s="1"/>
    </row>
    <row r="38" spans="2:12" s="61" customFormat="1">
      <c r="B38" s="2"/>
      <c r="C38" s="1"/>
      <c r="D38" s="76"/>
      <c r="E38" s="76"/>
      <c r="F38" s="76"/>
      <c r="G38" s="33"/>
      <c r="H38" s="1"/>
      <c r="I38" s="33"/>
      <c r="J38" s="1"/>
      <c r="K38" s="1"/>
      <c r="L38" s="1"/>
    </row>
    <row r="39" spans="2:12" s="61" customFormat="1">
      <c r="B39" s="2"/>
      <c r="C39" s="1"/>
      <c r="D39" s="76"/>
      <c r="E39" s="76"/>
      <c r="F39" s="76"/>
      <c r="G39" s="33"/>
      <c r="H39" s="1"/>
      <c r="I39" s="33"/>
      <c r="J39" s="1"/>
      <c r="K39" s="1"/>
      <c r="L39" s="1"/>
    </row>
    <row r="40" spans="2:12" s="61" customFormat="1">
      <c r="B40" s="2"/>
      <c r="C40" s="1"/>
      <c r="D40" s="76"/>
      <c r="E40" s="76"/>
      <c r="F40" s="76"/>
      <c r="G40" s="33"/>
      <c r="H40" s="1"/>
      <c r="I40" s="33"/>
      <c r="J40" s="1"/>
      <c r="K40" s="1"/>
      <c r="L40" s="1"/>
    </row>
    <row r="41" spans="2:12" s="61" customFormat="1">
      <c r="B41" s="2"/>
      <c r="C41" s="1"/>
      <c r="D41" s="76"/>
      <c r="E41" s="76"/>
      <c r="F41" s="76"/>
      <c r="G41" s="33"/>
      <c r="H41" s="1"/>
      <c r="I41" s="33"/>
      <c r="J41" s="1"/>
      <c r="K41" s="1"/>
      <c r="L41" s="1"/>
    </row>
    <row r="42" spans="2:12" s="61" customFormat="1">
      <c r="B42" s="2"/>
      <c r="C42" s="1"/>
      <c r="D42" s="76"/>
      <c r="E42" s="76"/>
      <c r="F42" s="76"/>
      <c r="G42" s="33"/>
      <c r="H42" s="1"/>
      <c r="I42" s="33"/>
      <c r="J42" s="1"/>
      <c r="K42" s="1"/>
      <c r="L42" s="1"/>
    </row>
    <row r="43" spans="2:12" s="61" customFormat="1">
      <c r="B43" s="2"/>
      <c r="C43" s="1"/>
      <c r="D43" s="76"/>
      <c r="E43" s="76"/>
      <c r="F43" s="76"/>
      <c r="G43" s="33"/>
      <c r="H43" s="1"/>
      <c r="I43" s="33"/>
      <c r="J43" s="1"/>
      <c r="K43" s="1"/>
      <c r="L43" s="1"/>
    </row>
    <row r="44" spans="2:12" s="61" customFormat="1">
      <c r="B44" s="2"/>
      <c r="C44" s="1"/>
      <c r="D44" s="76"/>
      <c r="E44" s="76"/>
      <c r="F44" s="76"/>
      <c r="G44" s="33"/>
      <c r="H44" s="1"/>
      <c r="I44" s="33"/>
      <c r="J44" s="1"/>
      <c r="K44" s="1"/>
      <c r="L44" s="1"/>
    </row>
    <row r="45" spans="2:12" s="61" customFormat="1">
      <c r="B45" s="2"/>
      <c r="C45" s="1"/>
      <c r="D45" s="76"/>
      <c r="E45" s="76"/>
      <c r="F45" s="76"/>
      <c r="G45" s="33"/>
      <c r="H45" s="1"/>
      <c r="I45" s="33"/>
      <c r="J45" s="1"/>
      <c r="K45" s="1"/>
      <c r="L45" s="1"/>
    </row>
    <row r="46" spans="2:12" s="61" customFormat="1">
      <c r="B46" s="2"/>
      <c r="C46" s="1"/>
      <c r="D46" s="76"/>
      <c r="E46" s="76"/>
      <c r="F46" s="76"/>
      <c r="G46" s="33"/>
      <c r="H46" s="1"/>
      <c r="I46" s="33"/>
      <c r="J46" s="1"/>
      <c r="K46" s="1"/>
      <c r="L46" s="1"/>
    </row>
    <row r="47" spans="2:12" s="61" customFormat="1">
      <c r="B47" s="2"/>
      <c r="C47" s="1"/>
      <c r="D47" s="76"/>
      <c r="E47" s="76"/>
      <c r="F47" s="76"/>
      <c r="G47" s="33"/>
      <c r="H47" s="1"/>
      <c r="I47" s="33"/>
      <c r="J47" s="1"/>
      <c r="K47" s="1"/>
      <c r="L47" s="1"/>
    </row>
    <row r="48" spans="2:12" s="61" customFormat="1">
      <c r="B48" s="67"/>
      <c r="C48" s="1"/>
      <c r="D48" s="76"/>
      <c r="E48" s="76"/>
      <c r="F48" s="76"/>
      <c r="G48" s="1"/>
      <c r="H48" s="1"/>
      <c r="I48" s="1"/>
      <c r="J48" s="1"/>
      <c r="K48" s="1"/>
      <c r="L48" s="1"/>
    </row>
    <row r="49" spans="1:12" ht="17.25">
      <c r="B49" s="65" t="s">
        <v>144</v>
      </c>
      <c r="C49" s="1"/>
      <c r="D49" s="76"/>
      <c r="E49" s="76"/>
      <c r="F49" s="76"/>
      <c r="G49" s="1"/>
      <c r="H49" s="1"/>
      <c r="I49" s="1"/>
      <c r="J49" s="1"/>
      <c r="K49" s="1"/>
      <c r="L49" s="1"/>
    </row>
    <row r="50" spans="1:12" ht="12" customHeight="1">
      <c r="B50" s="1"/>
      <c r="C50" s="1"/>
      <c r="D50" s="76"/>
      <c r="E50" s="76"/>
      <c r="F50" s="76"/>
      <c r="G50" s="1"/>
      <c r="H50" s="1"/>
      <c r="I50" s="1"/>
      <c r="J50" s="1"/>
      <c r="K50" s="1"/>
      <c r="L50" s="1"/>
    </row>
    <row r="51" spans="1:12" ht="21" customHeight="1">
      <c r="B51" s="2"/>
      <c r="C51" s="72" t="s">
        <v>24</v>
      </c>
      <c r="D51" s="77"/>
      <c r="E51" s="77"/>
      <c r="F51" s="77"/>
      <c r="G51" s="3"/>
      <c r="H51" s="3"/>
      <c r="I51" s="1"/>
      <c r="J51" s="1"/>
      <c r="K51" s="1"/>
      <c r="L51" s="1"/>
    </row>
    <row r="52" spans="1:12" ht="21" customHeight="1">
      <c r="A52" s="4"/>
      <c r="B52" s="5"/>
      <c r="C52" s="6" t="s">
        <v>0</v>
      </c>
      <c r="D52" s="78" t="s">
        <v>1</v>
      </c>
      <c r="E52" s="92"/>
      <c r="F52" s="90"/>
      <c r="G52" s="7"/>
      <c r="H52" s="7" t="s">
        <v>4</v>
      </c>
      <c r="I52" s="7"/>
      <c r="J52" s="7"/>
      <c r="K52" s="7"/>
      <c r="L52" s="8"/>
    </row>
    <row r="53" spans="1:12" ht="21" customHeight="1">
      <c r="B53" s="16">
        <v>12</v>
      </c>
      <c r="C53" s="47" t="s">
        <v>9</v>
      </c>
      <c r="D53" s="82">
        <v>11705</v>
      </c>
      <c r="E53" s="155" t="s">
        <v>145</v>
      </c>
      <c r="F53" s="156"/>
      <c r="G53" s="156"/>
      <c r="H53" s="156"/>
      <c r="I53" s="156"/>
      <c r="J53" s="156"/>
      <c r="K53" s="156"/>
      <c r="L53" s="157"/>
    </row>
    <row r="54" spans="1:12" ht="21" customHeight="1">
      <c r="B54" s="9"/>
      <c r="C54" s="52" t="s">
        <v>5</v>
      </c>
      <c r="D54" s="95">
        <v>0</v>
      </c>
      <c r="E54" s="96"/>
      <c r="F54" s="97"/>
      <c r="G54" s="55"/>
      <c r="H54" s="10"/>
      <c r="I54" s="10"/>
      <c r="J54" s="10"/>
      <c r="K54" s="10"/>
      <c r="L54" s="11"/>
    </row>
    <row r="55" spans="1:12" ht="21" customHeight="1">
      <c r="B55" s="12">
        <v>9</v>
      </c>
      <c r="C55" s="46" t="s">
        <v>6</v>
      </c>
      <c r="D55" s="80">
        <v>152000</v>
      </c>
      <c r="E55" s="98" t="s">
        <v>146</v>
      </c>
      <c r="F55" s="99"/>
      <c r="G55" s="31"/>
      <c r="H55" s="14"/>
      <c r="I55" s="14"/>
      <c r="J55" s="14"/>
      <c r="K55" s="14"/>
      <c r="L55" s="15"/>
    </row>
    <row r="56" spans="1:12" ht="21" customHeight="1">
      <c r="B56" s="12">
        <v>10</v>
      </c>
      <c r="C56" s="46" t="s">
        <v>7</v>
      </c>
      <c r="D56" s="80">
        <v>0</v>
      </c>
      <c r="E56" s="98"/>
      <c r="F56" s="99"/>
      <c r="G56" s="31"/>
      <c r="H56" s="14"/>
      <c r="I56" s="14"/>
      <c r="J56" s="14"/>
      <c r="K56" s="14"/>
      <c r="L56" s="15"/>
    </row>
    <row r="57" spans="1:12" ht="21" customHeight="1">
      <c r="B57" s="12">
        <v>11</v>
      </c>
      <c r="C57" s="46" t="s">
        <v>8</v>
      </c>
      <c r="D57" s="80">
        <v>400000</v>
      </c>
      <c r="E57" s="98" t="s">
        <v>147</v>
      </c>
      <c r="F57" s="99"/>
      <c r="G57" s="31"/>
      <c r="H57" s="14"/>
      <c r="I57" s="14"/>
      <c r="J57" s="14"/>
      <c r="K57" s="14"/>
      <c r="L57" s="15"/>
    </row>
    <row r="58" spans="1:12" ht="21" customHeight="1">
      <c r="B58" s="16"/>
      <c r="C58" s="47" t="s">
        <v>99</v>
      </c>
      <c r="D58" s="82">
        <v>0</v>
      </c>
      <c r="E58" s="93"/>
      <c r="F58" s="94"/>
      <c r="G58" s="32"/>
      <c r="H58" s="17"/>
      <c r="I58" s="17"/>
      <c r="J58" s="17"/>
      <c r="K58" s="17"/>
      <c r="L58" s="18"/>
    </row>
    <row r="59" spans="1:12" ht="21" customHeight="1">
      <c r="B59" s="19"/>
      <c r="C59" s="48" t="s">
        <v>10</v>
      </c>
      <c r="D59" s="84">
        <f>SUM(D53:D58)</f>
        <v>563705</v>
      </c>
      <c r="E59" s="100"/>
      <c r="F59" s="101"/>
      <c r="G59" s="20"/>
      <c r="H59" s="21"/>
      <c r="I59" s="21"/>
      <c r="J59" s="21"/>
      <c r="K59" s="21"/>
      <c r="L59" s="22"/>
    </row>
    <row r="60" spans="1:12" ht="21" customHeight="1">
      <c r="A60" s="23"/>
      <c r="B60" s="24"/>
      <c r="C60" s="72" t="s">
        <v>25</v>
      </c>
      <c r="D60" s="85"/>
      <c r="E60" s="86"/>
      <c r="F60" s="85"/>
      <c r="G60" s="25"/>
      <c r="H60" s="1"/>
      <c r="I60" s="1"/>
      <c r="J60" s="1"/>
      <c r="K60" s="1"/>
      <c r="L60" s="1"/>
    </row>
    <row r="61" spans="1:12" ht="21" customHeight="1">
      <c r="A61" s="4"/>
      <c r="B61" s="5"/>
      <c r="C61" s="26" t="s">
        <v>0</v>
      </c>
      <c r="D61" s="78" t="s">
        <v>1</v>
      </c>
      <c r="E61" s="92"/>
      <c r="F61" s="90"/>
      <c r="G61" s="7"/>
      <c r="H61" s="7" t="s">
        <v>4</v>
      </c>
      <c r="I61" s="7"/>
      <c r="J61" s="7"/>
      <c r="K61" s="7"/>
      <c r="L61" s="8"/>
    </row>
    <row r="62" spans="1:12" ht="21" customHeight="1">
      <c r="B62" s="27">
        <v>1</v>
      </c>
      <c r="C62" s="49" t="s">
        <v>11</v>
      </c>
      <c r="D62" s="79">
        <v>400000</v>
      </c>
      <c r="E62" s="158" t="s">
        <v>148</v>
      </c>
      <c r="F62" s="159"/>
      <c r="G62" s="159"/>
      <c r="H62" s="159"/>
      <c r="I62" s="159"/>
      <c r="J62" s="159"/>
      <c r="K62" s="159"/>
      <c r="L62" s="160"/>
    </row>
    <row r="63" spans="1:12" ht="21" customHeight="1">
      <c r="B63" s="12">
        <v>2</v>
      </c>
      <c r="C63" s="46" t="s">
        <v>12</v>
      </c>
      <c r="D63" s="80">
        <v>10000</v>
      </c>
      <c r="E63" s="98" t="s">
        <v>143</v>
      </c>
      <c r="F63" s="99"/>
      <c r="G63" s="31"/>
      <c r="H63" s="14"/>
      <c r="I63" s="14"/>
      <c r="J63" s="14"/>
      <c r="K63" s="14"/>
      <c r="L63" s="15"/>
    </row>
    <row r="64" spans="1:12" ht="21" customHeight="1">
      <c r="B64" s="12">
        <v>3</v>
      </c>
      <c r="C64" s="46" t="s">
        <v>13</v>
      </c>
      <c r="D64" s="80">
        <v>50000</v>
      </c>
      <c r="E64" s="98" t="s">
        <v>112</v>
      </c>
      <c r="F64" s="99"/>
      <c r="G64" s="31"/>
      <c r="H64" s="14"/>
      <c r="I64" s="14"/>
      <c r="J64" s="14"/>
      <c r="K64" s="14"/>
      <c r="L64" s="15"/>
    </row>
    <row r="65" spans="2:12" s="61" customFormat="1" ht="21" customHeight="1">
      <c r="B65" s="12">
        <v>4</v>
      </c>
      <c r="C65" s="46" t="s">
        <v>15</v>
      </c>
      <c r="D65" s="80">
        <v>40000</v>
      </c>
      <c r="E65" s="98" t="s">
        <v>111</v>
      </c>
      <c r="F65" s="99"/>
      <c r="G65" s="31"/>
      <c r="H65" s="14"/>
      <c r="I65" s="14"/>
      <c r="J65" s="14"/>
      <c r="K65" s="14"/>
      <c r="L65" s="15"/>
    </row>
    <row r="66" spans="2:12" s="61" customFormat="1" ht="21" customHeight="1">
      <c r="B66" s="12">
        <v>5</v>
      </c>
      <c r="C66" s="46" t="s">
        <v>16</v>
      </c>
      <c r="D66" s="80">
        <v>50000</v>
      </c>
      <c r="E66" s="98" t="s">
        <v>108</v>
      </c>
      <c r="F66" s="99"/>
      <c r="G66" s="31"/>
      <c r="H66" s="14"/>
      <c r="I66" s="14"/>
      <c r="J66" s="14"/>
      <c r="K66" s="14"/>
      <c r="L66" s="15"/>
    </row>
    <row r="67" spans="2:12" s="61" customFormat="1" ht="21" customHeight="1">
      <c r="B67" s="12">
        <v>6</v>
      </c>
      <c r="C67" s="46" t="s">
        <v>17</v>
      </c>
      <c r="D67" s="80">
        <v>10000</v>
      </c>
      <c r="E67" s="104" t="s">
        <v>110</v>
      </c>
      <c r="F67" s="99"/>
      <c r="G67" s="31"/>
      <c r="H67" s="14"/>
      <c r="I67" s="14"/>
      <c r="J67" s="14"/>
      <c r="K67" s="14"/>
      <c r="L67" s="15"/>
    </row>
    <row r="68" spans="2:12" s="61" customFormat="1" ht="21" customHeight="1">
      <c r="B68" s="12">
        <v>7</v>
      </c>
      <c r="C68" s="50" t="s">
        <v>18</v>
      </c>
      <c r="D68" s="80">
        <v>3705</v>
      </c>
      <c r="E68" s="104"/>
      <c r="F68" s="99"/>
      <c r="G68" s="31"/>
      <c r="H68" s="14"/>
      <c r="I68" s="14"/>
      <c r="J68" s="14"/>
      <c r="K68" s="14"/>
      <c r="L68" s="15"/>
    </row>
    <row r="69" spans="2:12" s="61" customFormat="1" ht="21" customHeight="1">
      <c r="B69" s="16">
        <v>8</v>
      </c>
      <c r="C69" s="47" t="s">
        <v>82</v>
      </c>
      <c r="D69" s="82">
        <v>0</v>
      </c>
      <c r="E69" s="105"/>
      <c r="F69" s="94"/>
      <c r="G69" s="32"/>
      <c r="H69" s="17"/>
      <c r="I69" s="17"/>
      <c r="J69" s="17"/>
      <c r="K69" s="17"/>
      <c r="L69" s="18"/>
    </row>
    <row r="70" spans="2:12" s="61" customFormat="1" ht="21" customHeight="1">
      <c r="B70" s="19"/>
      <c r="C70" s="51" t="s">
        <v>19</v>
      </c>
      <c r="D70" s="87">
        <f>SUM(D62:D69)</f>
        <v>563705</v>
      </c>
      <c r="E70" s="106"/>
      <c r="F70" s="107"/>
      <c r="G70" s="20"/>
      <c r="H70" s="21"/>
      <c r="I70" s="21"/>
      <c r="J70" s="21"/>
      <c r="K70" s="21"/>
      <c r="L70" s="22"/>
    </row>
    <row r="71" spans="2:12" s="61" customFormat="1">
      <c r="B71" s="2"/>
      <c r="C71" s="1"/>
      <c r="D71" s="76"/>
      <c r="E71" s="76"/>
      <c r="F71" s="76"/>
      <c r="G71" s="33"/>
      <c r="H71" s="1"/>
      <c r="I71" s="33"/>
      <c r="J71" s="1"/>
      <c r="K71" s="1"/>
      <c r="L71" s="1"/>
    </row>
    <row r="72" spans="2:12" s="61" customFormat="1">
      <c r="B72" s="2"/>
      <c r="C72" s="1"/>
      <c r="D72" s="76"/>
      <c r="E72" s="76"/>
      <c r="F72" s="76"/>
      <c r="G72" s="33"/>
      <c r="H72" s="1"/>
      <c r="I72" s="33"/>
      <c r="J72" s="1"/>
      <c r="K72" s="1"/>
      <c r="L72" s="1"/>
    </row>
    <row r="73" spans="2:12" s="61" customFormat="1">
      <c r="B73" s="67"/>
      <c r="C73" s="1"/>
      <c r="D73" s="76"/>
      <c r="E73" s="76"/>
      <c r="F73" s="76"/>
      <c r="G73" s="66"/>
      <c r="H73" s="1"/>
      <c r="I73" s="1"/>
      <c r="J73" s="1"/>
      <c r="K73" s="1"/>
      <c r="L73" s="1"/>
    </row>
    <row r="74" spans="2:12" s="61" customFormat="1" ht="17.25">
      <c r="B74" s="64" t="s">
        <v>155</v>
      </c>
      <c r="C74" s="40"/>
      <c r="D74" s="91"/>
      <c r="E74" s="91"/>
      <c r="F74" s="91"/>
      <c r="G74" s="40"/>
      <c r="H74" s="40"/>
      <c r="I74" s="40"/>
      <c r="J74" s="40"/>
      <c r="K74" s="40"/>
      <c r="L74" s="40"/>
    </row>
  </sheetData>
  <mergeCells count="5">
    <mergeCell ref="G9:L9"/>
    <mergeCell ref="G14:L14"/>
    <mergeCell ref="G5:L5"/>
    <mergeCell ref="E53:L53"/>
    <mergeCell ref="E62:L62"/>
  </mergeCells>
  <phoneticPr fontId="2"/>
  <pageMargins left="0.75" right="0.75" top="1" bottom="1" header="0.51200000000000001" footer="0.51200000000000001"/>
  <pageSetup paperSize="9"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0"/>
  <sheetViews>
    <sheetView topLeftCell="A7" workbookViewId="0">
      <selection activeCell="F12" sqref="F12:F30"/>
    </sheetView>
  </sheetViews>
  <sheetFormatPr defaultRowHeight="13.5"/>
  <cols>
    <col min="1" max="3" width="9" style="134"/>
    <col min="4" max="4" width="26.875" style="134" customWidth="1"/>
    <col min="5" max="16384" width="9" style="134"/>
  </cols>
  <sheetData>
    <row r="3" spans="1:7">
      <c r="A3" s="137"/>
      <c r="G3" s="137"/>
    </row>
    <row r="4" spans="1:7" s="133" customFormat="1" ht="12" customHeight="1">
      <c r="A4" s="138"/>
      <c r="G4" s="138"/>
    </row>
    <row r="5" spans="1:7" s="133" customFormat="1" ht="42">
      <c r="A5" s="138"/>
      <c r="D5" s="132" t="s">
        <v>138</v>
      </c>
      <c r="G5" s="138"/>
    </row>
    <row r="6" spans="1:7" s="133" customFormat="1" ht="67.5" customHeight="1">
      <c r="A6" s="138"/>
      <c r="D6" s="136" t="s">
        <v>141</v>
      </c>
      <c r="G6" s="138"/>
    </row>
    <row r="7" spans="1:7">
      <c r="A7" s="137"/>
      <c r="G7" s="137"/>
    </row>
    <row r="8" spans="1:7" ht="24" customHeight="1">
      <c r="A8" s="137"/>
      <c r="D8" s="135" t="s">
        <v>139</v>
      </c>
      <c r="G8" s="137"/>
    </row>
    <row r="9" spans="1:7" ht="24" customHeight="1">
      <c r="A9" s="137"/>
      <c r="D9" s="135" t="s">
        <v>140</v>
      </c>
      <c r="G9" s="137"/>
    </row>
    <row r="10" spans="1:7">
      <c r="A10" s="137"/>
      <c r="G10" s="137"/>
    </row>
    <row r="11" spans="1:7">
      <c r="A11" s="137"/>
      <c r="G11" s="137"/>
    </row>
    <row r="12" spans="1:7">
      <c r="F12" s="161" t="s">
        <v>142</v>
      </c>
    </row>
    <row r="13" spans="1:7">
      <c r="F13" s="161"/>
    </row>
    <row r="14" spans="1:7">
      <c r="F14" s="161"/>
    </row>
    <row r="15" spans="1:7">
      <c r="F15" s="161"/>
    </row>
    <row r="16" spans="1:7">
      <c r="F16" s="161"/>
    </row>
    <row r="17" spans="6:6">
      <c r="F17" s="161"/>
    </row>
    <row r="18" spans="6:6">
      <c r="F18" s="161"/>
    </row>
    <row r="19" spans="6:6">
      <c r="F19" s="161"/>
    </row>
    <row r="20" spans="6:6">
      <c r="F20" s="161"/>
    </row>
    <row r="21" spans="6:6">
      <c r="F21" s="161"/>
    </row>
    <row r="22" spans="6:6">
      <c r="F22" s="161"/>
    </row>
    <row r="23" spans="6:6">
      <c r="F23" s="161"/>
    </row>
    <row r="24" spans="6:6">
      <c r="F24" s="161"/>
    </row>
    <row r="25" spans="6:6">
      <c r="F25" s="161"/>
    </row>
    <row r="26" spans="6:6">
      <c r="F26" s="161"/>
    </row>
    <row r="27" spans="6:6">
      <c r="F27" s="161"/>
    </row>
    <row r="28" spans="6:6">
      <c r="F28" s="161"/>
    </row>
    <row r="29" spans="6:6">
      <c r="F29" s="161"/>
    </row>
    <row r="30" spans="6:6">
      <c r="F30" s="161"/>
    </row>
  </sheetData>
  <mergeCells count="1">
    <mergeCell ref="F12:F30"/>
  </mergeCells>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Sheet2</vt:lpstr>
      <vt:lpstr>27年決算・28年予算</vt:lpstr>
      <vt:lpstr>28年決算・29予算</vt:lpstr>
      <vt:lpstr>29年決算・30予算)</vt:lpstr>
      <vt:lpstr>30年度決算・31年度予算</vt:lpstr>
      <vt:lpstr>Sheet1</vt:lpstr>
      <vt:lpstr>'27年決算・28年予算'!Print_Area</vt:lpstr>
      <vt:lpstr>'28年決算・29予算'!Print_Area</vt:lpstr>
      <vt:lpstr>'29年決算・30予算)'!Print_Area</vt:lpstr>
    </vt:vector>
  </TitlesOfParts>
  <Company>sistem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tsubo</dc:creator>
  <cp:lastModifiedBy>Owner</cp:lastModifiedBy>
  <cp:lastPrinted>2022-11-26T08:05:33Z</cp:lastPrinted>
  <dcterms:created xsi:type="dcterms:W3CDTF">2012-04-02T09:34:11Z</dcterms:created>
  <dcterms:modified xsi:type="dcterms:W3CDTF">2022-11-27T04:49:41Z</dcterms:modified>
</cp:coreProperties>
</file>