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共有データ\事務局\CANPAN報告用\"/>
    </mc:Choice>
  </mc:AlternateContent>
  <xr:revisionPtr revIDLastSave="0" documentId="13_ncr:1_{90E1CA84-36D3-43D5-B4EC-687F83B7BD26}" xr6:coauthVersionLast="47" xr6:coauthVersionMax="47" xr10:uidLastSave="{00000000-0000-0000-0000-000000000000}"/>
  <bookViews>
    <workbookView xWindow="-108" yWindow="-108" windowWidth="23256" windowHeight="12456" xr2:uid="{50486334-5332-4F8E-B8AD-3A02FDED3A14}"/>
  </bookViews>
  <sheets>
    <sheet name="①収支報告書" sheetId="1" r:id="rId1"/>
  </sheets>
  <definedNames>
    <definedName name="_xlnm.Print_Area" localSheetId="0">①収支報告書!$A$1:$E$49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1" l="1"/>
  <c r="C40" i="1"/>
  <c r="B40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3" i="1"/>
  <c r="D22" i="1"/>
  <c r="D21" i="1"/>
  <c r="D20" i="1"/>
  <c r="C16" i="1"/>
  <c r="B43" i="1" s="1"/>
  <c r="B16" i="1"/>
  <c r="D14" i="1"/>
  <c r="D13" i="1"/>
  <c r="D12" i="1"/>
  <c r="D11" i="1"/>
  <c r="D10" i="1"/>
  <c r="D9" i="1"/>
  <c r="D16" i="1" l="1"/>
  <c r="D40" i="1"/>
</calcChain>
</file>

<file path=xl/sharedStrings.xml><?xml version="1.0" encoding="utf-8"?>
<sst xmlns="http://schemas.openxmlformats.org/spreadsheetml/2006/main" count="51" uniqueCount="48">
  <si>
    <t>おたがいさま　まつえ・やすぎ　</t>
    <phoneticPr fontId="3"/>
  </si>
  <si>
    <r>
      <t>期間　2023</t>
    </r>
    <r>
      <rPr>
        <sz val="11"/>
        <rFont val="ＭＳ 明朝"/>
        <family val="1"/>
        <charset val="128"/>
      </rPr>
      <t>年4月1日～20</t>
    </r>
    <r>
      <rPr>
        <sz val="11"/>
        <rFont val="ＭＳ 明朝"/>
        <family val="1"/>
        <charset val="128"/>
      </rPr>
      <t>24</t>
    </r>
    <r>
      <rPr>
        <sz val="11"/>
        <rFont val="ＭＳ 明朝"/>
        <family val="1"/>
        <charset val="128"/>
      </rPr>
      <t>年3月31日</t>
    </r>
    <phoneticPr fontId="3"/>
  </si>
  <si>
    <t>①前期繰越金</t>
  </si>
  <si>
    <t>（単位：円）</t>
  </si>
  <si>
    <t>②収入の部</t>
  </si>
  <si>
    <t>予算額</t>
  </si>
  <si>
    <t>決算額</t>
    <phoneticPr fontId="3"/>
  </si>
  <si>
    <t>増減</t>
  </si>
  <si>
    <t>備考</t>
  </si>
  <si>
    <t>運営費収入</t>
    <rPh sb="3" eb="5">
      <t>シュウニュウ</t>
    </rPh>
    <phoneticPr fontId="3"/>
  </si>
  <si>
    <t>参加費収入</t>
    <rPh sb="0" eb="3">
      <t>サンカヒ</t>
    </rPh>
    <rPh sb="3" eb="5">
      <t>シュウニュウ</t>
    </rPh>
    <phoneticPr fontId="3"/>
  </si>
  <si>
    <t>寄付金収入</t>
    <rPh sb="3" eb="5">
      <t>シュウニュウ</t>
    </rPh>
    <phoneticPr fontId="3"/>
  </si>
  <si>
    <t>書き損じ葉書他</t>
    <rPh sb="0" eb="1">
      <t>カ</t>
    </rPh>
    <rPh sb="2" eb="3">
      <t>ソン</t>
    </rPh>
    <rPh sb="4" eb="6">
      <t>ハガキ</t>
    </rPh>
    <rPh sb="6" eb="7">
      <t>タ</t>
    </rPh>
    <phoneticPr fontId="3"/>
  </si>
  <si>
    <t>生協しまね助成金等</t>
    <rPh sb="8" eb="9">
      <t>トウ</t>
    </rPh>
    <phoneticPr fontId="3"/>
  </si>
  <si>
    <t>登録料収入</t>
    <rPh sb="3" eb="5">
      <t>シュウニュウ</t>
    </rPh>
    <phoneticPr fontId="3"/>
  </si>
  <si>
    <t>雑収入</t>
  </si>
  <si>
    <t>受取利息他</t>
    <rPh sb="0" eb="4">
      <t>ウケトリリソク</t>
    </rPh>
    <rPh sb="4" eb="5">
      <t>タ</t>
    </rPh>
    <phoneticPr fontId="3"/>
  </si>
  <si>
    <t>収入合計</t>
  </si>
  <si>
    <t>③支出の部</t>
  </si>
  <si>
    <t>決算額</t>
  </si>
  <si>
    <t>ＣＯ活動費</t>
  </si>
  <si>
    <t>ＣＯ電話当番手当</t>
    <rPh sb="2" eb="8">
      <t>デンワトウバンテアテ</t>
    </rPh>
    <phoneticPr fontId="3"/>
  </si>
  <si>
    <t>ＣＯ枠外活動費</t>
    <rPh sb="2" eb="4">
      <t>ワクガイ</t>
    </rPh>
    <phoneticPr fontId="3"/>
  </si>
  <si>
    <t>ＣＯ交通費</t>
  </si>
  <si>
    <t>運営委員活動費</t>
  </si>
  <si>
    <t>運営委員サポート費</t>
    <phoneticPr fontId="3"/>
  </si>
  <si>
    <t>電話当番手当他</t>
    <rPh sb="0" eb="2">
      <t>デンワ</t>
    </rPh>
    <rPh sb="2" eb="4">
      <t>トウバン</t>
    </rPh>
    <rPh sb="4" eb="6">
      <t>テアテ</t>
    </rPh>
    <rPh sb="6" eb="7">
      <t>タ</t>
    </rPh>
    <phoneticPr fontId="3"/>
  </si>
  <si>
    <t>運営委員交通費</t>
    <rPh sb="0" eb="2">
      <t>ウンエイ</t>
    </rPh>
    <rPh sb="2" eb="4">
      <t>イイン</t>
    </rPh>
    <rPh sb="4" eb="7">
      <t>コウツウヒ</t>
    </rPh>
    <phoneticPr fontId="3"/>
  </si>
  <si>
    <t>サポーター経費</t>
    <rPh sb="5" eb="7">
      <t>ケイヒ</t>
    </rPh>
    <phoneticPr fontId="3"/>
  </si>
  <si>
    <t>係・隊　活動費</t>
    <rPh sb="0" eb="1">
      <t>カカリ</t>
    </rPh>
    <rPh sb="2" eb="3">
      <t>タイ</t>
    </rPh>
    <rPh sb="4" eb="6">
      <t>カツドウ</t>
    </rPh>
    <rPh sb="6" eb="7">
      <t>ヒ</t>
    </rPh>
    <phoneticPr fontId="3"/>
  </si>
  <si>
    <t>会議費</t>
  </si>
  <si>
    <t>事務用品費</t>
    <rPh sb="2" eb="4">
      <t>ヨウヒン</t>
    </rPh>
    <phoneticPr fontId="3"/>
  </si>
  <si>
    <t>通信費</t>
  </si>
  <si>
    <t>研修費</t>
  </si>
  <si>
    <t>保険料</t>
  </si>
  <si>
    <t>他団体会費</t>
  </si>
  <si>
    <t>チケット返金</t>
    <rPh sb="4" eb="6">
      <t>ヘンキン</t>
    </rPh>
    <phoneticPr fontId="3"/>
  </si>
  <si>
    <t>雑費</t>
  </si>
  <si>
    <t>20周年準備費用</t>
    <rPh sb="2" eb="4">
      <t>シュウネン</t>
    </rPh>
    <rPh sb="4" eb="6">
      <t>ジュンビ</t>
    </rPh>
    <rPh sb="6" eb="8">
      <t>ヒヨウ</t>
    </rPh>
    <phoneticPr fontId="3"/>
  </si>
  <si>
    <t>支出合計</t>
  </si>
  <si>
    <t>④次期繰越金</t>
  </si>
  <si>
    <t>①＋②－③</t>
    <phoneticPr fontId="3"/>
  </si>
  <si>
    <t>現金残高</t>
  </si>
  <si>
    <t>預金残高</t>
  </si>
  <si>
    <t>預り金（源泉税他）</t>
    <rPh sb="0" eb="1">
      <t>アズカ</t>
    </rPh>
    <rPh sb="2" eb="3">
      <t>キン</t>
    </rPh>
    <rPh sb="4" eb="7">
      <t>ゲンセンゼイ</t>
    </rPh>
    <rPh sb="7" eb="8">
      <t>タ</t>
    </rPh>
    <phoneticPr fontId="3"/>
  </si>
  <si>
    <t>仮受金（預り応援料）</t>
    <rPh sb="0" eb="3">
      <t>カリウケキン</t>
    </rPh>
    <rPh sb="4" eb="5">
      <t>アズカ</t>
    </rPh>
    <rPh sb="6" eb="9">
      <t>オウエンリョウ</t>
    </rPh>
    <phoneticPr fontId="3"/>
  </si>
  <si>
    <t>⑤合計（＝④）</t>
  </si>
  <si>
    <t>2０２３年度収支報告書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</si>
</sst>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3" fontId="4" fillId="0" borderId="11" xfId="0" applyNumberFormat="1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3" fontId="4" fillId="0" borderId="14" xfId="0" applyNumberFormat="1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3" fontId="4" fillId="0" borderId="17" xfId="0" applyNumberFormat="1" applyFont="1" applyBorder="1">
      <alignment vertical="center"/>
    </xf>
    <xf numFmtId="0" fontId="4" fillId="0" borderId="18" xfId="0" applyFont="1" applyBorder="1">
      <alignment vertical="center"/>
    </xf>
    <xf numFmtId="3" fontId="4" fillId="0" borderId="8" xfId="0" applyNumberFormat="1" applyFont="1" applyBorder="1">
      <alignment vertical="center"/>
    </xf>
    <xf numFmtId="0" fontId="4" fillId="0" borderId="19" xfId="0" applyFont="1" applyBorder="1">
      <alignment vertical="center"/>
    </xf>
    <xf numFmtId="3" fontId="4" fillId="0" borderId="20" xfId="0" applyNumberFormat="1" applyFont="1" applyBorder="1">
      <alignment vertical="center"/>
    </xf>
    <xf numFmtId="0" fontId="4" fillId="0" borderId="21" xfId="0" applyFont="1" applyBorder="1">
      <alignment vertical="center"/>
    </xf>
    <xf numFmtId="38" fontId="4" fillId="0" borderId="11" xfId="1" applyFont="1" applyBorder="1">
      <alignment vertical="center"/>
    </xf>
    <xf numFmtId="0" fontId="4" fillId="0" borderId="14" xfId="0" applyFont="1" applyBorder="1">
      <alignment vertical="center"/>
    </xf>
    <xf numFmtId="0" fontId="4" fillId="0" borderId="22" xfId="0" applyFont="1" applyBorder="1" applyAlignment="1">
      <alignment horizontal="center" vertical="center"/>
    </xf>
    <xf numFmtId="3" fontId="4" fillId="0" borderId="23" xfId="0" applyNumberFormat="1" applyFont="1" applyBorder="1">
      <alignment vertical="center"/>
    </xf>
    <xf numFmtId="3" fontId="4" fillId="0" borderId="0" xfId="0" applyNumberFormat="1" applyFont="1">
      <alignment vertical="center"/>
    </xf>
    <xf numFmtId="3" fontId="4" fillId="0" borderId="24" xfId="0" applyNumberFormat="1" applyFont="1" applyBorder="1">
      <alignment vertical="center"/>
    </xf>
    <xf numFmtId="3" fontId="4" fillId="0" borderId="25" xfId="0" applyNumberFormat="1" applyFont="1" applyBorder="1">
      <alignment vertical="center"/>
    </xf>
    <xf numFmtId="38" fontId="4" fillId="0" borderId="9" xfId="1" applyFont="1" applyBorder="1">
      <alignment vertical="center"/>
    </xf>
    <xf numFmtId="38" fontId="4" fillId="0" borderId="12" xfId="1" applyFont="1" applyBorder="1">
      <alignment vertical="center"/>
    </xf>
    <xf numFmtId="176" fontId="4" fillId="0" borderId="12" xfId="1" applyNumberFormat="1" applyFont="1" applyBorder="1">
      <alignment vertical="center"/>
    </xf>
    <xf numFmtId="0" fontId="4" fillId="0" borderId="26" xfId="0" applyFont="1" applyBorder="1">
      <alignment vertical="center"/>
    </xf>
    <xf numFmtId="176" fontId="4" fillId="0" borderId="27" xfId="1" applyNumberFormat="1" applyFont="1" applyBorder="1">
      <alignment vertical="center"/>
    </xf>
    <xf numFmtId="38" fontId="4" fillId="0" borderId="3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45D6-1CF4-4B6D-890E-AFDF91324EB8}">
  <dimension ref="A1:E49"/>
  <sheetViews>
    <sheetView tabSelected="1" topLeftCell="A33" workbookViewId="0">
      <selection activeCell="E47" sqref="E47"/>
    </sheetView>
  </sheetViews>
  <sheetFormatPr defaultColWidth="9" defaultRowHeight="13.2" x14ac:dyDescent="0.2"/>
  <cols>
    <col min="1" max="1" width="24.77734375" style="2" customWidth="1"/>
    <col min="2" max="2" width="11.77734375" style="2" customWidth="1"/>
    <col min="3" max="3" width="12.88671875" style="2" customWidth="1"/>
    <col min="4" max="4" width="12" style="2" customWidth="1"/>
    <col min="5" max="5" width="24.6640625" style="2" customWidth="1"/>
  </cols>
  <sheetData>
    <row r="1" spans="1:5" ht="16.2" x14ac:dyDescent="0.2">
      <c r="A1" s="1" t="s">
        <v>0</v>
      </c>
    </row>
    <row r="2" spans="1:5" ht="18.899999999999999" customHeight="1" x14ac:dyDescent="0.2">
      <c r="A2" s="3" t="s">
        <v>47</v>
      </c>
      <c r="C2" s="4" t="s">
        <v>1</v>
      </c>
      <c r="D2" s="4"/>
      <c r="E2" s="4"/>
    </row>
    <row r="4" spans="1:5" ht="13.8" thickBot="1" x14ac:dyDescent="0.25">
      <c r="D4" s="5"/>
      <c r="E4" s="5"/>
    </row>
    <row r="5" spans="1:5" ht="13.8" thickBot="1" x14ac:dyDescent="0.25">
      <c r="A5" s="6" t="s">
        <v>2</v>
      </c>
      <c r="B5" s="7">
        <v>2134874</v>
      </c>
      <c r="C5" s="8"/>
    </row>
    <row r="6" spans="1:5" ht="13.8" thickBot="1" x14ac:dyDescent="0.25">
      <c r="E6" s="9" t="s">
        <v>3</v>
      </c>
    </row>
    <row r="7" spans="1:5" ht="13.8" thickBot="1" x14ac:dyDescent="0.25">
      <c r="A7" s="10" t="s">
        <v>4</v>
      </c>
      <c r="B7" s="11" t="s">
        <v>5</v>
      </c>
      <c r="C7" s="11" t="s">
        <v>6</v>
      </c>
      <c r="D7" s="11" t="s">
        <v>7</v>
      </c>
      <c r="E7" s="12" t="s">
        <v>8</v>
      </c>
    </row>
    <row r="8" spans="1:5" x14ac:dyDescent="0.2">
      <c r="A8" s="13"/>
      <c r="B8" s="14"/>
      <c r="C8" s="14"/>
      <c r="D8" s="14"/>
      <c r="E8" s="15"/>
    </row>
    <row r="9" spans="1:5" x14ac:dyDescent="0.2">
      <c r="A9" s="16" t="s">
        <v>9</v>
      </c>
      <c r="B9" s="17">
        <v>2700000</v>
      </c>
      <c r="C9" s="17">
        <v>3033425</v>
      </c>
      <c r="D9" s="17">
        <f t="shared" ref="D9:D14" si="0">C9-B9</f>
        <v>333425</v>
      </c>
      <c r="E9" s="18"/>
    </row>
    <row r="10" spans="1:5" x14ac:dyDescent="0.2">
      <c r="A10" s="16" t="s">
        <v>10</v>
      </c>
      <c r="B10" s="17">
        <v>10000</v>
      </c>
      <c r="C10" s="17">
        <v>5000</v>
      </c>
      <c r="D10" s="17">
        <f>C10-B10</f>
        <v>-5000</v>
      </c>
      <c r="E10" s="18"/>
    </row>
    <row r="11" spans="1:5" x14ac:dyDescent="0.2">
      <c r="A11" s="16" t="s">
        <v>11</v>
      </c>
      <c r="B11" s="17">
        <v>150000</v>
      </c>
      <c r="C11" s="17">
        <v>101247</v>
      </c>
      <c r="D11" s="17">
        <f>C11-B11</f>
        <v>-48753</v>
      </c>
      <c r="E11" s="18" t="s">
        <v>12</v>
      </c>
    </row>
    <row r="12" spans="1:5" x14ac:dyDescent="0.2">
      <c r="A12" s="16" t="s">
        <v>13</v>
      </c>
      <c r="B12" s="17">
        <v>300000</v>
      </c>
      <c r="C12" s="17">
        <v>300000</v>
      </c>
      <c r="D12" s="17">
        <f>C12-B12</f>
        <v>0</v>
      </c>
      <c r="E12" s="18"/>
    </row>
    <row r="13" spans="1:5" x14ac:dyDescent="0.2">
      <c r="A13" s="16" t="s">
        <v>14</v>
      </c>
      <c r="B13" s="17">
        <v>10000</v>
      </c>
      <c r="C13" s="17">
        <v>6400</v>
      </c>
      <c r="D13" s="17">
        <f t="shared" si="0"/>
        <v>-3600</v>
      </c>
      <c r="E13" s="18"/>
    </row>
    <row r="14" spans="1:5" x14ac:dyDescent="0.2">
      <c r="A14" s="16" t="s">
        <v>15</v>
      </c>
      <c r="B14" s="17">
        <v>10000</v>
      </c>
      <c r="C14" s="17">
        <v>82</v>
      </c>
      <c r="D14" s="17">
        <f t="shared" si="0"/>
        <v>-9918</v>
      </c>
      <c r="E14" s="18" t="s">
        <v>16</v>
      </c>
    </row>
    <row r="15" spans="1:5" ht="13.8" thickBot="1" x14ac:dyDescent="0.25">
      <c r="A15" s="19"/>
      <c r="B15" s="20"/>
      <c r="C15" s="20"/>
      <c r="D15" s="20"/>
      <c r="E15" s="21"/>
    </row>
    <row r="16" spans="1:5" ht="13.8" thickBot="1" x14ac:dyDescent="0.25">
      <c r="A16" s="22" t="s">
        <v>17</v>
      </c>
      <c r="B16" s="23">
        <f>SUM(B9:B15)</f>
        <v>3180000</v>
      </c>
      <c r="C16" s="23">
        <f>SUM(C9:C15)</f>
        <v>3446154</v>
      </c>
      <c r="D16" s="23">
        <f>SUM(D9:D15)</f>
        <v>266154</v>
      </c>
      <c r="E16" s="24"/>
    </row>
    <row r="17" spans="1:5" ht="13.8" thickBot="1" x14ac:dyDescent="0.25"/>
    <row r="18" spans="1:5" ht="13.8" thickBot="1" x14ac:dyDescent="0.25">
      <c r="A18" s="10" t="s">
        <v>18</v>
      </c>
      <c r="B18" s="11" t="s">
        <v>5</v>
      </c>
      <c r="C18" s="11" t="s">
        <v>19</v>
      </c>
      <c r="D18" s="11" t="s">
        <v>7</v>
      </c>
      <c r="E18" s="12" t="s">
        <v>8</v>
      </c>
    </row>
    <row r="19" spans="1:5" x14ac:dyDescent="0.2">
      <c r="A19" s="13"/>
      <c r="B19" s="25"/>
      <c r="C19" s="14"/>
      <c r="D19" s="14"/>
      <c r="E19" s="15"/>
    </row>
    <row r="20" spans="1:5" x14ac:dyDescent="0.2">
      <c r="A20" s="26" t="s">
        <v>20</v>
      </c>
      <c r="B20" s="27">
        <v>840000</v>
      </c>
      <c r="C20" s="27">
        <v>795000</v>
      </c>
      <c r="D20" s="27">
        <f t="shared" ref="D20:D38" si="1">C20-B20</f>
        <v>-45000</v>
      </c>
      <c r="E20" s="28"/>
    </row>
    <row r="21" spans="1:5" x14ac:dyDescent="0.2">
      <c r="A21" s="16" t="s">
        <v>21</v>
      </c>
      <c r="B21" s="17">
        <v>824000</v>
      </c>
      <c r="C21" s="17">
        <v>642000</v>
      </c>
      <c r="D21" s="17">
        <f>C21-B21</f>
        <v>-182000</v>
      </c>
      <c r="E21" s="18"/>
    </row>
    <row r="22" spans="1:5" x14ac:dyDescent="0.2">
      <c r="A22" s="16" t="s">
        <v>22</v>
      </c>
      <c r="B22" s="27">
        <v>300000</v>
      </c>
      <c r="C22" s="27">
        <v>297500</v>
      </c>
      <c r="D22" s="27">
        <f t="shared" si="1"/>
        <v>-2500</v>
      </c>
      <c r="E22" s="28"/>
    </row>
    <row r="23" spans="1:5" x14ac:dyDescent="0.2">
      <c r="A23" s="16" t="s">
        <v>23</v>
      </c>
      <c r="B23" s="17">
        <v>400000</v>
      </c>
      <c r="C23" s="17">
        <v>360401</v>
      </c>
      <c r="D23" s="17">
        <f t="shared" si="1"/>
        <v>-39599</v>
      </c>
      <c r="E23" s="18"/>
    </row>
    <row r="24" spans="1:5" x14ac:dyDescent="0.2">
      <c r="A24" s="16"/>
      <c r="B24" s="17"/>
      <c r="C24" s="17"/>
      <c r="D24" s="17"/>
      <c r="E24" s="18"/>
    </row>
    <row r="25" spans="1:5" x14ac:dyDescent="0.2">
      <c r="A25" s="16" t="s">
        <v>24</v>
      </c>
      <c r="B25" s="17">
        <v>363000</v>
      </c>
      <c r="C25" s="17">
        <v>361500</v>
      </c>
      <c r="D25" s="17">
        <f t="shared" si="1"/>
        <v>-1500</v>
      </c>
      <c r="E25" s="18"/>
    </row>
    <row r="26" spans="1:5" x14ac:dyDescent="0.2">
      <c r="A26" s="16" t="s">
        <v>25</v>
      </c>
      <c r="B26" s="17">
        <v>24000</v>
      </c>
      <c r="C26" s="17">
        <v>40000</v>
      </c>
      <c r="D26" s="17">
        <f t="shared" si="1"/>
        <v>16000</v>
      </c>
      <c r="E26" s="18" t="s">
        <v>26</v>
      </c>
    </row>
    <row r="27" spans="1:5" x14ac:dyDescent="0.2">
      <c r="A27" s="16" t="s">
        <v>27</v>
      </c>
      <c r="B27" s="17">
        <v>150000</v>
      </c>
      <c r="C27" s="17">
        <v>148735</v>
      </c>
      <c r="D27" s="17">
        <f t="shared" si="1"/>
        <v>-1265</v>
      </c>
      <c r="E27" s="18"/>
    </row>
    <row r="28" spans="1:5" x14ac:dyDescent="0.2">
      <c r="A28" s="16" t="s">
        <v>28</v>
      </c>
      <c r="B28" s="17">
        <v>40000</v>
      </c>
      <c r="C28" s="17">
        <v>100000</v>
      </c>
      <c r="D28" s="17">
        <f t="shared" si="1"/>
        <v>60000</v>
      </c>
      <c r="E28" s="18"/>
    </row>
    <row r="29" spans="1:5" x14ac:dyDescent="0.2">
      <c r="A29" s="16" t="s">
        <v>29</v>
      </c>
      <c r="B29" s="17">
        <v>30000</v>
      </c>
      <c r="C29" s="17">
        <v>18996</v>
      </c>
      <c r="D29" s="17">
        <f t="shared" si="1"/>
        <v>-11004</v>
      </c>
      <c r="E29" s="18"/>
    </row>
    <row r="30" spans="1:5" x14ac:dyDescent="0.2">
      <c r="A30" s="16" t="s">
        <v>30</v>
      </c>
      <c r="B30" s="17">
        <v>20000</v>
      </c>
      <c r="C30" s="17">
        <v>15943</v>
      </c>
      <c r="D30" s="17">
        <f t="shared" si="1"/>
        <v>-4057</v>
      </c>
      <c r="E30" s="18"/>
    </row>
    <row r="31" spans="1:5" x14ac:dyDescent="0.2">
      <c r="A31" s="16" t="s">
        <v>31</v>
      </c>
      <c r="B31" s="17">
        <v>150000</v>
      </c>
      <c r="C31" s="17">
        <v>129616</v>
      </c>
      <c r="D31" s="17">
        <f t="shared" si="1"/>
        <v>-20384</v>
      </c>
      <c r="E31" s="18"/>
    </row>
    <row r="32" spans="1:5" x14ac:dyDescent="0.2">
      <c r="A32" s="16" t="s">
        <v>32</v>
      </c>
      <c r="B32" s="17">
        <v>100000</v>
      </c>
      <c r="C32" s="17">
        <v>126270</v>
      </c>
      <c r="D32" s="17">
        <f t="shared" si="1"/>
        <v>26270</v>
      </c>
      <c r="E32" s="18"/>
    </row>
    <row r="33" spans="1:5" x14ac:dyDescent="0.2">
      <c r="A33" s="16" t="s">
        <v>33</v>
      </c>
      <c r="B33" s="17">
        <v>20000</v>
      </c>
      <c r="C33" s="17">
        <v>3600</v>
      </c>
      <c r="D33" s="17">
        <f t="shared" si="1"/>
        <v>-16400</v>
      </c>
      <c r="E33" s="18"/>
    </row>
    <row r="34" spans="1:5" x14ac:dyDescent="0.2">
      <c r="A34" s="16" t="s">
        <v>34</v>
      </c>
      <c r="B34" s="17">
        <v>100000</v>
      </c>
      <c r="C34" s="17">
        <v>105111</v>
      </c>
      <c r="D34" s="17">
        <f t="shared" si="1"/>
        <v>5111</v>
      </c>
      <c r="E34" s="18"/>
    </row>
    <row r="35" spans="1:5" x14ac:dyDescent="0.2">
      <c r="A35" s="16" t="s">
        <v>35</v>
      </c>
      <c r="B35" s="17">
        <v>30000</v>
      </c>
      <c r="C35" s="17">
        <v>34425</v>
      </c>
      <c r="D35" s="17">
        <f t="shared" si="1"/>
        <v>4425</v>
      </c>
      <c r="E35" s="18"/>
    </row>
    <row r="36" spans="1:5" x14ac:dyDescent="0.2">
      <c r="A36" s="16" t="s">
        <v>36</v>
      </c>
      <c r="B36" s="17">
        <v>30000</v>
      </c>
      <c r="C36" s="17">
        <v>43100</v>
      </c>
      <c r="D36" s="17">
        <f t="shared" si="1"/>
        <v>13100</v>
      </c>
      <c r="E36" s="18"/>
    </row>
    <row r="37" spans="1:5" x14ac:dyDescent="0.2">
      <c r="A37" s="16" t="s">
        <v>37</v>
      </c>
      <c r="B37" s="17">
        <v>10000</v>
      </c>
      <c r="C37" s="17">
        <v>8235</v>
      </c>
      <c r="D37" s="17">
        <f t="shared" si="1"/>
        <v>-1765</v>
      </c>
      <c r="E37" s="18"/>
    </row>
    <row r="38" spans="1:5" x14ac:dyDescent="0.2">
      <c r="A38" s="16" t="s">
        <v>38</v>
      </c>
      <c r="B38" s="17">
        <v>50000</v>
      </c>
      <c r="C38" s="29">
        <v>0</v>
      </c>
      <c r="D38" s="17">
        <f t="shared" si="1"/>
        <v>-50000</v>
      </c>
      <c r="E38" s="18"/>
    </row>
    <row r="39" spans="1:5" ht="13.8" thickBot="1" x14ac:dyDescent="0.25">
      <c r="A39" s="19"/>
      <c r="B39" s="20"/>
      <c r="C39" s="30"/>
      <c r="D39" s="30"/>
      <c r="E39" s="21"/>
    </row>
    <row r="40" spans="1:5" ht="13.8" thickBot="1" x14ac:dyDescent="0.25">
      <c r="A40" s="31" t="s">
        <v>39</v>
      </c>
      <c r="B40" s="32">
        <f>SUM(B20:B39)</f>
        <v>3481000</v>
      </c>
      <c r="C40" s="32">
        <f>SUM(C20:C39)</f>
        <v>3230432</v>
      </c>
      <c r="D40" s="32">
        <f>SUM(D20:D39)</f>
        <v>-250568</v>
      </c>
      <c r="E40" s="24"/>
    </row>
    <row r="41" spans="1:5" x14ac:dyDescent="0.2">
      <c r="C41" s="33"/>
    </row>
    <row r="42" spans="1:5" ht="13.8" thickBot="1" x14ac:dyDescent="0.25">
      <c r="A42" s="3" t="s">
        <v>40</v>
      </c>
    </row>
    <row r="43" spans="1:5" ht="13.8" thickBot="1" x14ac:dyDescent="0.25">
      <c r="A43" s="2" t="s">
        <v>41</v>
      </c>
      <c r="B43" s="34">
        <f>B5+C16-C40</f>
        <v>2350596</v>
      </c>
      <c r="C43" s="35"/>
    </row>
    <row r="44" spans="1:5" ht="13.8" thickBot="1" x14ac:dyDescent="0.25"/>
    <row r="45" spans="1:5" x14ac:dyDescent="0.2">
      <c r="A45" s="13" t="s">
        <v>42</v>
      </c>
      <c r="B45" s="36">
        <v>156081</v>
      </c>
    </row>
    <row r="46" spans="1:5" x14ac:dyDescent="0.2">
      <c r="A46" s="16" t="s">
        <v>43</v>
      </c>
      <c r="B46" s="37">
        <v>2205271</v>
      </c>
    </row>
    <row r="47" spans="1:5" x14ac:dyDescent="0.2">
      <c r="A47" s="16" t="s">
        <v>44</v>
      </c>
      <c r="B47" s="38">
        <v>-5881</v>
      </c>
    </row>
    <row r="48" spans="1:5" ht="13.8" thickBot="1" x14ac:dyDescent="0.25">
      <c r="A48" s="39" t="s">
        <v>45</v>
      </c>
      <c r="B48" s="40">
        <v>-4875</v>
      </c>
    </row>
    <row r="49" spans="1:2" ht="13.8" thickBot="1" x14ac:dyDescent="0.25">
      <c r="A49" s="6" t="s">
        <v>46</v>
      </c>
      <c r="B49" s="41">
        <f>SUM(B45:B48)</f>
        <v>2350596</v>
      </c>
    </row>
  </sheetData>
  <mergeCells count="4">
    <mergeCell ref="C2:E2"/>
    <mergeCell ref="D4:E4"/>
    <mergeCell ref="B5:C5"/>
    <mergeCell ref="B43:C43"/>
  </mergeCells>
  <phoneticPr fontId="3"/>
  <pageMargins left="0.51180555555555596" right="0.15625" top="0.62916666666666698" bottom="0.78680555555555598" header="0.35416666666666702" footer="0.51180555555555596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①収支報告書</vt:lpstr>
      <vt:lpstr>①収支報告書!Print_Area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おたがいさま　まつえ おたがいさま　まつえ</dc:creator>
  <cp:lastModifiedBy>おたがいさま　まつえ おたがいさま　まつえ</cp:lastModifiedBy>
  <dcterms:created xsi:type="dcterms:W3CDTF">2026-10-15T05:16:47Z</dcterms:created>
  <dcterms:modified xsi:type="dcterms:W3CDTF">2026-10-15T05:18:25Z</dcterms:modified>
</cp:coreProperties>
</file>