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duki\Desktop\デスクトップフォルダ\NPO事業報告書\"/>
    </mc:Choice>
  </mc:AlternateContent>
  <xr:revisionPtr revIDLastSave="0" documentId="8_{E3D04FEA-0FD1-4C23-9426-7C4279D11393}" xr6:coauthVersionLast="45" xr6:coauthVersionMax="45" xr10:uidLastSave="{00000000-0000-0000-0000-000000000000}"/>
  <bookViews>
    <workbookView xWindow="2340" yWindow="2280" windowWidth="13335" windowHeight="13920" xr2:uid="{00000000-000D-0000-FFFF-FFFF00000000}"/>
  </bookViews>
  <sheets>
    <sheet name="活動計算書" sheetId="1" r:id="rId1"/>
  </sheets>
  <definedNames>
    <definedName name="_xlnm.Print_Area" localSheetId="0">活動計算書!$A$1:$I$102</definedName>
  </definedNames>
  <calcPr calcId="191029"/>
</workbook>
</file>

<file path=xl/calcChain.xml><?xml version="1.0" encoding="utf-8"?>
<calcChain xmlns="http://schemas.openxmlformats.org/spreadsheetml/2006/main">
  <c r="H84" i="1" l="1"/>
  <c r="G84" i="1"/>
  <c r="I84" i="1" s="1"/>
  <c r="I83" i="1"/>
  <c r="H83" i="1"/>
  <c r="I79" i="1"/>
  <c r="H79" i="1"/>
  <c r="G83" i="1"/>
  <c r="G79" i="1"/>
  <c r="H74" i="1"/>
  <c r="H85" i="1" s="1"/>
  <c r="H86" i="1" s="1"/>
  <c r="G74" i="1"/>
  <c r="G85" i="1" s="1"/>
  <c r="G86" i="1" s="1"/>
  <c r="H73" i="1"/>
  <c r="G73" i="1"/>
  <c r="H45" i="1"/>
  <c r="G45" i="1"/>
  <c r="H34" i="1"/>
  <c r="G34" i="1"/>
  <c r="I92" i="1" l="1"/>
  <c r="I34" i="1"/>
  <c r="I29" i="1"/>
  <c r="I73" i="1" l="1"/>
  <c r="I45" i="1"/>
  <c r="I74" i="1" s="1"/>
  <c r="I95" i="1" l="1"/>
  <c r="I85" i="1"/>
  <c r="I86" i="1" l="1"/>
  <c r="I97" i="1" l="1"/>
  <c r="I100" i="1" s="1"/>
  <c r="I102" i="1" s="1"/>
</calcChain>
</file>

<file path=xl/sharedStrings.xml><?xml version="1.0" encoding="utf-8"?>
<sst xmlns="http://schemas.openxmlformats.org/spreadsheetml/2006/main" count="107" uniqueCount="105">
  <si>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</si>
  <si>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</si>
  <si>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</si>
  <si>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</si>
  <si>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</si>
  <si>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</si>
  <si>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正会員受取会費</t>
  </si>
  <si>
    <t>賛助会員受取会費</t>
    <phoneticPr fontId="1"/>
  </si>
  <si>
    <t>２．</t>
    <phoneticPr fontId="1"/>
  </si>
  <si>
    <t>受取寄附金</t>
  </si>
  <si>
    <t>受取寄附金　　</t>
    <rPh sb="0" eb="2">
      <t>ウケトリ</t>
    </rPh>
    <phoneticPr fontId="1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</si>
  <si>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1"/>
  </si>
  <si>
    <t>３．</t>
    <phoneticPr fontId="1"/>
  </si>
  <si>
    <t>受取助成金等</t>
    <phoneticPr fontId="1"/>
  </si>
  <si>
    <t>受取民間助成金</t>
    <rPh sb="0" eb="2">
      <t>ウケトリ</t>
    </rPh>
    <rPh sb="2" eb="4">
      <t>ミンカン</t>
    </rPh>
    <rPh sb="4" eb="7">
      <t>ジョセイキン</t>
    </rPh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</si>
  <si>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</si>
  <si>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</si>
  <si>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</si>
  <si>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</si>
  <si>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受取利息</t>
    <rPh sb="0" eb="2">
      <t>ウケトリ</t>
    </rPh>
    <rPh sb="2" eb="4">
      <t>リソク</t>
    </rPh>
    <phoneticPr fontId="1"/>
  </si>
  <si>
    <t>雑収益</t>
    <phoneticPr fontId="1"/>
  </si>
  <si>
    <t>経常収益計</t>
    <phoneticPr fontId="1"/>
  </si>
  <si>
    <t>Ⅱ</t>
    <phoneticPr fontId="1"/>
  </si>
  <si>
    <t>経常費用</t>
  </si>
  <si>
    <t>法定福利費</t>
    <rPh sb="0" eb="2">
      <t>ホウテイ</t>
    </rPh>
    <rPh sb="2" eb="4">
      <t>フクリ</t>
    </rPh>
    <rPh sb="4" eb="5">
      <t>ヒ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</si>
  <si>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</si>
  <si>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</si>
  <si>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</si>
  <si>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</si>
  <si>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経常外収益計</t>
    <phoneticPr fontId="1"/>
  </si>
  <si>
    <t>Ⅳ</t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</si>
  <si>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</si>
  <si>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</si>
  <si>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当期正味財産増減額</t>
  </si>
  <si>
    <t>前期繰越正味財産額</t>
  </si>
  <si>
    <t>次期繰越正味財産額</t>
  </si>
  <si>
    <t>（法第28条第１項「前事業年度の計算書類（活動計算書）」）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0" eb="11">
      <t>ゼン</t>
    </rPh>
    <rPh sb="11" eb="13">
      <t>ジギョウ</t>
    </rPh>
    <rPh sb="13" eb="15">
      <t>ネンド</t>
    </rPh>
    <rPh sb="16" eb="18">
      <t>ケイサン</t>
    </rPh>
    <rPh sb="18" eb="20">
      <t>ショルイ</t>
    </rPh>
    <rPh sb="21" eb="23">
      <t>カツドウ</t>
    </rPh>
    <rPh sb="23" eb="26">
      <t>ケイサンショ</t>
    </rPh>
    <phoneticPr fontId="1"/>
  </si>
  <si>
    <t>経常外費用計</t>
    <rPh sb="3" eb="5">
      <t>ヒヨウ</t>
    </rPh>
    <phoneticPr fontId="1"/>
  </si>
  <si>
    <t>経常外費用</t>
    <phoneticPr fontId="1"/>
  </si>
  <si>
    <t>弁当売上高</t>
    <rPh sb="0" eb="2">
      <t>ベントウ</t>
    </rPh>
    <rPh sb="2" eb="4">
      <t>ウリアゲ</t>
    </rPh>
    <rPh sb="4" eb="5">
      <t>ダカ</t>
    </rPh>
    <phoneticPr fontId="1"/>
  </si>
  <si>
    <t>市役所売店売上</t>
    <rPh sb="0" eb="3">
      <t>シヤクショ</t>
    </rPh>
    <rPh sb="3" eb="5">
      <t>バイテン</t>
    </rPh>
    <rPh sb="5" eb="7">
      <t>ウリアゲ</t>
    </rPh>
    <phoneticPr fontId="1"/>
  </si>
  <si>
    <t>市民病院売店売上</t>
    <rPh sb="0" eb="4">
      <t>シミンビョウイン</t>
    </rPh>
    <rPh sb="4" eb="8">
      <t>バイテンウリアゲ</t>
    </rPh>
    <phoneticPr fontId="1"/>
  </si>
  <si>
    <t>支援事業売上</t>
    <rPh sb="0" eb="4">
      <t>シエンジギョウ</t>
    </rPh>
    <rPh sb="4" eb="6">
      <t>ウリアゲ</t>
    </rPh>
    <phoneticPr fontId="1"/>
  </si>
  <si>
    <t>千歳売店売上</t>
    <rPh sb="0" eb="2">
      <t>チトセ</t>
    </rPh>
    <rPh sb="2" eb="6">
      <t>バイテンウリアゲ</t>
    </rPh>
    <phoneticPr fontId="1"/>
  </si>
  <si>
    <t>家賃売上</t>
    <rPh sb="0" eb="2">
      <t>ヤチン</t>
    </rPh>
    <rPh sb="2" eb="4">
      <t>ウリアゲ</t>
    </rPh>
    <phoneticPr fontId="1"/>
  </si>
  <si>
    <t>その他売上</t>
    <phoneticPr fontId="1"/>
  </si>
  <si>
    <t>役員報酬</t>
    <rPh sb="0" eb="4">
      <t>ヤクインホウシュウ</t>
    </rPh>
    <phoneticPr fontId="1"/>
  </si>
  <si>
    <t>給与手当</t>
    <rPh sb="0" eb="2">
      <t>キュウヨ</t>
    </rPh>
    <rPh sb="2" eb="4">
      <t>テアテ</t>
    </rPh>
    <phoneticPr fontId="1"/>
  </si>
  <si>
    <t>賞与</t>
    <rPh sb="0" eb="2">
      <t>ショウヨ</t>
    </rPh>
    <phoneticPr fontId="1"/>
  </si>
  <si>
    <t>雑給</t>
    <rPh sb="0" eb="2">
      <t>ザッキュウ</t>
    </rPh>
    <phoneticPr fontId="1"/>
  </si>
  <si>
    <t>福利厚生費</t>
    <rPh sb="0" eb="5">
      <t>フクリコウセイヒ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</si>
  <si>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</si>
  <si>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</si>
  <si>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販売手数料</t>
    <rPh sb="0" eb="5">
      <t>ハンバイテスウリョウ</t>
    </rPh>
    <phoneticPr fontId="1"/>
  </si>
  <si>
    <t>交際接待費</t>
    <rPh sb="0" eb="5">
      <t>コウサイセッタイヒ</t>
    </rPh>
    <phoneticPr fontId="1"/>
  </si>
  <si>
    <t>燃料費</t>
    <rPh sb="0" eb="3">
      <t>ネンリョウヒ</t>
    </rPh>
    <phoneticPr fontId="1"/>
  </si>
  <si>
    <t>水道光熱費</t>
    <rPh sb="0" eb="5">
      <t>スイドウコウネツヒ</t>
    </rPh>
    <phoneticPr fontId="1"/>
  </si>
  <si>
    <t>消耗品費</t>
    <rPh sb="0" eb="4">
      <t>ショウモウヒンヒ</t>
    </rPh>
    <phoneticPr fontId="1"/>
  </si>
  <si>
    <t>租税公課</t>
    <rPh sb="0" eb="4">
      <t>ソゼイコウカ</t>
    </rPh>
    <phoneticPr fontId="1"/>
  </si>
  <si>
    <t>新聞図書費</t>
    <rPh sb="0" eb="5">
      <t>シンブントショヒ</t>
    </rPh>
    <phoneticPr fontId="1"/>
  </si>
  <si>
    <t>支払手数料</t>
    <rPh sb="0" eb="5">
      <t>シハライテスウリョウ</t>
    </rPh>
    <phoneticPr fontId="1"/>
  </si>
  <si>
    <t>諸会費</t>
    <rPh sb="0" eb="3">
      <t>ショカイヒ</t>
    </rPh>
    <phoneticPr fontId="1"/>
  </si>
  <si>
    <t>寄付金</t>
    <rPh sb="0" eb="3">
      <t>キフキン</t>
    </rPh>
    <phoneticPr fontId="1"/>
  </si>
  <si>
    <t>リース料</t>
    <rPh sb="3" eb="4">
      <t>リョウ</t>
    </rPh>
    <phoneticPr fontId="1"/>
  </si>
  <si>
    <t>支払報酬</t>
    <rPh sb="0" eb="4">
      <t>シハライホウシュウ</t>
    </rPh>
    <phoneticPr fontId="1"/>
  </si>
  <si>
    <t>地代家賃</t>
    <rPh sb="0" eb="4">
      <t>チダイヤチン</t>
    </rPh>
    <phoneticPr fontId="1"/>
  </si>
  <si>
    <t>衛生管理費</t>
    <rPh sb="0" eb="5">
      <t>エイセイカンリヒ</t>
    </rPh>
    <phoneticPr fontId="1"/>
  </si>
  <si>
    <t>研修費</t>
    <rPh sb="0" eb="3">
      <t>ケンシュウヒ</t>
    </rPh>
    <phoneticPr fontId="1"/>
  </si>
  <si>
    <t>保険料</t>
    <rPh sb="0" eb="3">
      <t>ホケンリョウ</t>
    </rPh>
    <phoneticPr fontId="1"/>
  </si>
  <si>
    <t>修繕維持費</t>
    <rPh sb="0" eb="5">
      <t>シュウゼンイジヒ</t>
    </rPh>
    <phoneticPr fontId="1"/>
  </si>
  <si>
    <t>事務用消耗品費</t>
    <rPh sb="0" eb="7">
      <t>ジムヨウショウモウヒンヒ</t>
    </rPh>
    <phoneticPr fontId="1"/>
  </si>
  <si>
    <t>減価償却費</t>
    <rPh sb="0" eb="5">
      <t>ゲンカショウキャクヒ</t>
    </rPh>
    <phoneticPr fontId="1"/>
  </si>
  <si>
    <t>雑費</t>
    <rPh sb="0" eb="2">
      <t>ザッピ</t>
    </rPh>
    <phoneticPr fontId="1"/>
  </si>
  <si>
    <t>受取利息</t>
    <rPh sb="0" eb="4">
      <t>ウケトリリソク</t>
    </rPh>
    <phoneticPr fontId="1"/>
  </si>
  <si>
    <t>雑収入</t>
    <rPh sb="0" eb="3">
      <t>ザッシュウニュウ</t>
    </rPh>
    <phoneticPr fontId="1"/>
  </si>
  <si>
    <t>支払利息</t>
    <rPh sb="0" eb="4">
      <t>シハライリソク</t>
    </rPh>
    <phoneticPr fontId="1"/>
  </si>
  <si>
    <t>NPO法人福和会</t>
    <rPh sb="3" eb="8">
      <t>ホウジンフクワカイ</t>
    </rPh>
    <phoneticPr fontId="1"/>
  </si>
  <si>
    <t>令和元年度　活動計算書</t>
    <rPh sb="0" eb="2">
      <t>レイワ</t>
    </rPh>
    <rPh sb="2" eb="3">
      <t>ガン</t>
    </rPh>
    <rPh sb="3" eb="4">
      <t>ネン</t>
    </rPh>
    <rPh sb="4" eb="5">
      <t>ド</t>
    </rPh>
    <rPh sb="6" eb="8">
      <t>カツドウ</t>
    </rPh>
    <rPh sb="8" eb="11">
      <t>ケイサンショ</t>
    </rPh>
    <phoneticPr fontId="1"/>
  </si>
  <si>
    <t>令和元年 ６月１日から  令和２年 ５月３１日まで</t>
    <rPh sb="0" eb="3">
      <t>レイワガン</t>
    </rPh>
    <rPh sb="3" eb="4">
      <t>ネン</t>
    </rPh>
    <rPh sb="6" eb="7">
      <t>ガツ</t>
    </rPh>
    <rPh sb="8" eb="9">
      <t>ニチ</t>
    </rPh>
    <rPh sb="13" eb="15">
      <t>レイワ</t>
    </rPh>
    <rPh sb="16" eb="17">
      <t>ネン</t>
    </rPh>
    <rPh sb="19" eb="20">
      <t>ガツ</t>
    </rPh>
    <rPh sb="22" eb="23">
      <t>ニチ</t>
    </rPh>
    <phoneticPr fontId="1"/>
  </si>
  <si>
    <t>１</t>
    <phoneticPr fontId="1"/>
  </si>
  <si>
    <t>事業費</t>
  </si>
  <si>
    <t>商品仕入高</t>
  </si>
  <si>
    <t>食材仕入高</t>
  </si>
  <si>
    <t>弁当製造経費</t>
  </si>
  <si>
    <t>利用者工賃</t>
  </si>
  <si>
    <t>利用者経費</t>
  </si>
  <si>
    <t>支援事業外注費</t>
  </si>
  <si>
    <t>２</t>
    <phoneticPr fontId="1"/>
  </si>
  <si>
    <t>管理費</t>
    <rPh sb="0" eb="3">
      <t>カンリヒ</t>
    </rPh>
    <phoneticPr fontId="1"/>
  </si>
  <si>
    <t>管理費計</t>
    <rPh sb="0" eb="3">
      <t>カンリヒ</t>
    </rPh>
    <rPh sb="3" eb="4">
      <t>ケイ</t>
    </rPh>
    <phoneticPr fontId="1"/>
  </si>
  <si>
    <t>特定非営利活動に係る事業</t>
    <rPh sb="0" eb="7">
      <t>トクテイヒエイリカツドウ</t>
    </rPh>
    <rPh sb="8" eb="9">
      <t>カカワ</t>
    </rPh>
    <rPh sb="10" eb="12">
      <t>ジギョウ</t>
    </rPh>
    <phoneticPr fontId="1"/>
  </si>
  <si>
    <t>その他の事業</t>
    <rPh sb="2" eb="3">
      <t>タ</t>
    </rPh>
    <rPh sb="4" eb="6">
      <t>ジギョウ</t>
    </rPh>
    <phoneticPr fontId="1"/>
  </si>
  <si>
    <t>合計</t>
    <rPh sb="0" eb="2">
      <t>ゴウケイ</t>
    </rPh>
    <phoneticPr fontId="1"/>
  </si>
  <si>
    <t>その他の入所事業</t>
    <rPh sb="2" eb="3">
      <t>タ</t>
    </rPh>
    <rPh sb="4" eb="6">
      <t>ニュウショ</t>
    </rPh>
    <rPh sb="6" eb="8">
      <t>ジギョウ</t>
    </rPh>
    <phoneticPr fontId="1"/>
  </si>
  <si>
    <t>所有不動産による家賃収入</t>
    <rPh sb="0" eb="2">
      <t>ショユウ</t>
    </rPh>
    <rPh sb="2" eb="5">
      <t>フドウサン</t>
    </rPh>
    <rPh sb="8" eb="10">
      <t>ヤチン</t>
    </rPh>
    <rPh sb="10" eb="12">
      <t>シュウニュウ</t>
    </rPh>
    <phoneticPr fontId="1"/>
  </si>
  <si>
    <t>経理区分振替額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</si>
  <si>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</si>
  <si>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</si>
  <si>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</si>
  <si>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</si>
  <si>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（２）</t>
    <phoneticPr fontId="1"/>
  </si>
  <si>
    <t>その他経費</t>
    <phoneticPr fontId="1"/>
  </si>
  <si>
    <t>事業費計</t>
    <rPh sb="0" eb="3">
      <t>ジギョウヒ</t>
    </rPh>
    <rPh sb="3" eb="4">
      <t>ケイ</t>
    </rPh>
    <phoneticPr fontId="1"/>
  </si>
  <si>
    <t>(1)人件費</t>
    <rPh sb="3" eb="6">
      <t>ジンケンヒ</t>
    </rPh>
    <phoneticPr fontId="1"/>
  </si>
  <si>
    <t>(2)その他経費</t>
    <rPh sb="5" eb="6">
      <t>タ</t>
    </rPh>
    <rPh sb="6" eb="8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</si>
</sst>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\△\ #,##0"/>
    <numFmt numFmtId="178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u/>
      <sz val="8"/>
      <name val="ＭＳ 明朝"/>
      <family val="1"/>
      <charset val="128"/>
    </font>
    <font>
      <u/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49" fontId="2" fillId="0" borderId="0" xfId="0" applyNumberFormat="1" applyFont="1" applyAlignment="1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Fill="1"/>
    <xf numFmtId="49" fontId="2" fillId="0" borderId="5" xfId="0" applyNumberFormat="1" applyFont="1" applyBorder="1"/>
    <xf numFmtId="49" fontId="2" fillId="0" borderId="0" xfId="0" applyNumberFormat="1" applyFont="1" applyBorder="1"/>
    <xf numFmtId="49" fontId="2" fillId="0" borderId="3" xfId="0" applyNumberFormat="1" applyFont="1" applyBorder="1"/>
    <xf numFmtId="49" fontId="2" fillId="0" borderId="7" xfId="0" applyNumberFormat="1" applyFont="1" applyBorder="1"/>
    <xf numFmtId="49" fontId="2" fillId="0" borderId="6" xfId="0" applyNumberFormat="1" applyFont="1" applyBorder="1"/>
    <xf numFmtId="49" fontId="2" fillId="0" borderId="11" xfId="0" applyNumberFormat="1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49" fontId="8" fillId="0" borderId="5" xfId="0" applyNumberFormat="1" applyFont="1" applyBorder="1"/>
    <xf numFmtId="49" fontId="8" fillId="0" borderId="0" xfId="0" applyNumberFormat="1" applyFont="1"/>
    <xf numFmtId="0" fontId="8" fillId="0" borderId="0" xfId="0" applyFont="1"/>
    <xf numFmtId="49" fontId="8" fillId="0" borderId="3" xfId="0" applyNumberFormat="1" applyFont="1" applyBorder="1"/>
    <xf numFmtId="38" fontId="8" fillId="0" borderId="0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0" fontId="2" fillId="0" borderId="14" xfId="0" applyFont="1" applyBorder="1"/>
    <xf numFmtId="0" fontId="9" fillId="0" borderId="0" xfId="0" applyFont="1"/>
    <xf numFmtId="0" fontId="1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/>
    <xf numFmtId="49" fontId="8" fillId="0" borderId="0" xfId="0" applyNumberFormat="1" applyFont="1" applyAlignment="1">
      <alignment horizontal="right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176" fontId="8" fillId="0" borderId="1" xfId="0" applyNumberFormat="1" applyFont="1" applyBorder="1" applyAlignment="1">
      <alignment horizontal="right"/>
    </xf>
    <xf numFmtId="176" fontId="8" fillId="0" borderId="2" xfId="0" applyNumberFormat="1" applyFont="1" applyBorder="1" applyAlignment="1">
      <alignment horizontal="right"/>
    </xf>
    <xf numFmtId="176" fontId="8" fillId="0" borderId="3" xfId="0" applyNumberFormat="1" applyFont="1" applyBorder="1" applyAlignment="1">
      <alignment horizontal="right"/>
    </xf>
    <xf numFmtId="176" fontId="8" fillId="0" borderId="12" xfId="0" applyNumberFormat="1" applyFont="1" applyBorder="1" applyAlignment="1">
      <alignment horizontal="right"/>
    </xf>
    <xf numFmtId="178" fontId="8" fillId="0" borderId="1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/>
    </xf>
    <xf numFmtId="176" fontId="8" fillId="0" borderId="5" xfId="0" applyNumberFormat="1" applyFont="1" applyBorder="1" applyAlignment="1">
      <alignment horizontal="right"/>
    </xf>
    <xf numFmtId="176" fontId="8" fillId="0" borderId="17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/>
    </xf>
    <xf numFmtId="0" fontId="8" fillId="0" borderId="0" xfId="0" applyFont="1" applyAlignment="1">
      <alignment vertical="top" wrapText="1"/>
    </xf>
    <xf numFmtId="0" fontId="11" fillId="0" borderId="0" xfId="0" applyFont="1"/>
    <xf numFmtId="49" fontId="12" fillId="0" borderId="0" xfId="0" applyNumberFormat="1" applyFont="1"/>
    <xf numFmtId="49" fontId="12" fillId="0" borderId="5" xfId="0" applyNumberFormat="1" applyFont="1" applyBorder="1"/>
    <xf numFmtId="0" fontId="12" fillId="0" borderId="0" xfId="0" applyFont="1"/>
    <xf numFmtId="0" fontId="12" fillId="0" borderId="1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178" fontId="12" fillId="0" borderId="1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/>
    </xf>
    <xf numFmtId="49" fontId="7" fillId="0" borderId="18" xfId="0" applyNumberFormat="1" applyFont="1" applyBorder="1"/>
    <xf numFmtId="49" fontId="7" fillId="0" borderId="19" xfId="0" applyNumberFormat="1" applyFont="1" applyBorder="1"/>
    <xf numFmtId="0" fontId="11" fillId="0" borderId="12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178" fontId="11" fillId="0" borderId="12" xfId="0" applyNumberFormat="1" applyFont="1" applyBorder="1" applyAlignment="1">
      <alignment horizontal="right" vertical="center"/>
    </xf>
    <xf numFmtId="49" fontId="12" fillId="0" borderId="19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right"/>
    </xf>
    <xf numFmtId="176" fontId="8" fillId="0" borderId="16" xfId="0" applyNumberFormat="1" applyFont="1" applyBorder="1" applyAlignment="1">
      <alignment horizontal="right"/>
    </xf>
    <xf numFmtId="176" fontId="8" fillId="0" borderId="14" xfId="0" applyNumberFormat="1" applyFont="1" applyBorder="1" applyAlignment="1">
      <alignment horizontal="right"/>
    </xf>
    <xf numFmtId="177" fontId="8" fillId="0" borderId="1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9" xfId="0" applyNumberFormat="1" applyFont="1" applyBorder="1" applyAlignment="1">
      <alignment horizontal="right"/>
    </xf>
    <xf numFmtId="176" fontId="8" fillId="0" borderId="21" xfId="0" applyNumberFormat="1" applyFont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tabSelected="1" view="pageBreakPreview" zoomScaleNormal="100" zoomScaleSheetLayoutView="100" workbookViewId="0">
      <selection activeCell="H19" sqref="H19:H20"/>
    </sheetView>
  </sheetViews>
  <sheetFormatPr defaultRowHeight="12" customHeight="1" x14ac:dyDescent="0.15"/>
  <cols>
    <col min="1" max="2" width="2.625" style="2" customWidth="1"/>
    <col min="3" max="5" width="2.125" style="2" customWidth="1"/>
    <col min="6" max="6" width="29" style="2" customWidth="1"/>
    <col min="7" max="9" width="17.625" style="28" customWidth="1"/>
    <col min="10" max="16384" width="9" style="3"/>
  </cols>
  <sheetData>
    <row r="1" spans="1:9" ht="12" customHeight="1" x14ac:dyDescent="0.15">
      <c r="A1" s="1" t="s">
        <v>36</v>
      </c>
    </row>
    <row r="2" spans="1:9" ht="12" customHeight="1" x14ac:dyDescent="0.15">
      <c r="A2" s="4" t="s">
        <v>77</v>
      </c>
      <c r="B2" s="5"/>
      <c r="C2" s="5"/>
      <c r="D2" s="5"/>
      <c r="E2" s="5"/>
      <c r="F2" s="5"/>
      <c r="G2" s="29"/>
      <c r="H2" s="29"/>
      <c r="I2" s="29"/>
    </row>
    <row r="3" spans="1:9" s="7" customFormat="1" ht="12" customHeight="1" x14ac:dyDescent="0.15">
      <c r="A3" s="6" t="s">
        <v>78</v>
      </c>
      <c r="B3" s="6"/>
      <c r="C3" s="6"/>
      <c r="D3" s="6"/>
      <c r="E3" s="6"/>
      <c r="F3" s="6"/>
      <c r="G3" s="30"/>
      <c r="H3" s="30"/>
      <c r="I3" s="30"/>
    </row>
    <row r="4" spans="1:9" s="7" customFormat="1" ht="12" customHeight="1" x14ac:dyDescent="0.15">
      <c r="A4" s="8"/>
      <c r="B4" s="8"/>
      <c r="C4" s="8"/>
      <c r="D4" s="8"/>
      <c r="E4" s="8"/>
      <c r="F4" s="8"/>
      <c r="G4" s="20"/>
      <c r="H4" s="20"/>
      <c r="I4" s="31" t="s">
        <v>76</v>
      </c>
    </row>
    <row r="5" spans="1:9" s="8" customFormat="1" ht="12" customHeight="1" x14ac:dyDescent="0.15">
      <c r="G5" s="19"/>
      <c r="H5" s="19"/>
      <c r="I5" s="32" t="s">
        <v>0</v>
      </c>
    </row>
    <row r="6" spans="1:9" s="9" customFormat="1" ht="24" x14ac:dyDescent="0.15">
      <c r="A6" s="63" t="s">
        <v>1</v>
      </c>
      <c r="B6" s="64"/>
      <c r="C6" s="64"/>
      <c r="D6" s="64"/>
      <c r="E6" s="64"/>
      <c r="F6" s="65"/>
      <c r="G6" s="33" t="s">
        <v>90</v>
      </c>
      <c r="H6" s="34" t="s">
        <v>91</v>
      </c>
      <c r="I6" s="34" t="s">
        <v>92</v>
      </c>
    </row>
    <row r="7" spans="1:9" s="7" customFormat="1" ht="12" customHeight="1" x14ac:dyDescent="0.15">
      <c r="A7" s="10" t="s">
        <v>2</v>
      </c>
      <c r="B7" s="11" t="s">
        <v>3</v>
      </c>
      <c r="C7" s="11"/>
      <c r="D7" s="11"/>
      <c r="E7" s="11"/>
      <c r="F7" s="12"/>
      <c r="G7" s="35"/>
      <c r="H7" s="36"/>
      <c r="I7" s="36"/>
    </row>
    <row r="8" spans="1:9" s="7" customFormat="1" ht="12" customHeight="1" x14ac:dyDescent="0.15">
      <c r="A8" s="10"/>
      <c r="B8" s="11" t="s">
        <v>4</v>
      </c>
      <c r="C8" s="11" t="s">
        <v>5</v>
      </c>
      <c r="D8" s="11"/>
      <c r="E8" s="11"/>
      <c r="F8" s="12"/>
      <c r="G8" s="35"/>
      <c r="H8" s="36"/>
      <c r="I8" s="36"/>
    </row>
    <row r="9" spans="1:9" s="7" customFormat="1" ht="12" customHeight="1" x14ac:dyDescent="0.15">
      <c r="A9" s="10"/>
      <c r="B9" s="11"/>
      <c r="C9" s="11" t="s">
        <v>6</v>
      </c>
      <c r="D9" s="11"/>
      <c r="E9" s="11"/>
      <c r="F9" s="12"/>
      <c r="G9" s="35">
        <v>27000</v>
      </c>
      <c r="H9" s="36"/>
      <c r="I9" s="36"/>
    </row>
    <row r="10" spans="1:9" s="7" customFormat="1" ht="12" customHeight="1" x14ac:dyDescent="0.15">
      <c r="A10" s="10"/>
      <c r="B10" s="11"/>
      <c r="C10" s="11" t="s">
        <v>7</v>
      </c>
      <c r="D10" s="11"/>
      <c r="E10" s="11"/>
      <c r="F10" s="12"/>
      <c r="G10" s="36"/>
      <c r="H10" s="36"/>
      <c r="I10" s="36"/>
    </row>
    <row r="11" spans="1:9" s="7" customFormat="1" ht="12" customHeight="1" x14ac:dyDescent="0.15">
      <c r="A11" s="10"/>
      <c r="B11" s="11"/>
      <c r="C11" s="11"/>
      <c r="D11" s="11"/>
      <c r="E11" s="11"/>
      <c r="F11" s="12"/>
      <c r="G11" s="37"/>
      <c r="H11" s="37"/>
      <c r="I11" s="37">
        <v>27000</v>
      </c>
    </row>
    <row r="12" spans="1:9" s="7" customFormat="1" ht="12" customHeight="1" x14ac:dyDescent="0.15">
      <c r="A12" s="10"/>
      <c r="B12" s="11" t="s">
        <v>8</v>
      </c>
      <c r="C12" s="11" t="s">
        <v>9</v>
      </c>
      <c r="D12" s="11"/>
      <c r="E12" s="11"/>
      <c r="F12" s="12"/>
      <c r="G12" s="35"/>
      <c r="H12" s="36"/>
      <c r="I12" s="36"/>
    </row>
    <row r="13" spans="1:9" s="7" customFormat="1" ht="12" customHeight="1" x14ac:dyDescent="0.15">
      <c r="A13" s="10"/>
      <c r="B13" s="11"/>
      <c r="C13" s="11" t="s">
        <v>10</v>
      </c>
      <c r="D13" s="11"/>
      <c r="E13" s="11"/>
      <c r="F13" s="12"/>
      <c r="G13" s="35"/>
      <c r="H13" s="36"/>
      <c r="I13" s="36"/>
    </row>
    <row r="14" spans="1:9" s="7" customFormat="1" ht="12" customHeight="1" x14ac:dyDescent="0.15">
      <c r="A14" s="10"/>
      <c r="B14" s="11"/>
      <c r="C14" s="11" t="s">
        <v>11</v>
      </c>
      <c r="D14" s="11"/>
      <c r="E14" s="11"/>
      <c r="F14" s="12"/>
      <c r="G14" s="38"/>
      <c r="H14" s="36"/>
      <c r="I14" s="36"/>
    </row>
    <row r="15" spans="1:9" s="7" customFormat="1" ht="3.75" customHeight="1" x14ac:dyDescent="0.15">
      <c r="A15" s="10"/>
      <c r="B15" s="11"/>
      <c r="C15" s="11"/>
      <c r="D15" s="11"/>
      <c r="E15" s="11"/>
      <c r="F15" s="12"/>
      <c r="G15" s="37"/>
      <c r="H15" s="36"/>
      <c r="I15" s="36"/>
    </row>
    <row r="16" spans="1:9" s="7" customFormat="1" ht="12" customHeight="1" x14ac:dyDescent="0.15">
      <c r="A16" s="10"/>
      <c r="B16" s="11" t="s">
        <v>12</v>
      </c>
      <c r="C16" s="11" t="s">
        <v>13</v>
      </c>
      <c r="D16" s="11"/>
      <c r="E16" s="11"/>
      <c r="F16" s="12"/>
      <c r="G16" s="35"/>
      <c r="H16" s="39"/>
      <c r="I16" s="39"/>
    </row>
    <row r="17" spans="1:9" s="7" customFormat="1" ht="12" customHeight="1" x14ac:dyDescent="0.15">
      <c r="A17" s="10"/>
      <c r="B17" s="11"/>
      <c r="C17" s="11" t="s">
        <v>14</v>
      </c>
      <c r="D17" s="11"/>
      <c r="E17" s="11"/>
      <c r="F17" s="12"/>
      <c r="G17" s="36"/>
      <c r="H17" s="36"/>
      <c r="I17" s="36"/>
    </row>
    <row r="18" spans="1:9" s="7" customFormat="1" ht="3.75" customHeight="1" x14ac:dyDescent="0.15">
      <c r="A18" s="10"/>
      <c r="B18" s="11"/>
      <c r="C18" s="11"/>
      <c r="D18" s="11"/>
      <c r="E18" s="11"/>
      <c r="F18" s="12"/>
      <c r="G18" s="37"/>
      <c r="H18" s="37"/>
      <c r="I18" s="37"/>
    </row>
    <row r="19" spans="1:9" s="7" customFormat="1" ht="12" customHeight="1" x14ac:dyDescent="0.15">
      <c r="A19" s="10"/>
      <c r="B19" s="11" t="s">
        <v>15</v>
      </c>
      <c r="C19" s="11" t="s">
        <v>16</v>
      </c>
      <c r="D19" s="11"/>
      <c r="E19" s="11"/>
      <c r="F19" s="12"/>
      <c r="G19" s="35"/>
      <c r="H19" s="36"/>
      <c r="I19" s="36"/>
    </row>
    <row r="20" spans="1:9" s="7" customFormat="1" ht="12" customHeight="1" x14ac:dyDescent="0.15">
      <c r="A20" s="10"/>
      <c r="B20" s="11"/>
      <c r="C20" s="11" t="s">
        <v>39</v>
      </c>
      <c r="D20" s="11"/>
      <c r="E20" s="11"/>
      <c r="F20" s="12"/>
      <c r="G20" s="35">
        <v>8322346</v>
      </c>
      <c r="H20" s="36"/>
      <c r="I20" s="36"/>
    </row>
    <row r="21" spans="1:9" s="7" customFormat="1" ht="12" customHeight="1" x14ac:dyDescent="0.15">
      <c r="A21" s="10"/>
      <c r="B21" s="11"/>
      <c r="C21" s="11" t="s">
        <v>40</v>
      </c>
      <c r="D21" s="11"/>
      <c r="E21" s="11"/>
      <c r="F21" s="12"/>
      <c r="G21" s="35">
        <v>5340919</v>
      </c>
      <c r="H21" s="36"/>
      <c r="I21" s="36"/>
    </row>
    <row r="22" spans="1:9" s="7" customFormat="1" ht="12" customHeight="1" x14ac:dyDescent="0.15">
      <c r="A22" s="10"/>
      <c r="B22" s="11"/>
      <c r="C22" s="11" t="s">
        <v>41</v>
      </c>
      <c r="D22" s="11"/>
      <c r="E22" s="11"/>
      <c r="F22" s="12"/>
      <c r="G22" s="35">
        <v>9616672</v>
      </c>
      <c r="H22" s="36"/>
      <c r="I22" s="36"/>
    </row>
    <row r="23" spans="1:9" s="7" customFormat="1" ht="12" customHeight="1" x14ac:dyDescent="0.15">
      <c r="A23" s="10"/>
      <c r="B23" s="11"/>
      <c r="C23" s="11" t="s">
        <v>42</v>
      </c>
      <c r="D23" s="11"/>
      <c r="E23" s="11"/>
      <c r="F23" s="12"/>
      <c r="G23" s="35">
        <v>54041220</v>
      </c>
      <c r="H23" s="36"/>
      <c r="I23" s="36"/>
    </row>
    <row r="24" spans="1:9" s="7" customFormat="1" ht="12" customHeight="1" x14ac:dyDescent="0.15">
      <c r="A24" s="10"/>
      <c r="B24" s="11"/>
      <c r="C24" s="11" t="s">
        <v>43</v>
      </c>
      <c r="D24" s="11"/>
      <c r="E24" s="11"/>
      <c r="F24" s="12"/>
      <c r="G24" s="35">
        <v>2089677</v>
      </c>
      <c r="H24" s="36"/>
      <c r="I24" s="36"/>
    </row>
    <row r="25" spans="1:9" s="7" customFormat="1" ht="12" customHeight="1" x14ac:dyDescent="0.15">
      <c r="A25" s="10"/>
      <c r="B25" s="11"/>
      <c r="C25" s="11" t="s">
        <v>44</v>
      </c>
      <c r="D25" s="11"/>
      <c r="E25" s="11"/>
      <c r="F25" s="12"/>
      <c r="G25" s="35">
        <v>2230300</v>
      </c>
      <c r="H25" s="36"/>
      <c r="I25" s="36"/>
    </row>
    <row r="26" spans="1:9" s="7" customFormat="1" ht="12" customHeight="1" x14ac:dyDescent="0.15">
      <c r="A26" s="10"/>
      <c r="B26" s="11"/>
      <c r="C26" s="11" t="s">
        <v>45</v>
      </c>
      <c r="D26" s="11"/>
      <c r="E26" s="11"/>
      <c r="F26" s="12"/>
      <c r="G26" s="35">
        <v>465261</v>
      </c>
      <c r="H26" s="36"/>
      <c r="I26" s="36"/>
    </row>
    <row r="27" spans="1:9" s="20" customFormat="1" x14ac:dyDescent="0.15">
      <c r="A27" s="18"/>
      <c r="B27" s="19" t="s">
        <v>93</v>
      </c>
      <c r="D27" s="19"/>
      <c r="E27" s="19"/>
      <c r="F27" s="21"/>
      <c r="G27" s="22"/>
      <c r="H27" s="23"/>
      <c r="I27" s="40"/>
    </row>
    <row r="28" spans="1:9" s="20" customFormat="1" x14ac:dyDescent="0.15">
      <c r="A28" s="18"/>
      <c r="B28" s="19"/>
      <c r="C28" s="19" t="s">
        <v>94</v>
      </c>
      <c r="D28" s="19"/>
      <c r="E28" s="19"/>
      <c r="F28" s="21"/>
      <c r="G28" s="22"/>
      <c r="H28" s="23">
        <v>90000</v>
      </c>
      <c r="I28" s="40"/>
    </row>
    <row r="29" spans="1:9" s="7" customFormat="1" ht="12" customHeight="1" x14ac:dyDescent="0.15">
      <c r="A29" s="10"/>
      <c r="B29" s="11"/>
      <c r="C29" s="11"/>
      <c r="D29" s="11"/>
      <c r="E29" s="11"/>
      <c r="F29" s="12"/>
      <c r="G29" s="41"/>
      <c r="H29" s="37"/>
      <c r="I29" s="37">
        <f>SUM(G20:H28)</f>
        <v>82196395</v>
      </c>
    </row>
    <row r="30" spans="1:9" s="7" customFormat="1" ht="12" customHeight="1" x14ac:dyDescent="0.15">
      <c r="A30" s="10"/>
      <c r="B30" s="11" t="s">
        <v>17</v>
      </c>
      <c r="C30" s="11" t="s">
        <v>18</v>
      </c>
      <c r="D30" s="11"/>
      <c r="E30" s="11"/>
      <c r="F30" s="12"/>
      <c r="G30" s="35"/>
      <c r="H30" s="36"/>
      <c r="I30" s="36"/>
    </row>
    <row r="31" spans="1:9" s="7" customFormat="1" ht="12" customHeight="1" x14ac:dyDescent="0.15">
      <c r="A31" s="10"/>
      <c r="B31" s="11"/>
      <c r="C31" s="11" t="s">
        <v>19</v>
      </c>
      <c r="D31" s="11"/>
      <c r="E31" s="11"/>
      <c r="F31" s="12"/>
      <c r="G31" s="35"/>
      <c r="H31" s="36"/>
      <c r="I31" s="36"/>
    </row>
    <row r="32" spans="1:9" s="7" customFormat="1" ht="12" customHeight="1" x14ac:dyDescent="0.15">
      <c r="A32" s="10"/>
      <c r="B32" s="11"/>
      <c r="C32" s="11" t="s">
        <v>20</v>
      </c>
      <c r="D32" s="11"/>
      <c r="E32" s="11"/>
      <c r="F32" s="12"/>
      <c r="G32" s="36"/>
      <c r="H32" s="36"/>
      <c r="I32" s="36"/>
    </row>
    <row r="33" spans="1:9" s="7" customFormat="1" ht="4.5" customHeight="1" thickBot="1" x14ac:dyDescent="0.2">
      <c r="A33" s="10"/>
      <c r="B33" s="11"/>
      <c r="C33" s="11"/>
      <c r="D33" s="11"/>
      <c r="E33" s="11"/>
      <c r="F33" s="12"/>
      <c r="G33" s="42"/>
      <c r="H33" s="36"/>
      <c r="I33" s="36"/>
    </row>
    <row r="34" spans="1:9" s="7" customFormat="1" ht="12" customHeight="1" thickBot="1" x14ac:dyDescent="0.2">
      <c r="A34" s="24"/>
      <c r="B34" s="25" t="s">
        <v>21</v>
      </c>
      <c r="C34" s="25"/>
      <c r="D34" s="25"/>
      <c r="E34" s="25"/>
      <c r="F34" s="26"/>
      <c r="G34" s="69">
        <f>SUM(G9:G28)</f>
        <v>82133395</v>
      </c>
      <c r="H34" s="70">
        <f>SUM(H9:H28)</f>
        <v>90000</v>
      </c>
      <c r="I34" s="43">
        <f>SUM(I11,I29)</f>
        <v>82223395</v>
      </c>
    </row>
    <row r="35" spans="1:9" s="7" customFormat="1" ht="3" customHeight="1" x14ac:dyDescent="0.15">
      <c r="A35" s="10"/>
      <c r="B35" s="11"/>
      <c r="C35" s="11"/>
      <c r="D35" s="11"/>
      <c r="E35" s="11"/>
      <c r="F35" s="12"/>
      <c r="G35" s="36"/>
      <c r="H35" s="38"/>
      <c r="I35" s="36"/>
    </row>
    <row r="36" spans="1:9" s="7" customFormat="1" ht="12" customHeight="1" x14ac:dyDescent="0.15">
      <c r="A36" s="10" t="s">
        <v>22</v>
      </c>
      <c r="B36" s="11" t="s">
        <v>23</v>
      </c>
      <c r="C36" s="11"/>
      <c r="D36" s="11"/>
      <c r="E36" s="11"/>
      <c r="F36" s="12"/>
      <c r="G36" s="36"/>
      <c r="H36" s="38"/>
      <c r="I36" s="36"/>
    </row>
    <row r="37" spans="1:9" s="7" customFormat="1" ht="12" customHeight="1" x14ac:dyDescent="0.15">
      <c r="A37" s="10"/>
      <c r="B37" s="11" t="s">
        <v>79</v>
      </c>
      <c r="C37" s="11" t="s">
        <v>80</v>
      </c>
      <c r="D37" s="11"/>
      <c r="E37" s="11"/>
      <c r="F37" s="12"/>
      <c r="G37" s="36"/>
      <c r="H37" s="38"/>
      <c r="I37" s="36"/>
    </row>
    <row r="38" spans="1:9" s="49" customFormat="1" ht="12.75" customHeight="1" x14ac:dyDescent="0.15">
      <c r="A38" s="48"/>
      <c r="B38" s="66" t="s">
        <v>96</v>
      </c>
      <c r="C38" s="66"/>
      <c r="D38" s="47" t="s">
        <v>97</v>
      </c>
      <c r="F38" s="47"/>
      <c r="G38" s="50"/>
      <c r="H38" s="51"/>
      <c r="I38" s="52"/>
    </row>
    <row r="39" spans="1:9" s="7" customFormat="1" ht="12" customHeight="1" x14ac:dyDescent="0.15">
      <c r="A39" s="10"/>
      <c r="B39" s="11"/>
      <c r="C39" s="11" t="s">
        <v>84</v>
      </c>
      <c r="D39" s="11"/>
      <c r="E39" s="11"/>
      <c r="F39" s="12"/>
      <c r="G39" s="71">
        <v>7454795</v>
      </c>
      <c r="H39" s="38"/>
      <c r="I39" s="36"/>
    </row>
    <row r="40" spans="1:9" s="7" customFormat="1" ht="12" customHeight="1" x14ac:dyDescent="0.15">
      <c r="A40" s="10"/>
      <c r="B40" s="11"/>
      <c r="C40" s="11" t="s">
        <v>85</v>
      </c>
      <c r="D40" s="11"/>
      <c r="E40" s="11"/>
      <c r="F40" s="12"/>
      <c r="G40" s="71">
        <v>717294</v>
      </c>
      <c r="H40" s="38"/>
      <c r="I40" s="36"/>
    </row>
    <row r="41" spans="1:9" s="7" customFormat="1" ht="12" customHeight="1" x14ac:dyDescent="0.15">
      <c r="A41" s="10"/>
      <c r="B41" s="11"/>
      <c r="C41" s="11" t="s">
        <v>47</v>
      </c>
      <c r="D41" s="11"/>
      <c r="E41" s="11"/>
      <c r="F41" s="12"/>
      <c r="G41" s="36">
        <v>17530040</v>
      </c>
      <c r="H41" s="38"/>
      <c r="I41" s="36"/>
    </row>
    <row r="42" spans="1:9" s="7" customFormat="1" ht="12" customHeight="1" x14ac:dyDescent="0.15">
      <c r="A42" s="10"/>
      <c r="B42" s="11"/>
      <c r="C42" s="11" t="s">
        <v>48</v>
      </c>
      <c r="D42" s="11"/>
      <c r="E42" s="11"/>
      <c r="F42" s="12"/>
      <c r="G42" s="36">
        <v>2600000</v>
      </c>
      <c r="H42" s="38"/>
      <c r="I42" s="36"/>
    </row>
    <row r="43" spans="1:9" s="7" customFormat="1" ht="12" customHeight="1" x14ac:dyDescent="0.15">
      <c r="A43" s="10"/>
      <c r="B43" s="11"/>
      <c r="C43" s="11" t="s">
        <v>24</v>
      </c>
      <c r="D43" s="11"/>
      <c r="E43" s="11"/>
      <c r="F43" s="12"/>
      <c r="G43" s="36">
        <v>3417047</v>
      </c>
      <c r="H43" s="38"/>
      <c r="I43" s="36"/>
    </row>
    <row r="44" spans="1:9" s="7" customFormat="1" ht="4.5" customHeight="1" x14ac:dyDescent="0.15">
      <c r="A44" s="10"/>
      <c r="B44" s="11"/>
      <c r="C44" s="11"/>
      <c r="D44" s="11"/>
      <c r="E44" s="11"/>
      <c r="F44" s="12"/>
      <c r="G44" s="36"/>
      <c r="H44" s="38"/>
      <c r="I44" s="36"/>
    </row>
    <row r="45" spans="1:9" s="7" customFormat="1" ht="12" customHeight="1" x14ac:dyDescent="0.15">
      <c r="A45" s="13"/>
      <c r="B45" s="14"/>
      <c r="C45" s="14" t="s">
        <v>98</v>
      </c>
      <c r="D45" s="14"/>
      <c r="E45" s="14"/>
      <c r="F45" s="15"/>
      <c r="G45" s="37">
        <f>SUM(G39:G43)</f>
        <v>31719176</v>
      </c>
      <c r="H45" s="53">
        <f>SUM(H39:H43)</f>
        <v>0</v>
      </c>
      <c r="I45" s="37">
        <f>SUM(G39:G43)</f>
        <v>31719176</v>
      </c>
    </row>
    <row r="46" spans="1:9" s="46" customFormat="1" ht="14.25" customHeight="1" x14ac:dyDescent="0.15">
      <c r="A46" s="54"/>
      <c r="B46" s="67" t="s">
        <v>100</v>
      </c>
      <c r="C46" s="67"/>
      <c r="D46" s="59" t="s">
        <v>101</v>
      </c>
      <c r="F46" s="55"/>
      <c r="G46" s="56"/>
      <c r="H46" s="57"/>
      <c r="I46" s="58"/>
    </row>
    <row r="47" spans="1:9" s="7" customFormat="1" ht="12" customHeight="1" x14ac:dyDescent="0.15">
      <c r="A47" s="10"/>
      <c r="B47" s="11"/>
      <c r="C47" s="11" t="s">
        <v>81</v>
      </c>
      <c r="D47" s="11"/>
      <c r="E47" s="11"/>
      <c r="F47" s="12"/>
      <c r="G47" s="72">
        <v>13327754</v>
      </c>
      <c r="H47" s="36"/>
      <c r="I47" s="36"/>
    </row>
    <row r="48" spans="1:9" s="7" customFormat="1" ht="12" customHeight="1" x14ac:dyDescent="0.15">
      <c r="A48" s="10"/>
      <c r="B48" s="11"/>
      <c r="C48" s="11" t="s">
        <v>82</v>
      </c>
      <c r="D48" s="11"/>
      <c r="E48" s="11"/>
      <c r="F48" s="12"/>
      <c r="G48" s="72">
        <v>5796891</v>
      </c>
      <c r="H48" s="36"/>
      <c r="I48" s="36"/>
    </row>
    <row r="49" spans="1:9" s="7" customFormat="1" ht="12" customHeight="1" x14ac:dyDescent="0.15">
      <c r="A49" s="10"/>
      <c r="B49" s="11"/>
      <c r="C49" s="11" t="s">
        <v>83</v>
      </c>
      <c r="D49" s="11"/>
      <c r="E49" s="11"/>
      <c r="F49" s="12"/>
      <c r="G49" s="72">
        <v>825747</v>
      </c>
      <c r="H49" s="36"/>
      <c r="I49" s="36"/>
    </row>
    <row r="50" spans="1:9" s="7" customFormat="1" ht="12" customHeight="1" x14ac:dyDescent="0.15">
      <c r="A50" s="10"/>
      <c r="B50" s="11"/>
      <c r="C50" s="11" t="s">
        <v>49</v>
      </c>
      <c r="D50" s="11"/>
      <c r="E50" s="11"/>
      <c r="F50" s="12"/>
      <c r="G50" s="35">
        <v>3835791</v>
      </c>
      <c r="H50" s="36"/>
      <c r="I50" s="36"/>
    </row>
    <row r="51" spans="1:9" s="7" customFormat="1" ht="12" customHeight="1" x14ac:dyDescent="0.15">
      <c r="A51" s="10"/>
      <c r="B51" s="11"/>
      <c r="C51" s="11" t="s">
        <v>50</v>
      </c>
      <c r="D51" s="11"/>
      <c r="E51" s="11"/>
      <c r="F51" s="12"/>
      <c r="G51" s="35">
        <v>191813</v>
      </c>
      <c r="H51" s="36"/>
      <c r="I51" s="36"/>
    </row>
    <row r="52" spans="1:9" s="7" customFormat="1" ht="12" customHeight="1" x14ac:dyDescent="0.15">
      <c r="A52" s="10"/>
      <c r="B52" s="11"/>
      <c r="C52" s="11" t="s">
        <v>51</v>
      </c>
      <c r="D52" s="11"/>
      <c r="E52" s="11"/>
      <c r="F52" s="12"/>
      <c r="G52" s="35">
        <v>449800</v>
      </c>
      <c r="H52" s="36"/>
      <c r="I52" s="36"/>
    </row>
    <row r="53" spans="1:9" s="7" customFormat="1" ht="12" customHeight="1" x14ac:dyDescent="0.15">
      <c r="A53" s="10"/>
      <c r="B53" s="11"/>
      <c r="C53" s="11" t="s">
        <v>52</v>
      </c>
      <c r="D53" s="11"/>
      <c r="E53" s="11"/>
      <c r="F53" s="12"/>
      <c r="G53" s="35">
        <v>414613</v>
      </c>
      <c r="H53" s="36"/>
      <c r="I53" s="36"/>
    </row>
    <row r="54" spans="1:9" s="7" customFormat="1" ht="12" customHeight="1" x14ac:dyDescent="0.15">
      <c r="A54" s="10"/>
      <c r="B54" s="11"/>
      <c r="C54" s="11" t="s">
        <v>53</v>
      </c>
      <c r="D54" s="11"/>
      <c r="E54" s="11"/>
      <c r="F54" s="12"/>
      <c r="G54" s="35">
        <v>3300000</v>
      </c>
      <c r="H54" s="36"/>
      <c r="I54" s="36"/>
    </row>
    <row r="55" spans="1:9" s="7" customFormat="1" ht="12" customHeight="1" x14ac:dyDescent="0.15">
      <c r="A55" s="10"/>
      <c r="B55" s="11"/>
      <c r="C55" s="11" t="s">
        <v>54</v>
      </c>
      <c r="D55" s="11"/>
      <c r="E55" s="11"/>
      <c r="F55" s="12"/>
      <c r="G55" s="35">
        <v>76529</v>
      </c>
      <c r="H55" s="36"/>
      <c r="I55" s="36"/>
    </row>
    <row r="56" spans="1:9" s="7" customFormat="1" ht="12" customHeight="1" x14ac:dyDescent="0.15">
      <c r="A56" s="10"/>
      <c r="B56" s="11"/>
      <c r="C56" s="11" t="s">
        <v>55</v>
      </c>
      <c r="D56" s="11"/>
      <c r="E56" s="11"/>
      <c r="F56" s="12"/>
      <c r="G56" s="35">
        <v>2331510</v>
      </c>
      <c r="H56" s="36"/>
      <c r="I56" s="36"/>
    </row>
    <row r="57" spans="1:9" s="7" customFormat="1" ht="12" customHeight="1" x14ac:dyDescent="0.15">
      <c r="A57" s="10"/>
      <c r="B57" s="11"/>
      <c r="C57" s="11" t="s">
        <v>56</v>
      </c>
      <c r="D57" s="11"/>
      <c r="E57" s="11"/>
      <c r="F57" s="12"/>
      <c r="G57" s="35">
        <v>2307727</v>
      </c>
      <c r="H57" s="36"/>
      <c r="I57" s="36"/>
    </row>
    <row r="58" spans="1:9" s="7" customFormat="1" ht="12" customHeight="1" x14ac:dyDescent="0.15">
      <c r="A58" s="10"/>
      <c r="B58" s="11"/>
      <c r="C58" s="11" t="s">
        <v>57</v>
      </c>
      <c r="D58" s="11"/>
      <c r="E58" s="11"/>
      <c r="F58" s="12"/>
      <c r="G58" s="35">
        <v>1812894</v>
      </c>
      <c r="H58" s="36"/>
      <c r="I58" s="36"/>
    </row>
    <row r="59" spans="1:9" s="7" customFormat="1" ht="12" customHeight="1" x14ac:dyDescent="0.15">
      <c r="A59" s="10"/>
      <c r="B59" s="11"/>
      <c r="C59" s="11" t="s">
        <v>58</v>
      </c>
      <c r="D59" s="11"/>
      <c r="E59" s="11"/>
      <c r="F59" s="12"/>
      <c r="G59" s="35">
        <v>293051</v>
      </c>
      <c r="H59" s="36"/>
      <c r="I59" s="36"/>
    </row>
    <row r="60" spans="1:9" s="7" customFormat="1" ht="12" customHeight="1" x14ac:dyDescent="0.15">
      <c r="A60" s="10"/>
      <c r="B60" s="11"/>
      <c r="C60" s="11" t="s">
        <v>59</v>
      </c>
      <c r="D60" s="11"/>
      <c r="E60" s="11"/>
      <c r="F60" s="12"/>
      <c r="G60" s="35">
        <v>51620</v>
      </c>
      <c r="H60" s="36"/>
      <c r="I60" s="36"/>
    </row>
    <row r="61" spans="1:9" s="7" customFormat="1" ht="12" customHeight="1" x14ac:dyDescent="0.15">
      <c r="A61" s="10"/>
      <c r="B61" s="11"/>
      <c r="C61" s="11" t="s">
        <v>60</v>
      </c>
      <c r="D61" s="11"/>
      <c r="E61" s="11"/>
      <c r="F61" s="12"/>
      <c r="G61" s="35">
        <v>1237070</v>
      </c>
      <c r="H61" s="36"/>
      <c r="I61" s="36"/>
    </row>
    <row r="62" spans="1:9" s="7" customFormat="1" ht="12" customHeight="1" x14ac:dyDescent="0.15">
      <c r="A62" s="10"/>
      <c r="B62" s="11"/>
      <c r="C62" s="11" t="s">
        <v>61</v>
      </c>
      <c r="D62" s="11"/>
      <c r="E62" s="11"/>
      <c r="F62" s="12"/>
      <c r="G62" s="35">
        <v>51500</v>
      </c>
      <c r="H62" s="36"/>
      <c r="I62" s="36"/>
    </row>
    <row r="63" spans="1:9" s="7" customFormat="1" ht="12" customHeight="1" x14ac:dyDescent="0.15">
      <c r="A63" s="10"/>
      <c r="B63" s="11"/>
      <c r="C63" s="11" t="s">
        <v>62</v>
      </c>
      <c r="D63" s="11"/>
      <c r="E63" s="11"/>
      <c r="F63" s="12"/>
      <c r="G63" s="35">
        <v>3000</v>
      </c>
      <c r="H63" s="36"/>
      <c r="I63" s="36"/>
    </row>
    <row r="64" spans="1:9" s="7" customFormat="1" ht="12" customHeight="1" x14ac:dyDescent="0.15">
      <c r="A64" s="10"/>
      <c r="B64" s="11"/>
      <c r="C64" s="11" t="s">
        <v>63</v>
      </c>
      <c r="D64" s="11"/>
      <c r="E64" s="11"/>
      <c r="F64" s="12"/>
      <c r="G64" s="35">
        <v>1039016</v>
      </c>
      <c r="H64" s="36"/>
      <c r="I64" s="36"/>
    </row>
    <row r="65" spans="1:9" s="7" customFormat="1" ht="12" customHeight="1" x14ac:dyDescent="0.15">
      <c r="A65" s="10"/>
      <c r="B65" s="11"/>
      <c r="C65" s="11" t="s">
        <v>86</v>
      </c>
      <c r="D65" s="11"/>
      <c r="E65" s="11"/>
      <c r="F65" s="12"/>
      <c r="G65" s="72">
        <v>4468769</v>
      </c>
      <c r="H65" s="36"/>
      <c r="I65" s="36"/>
    </row>
    <row r="66" spans="1:9" s="7" customFormat="1" ht="12" customHeight="1" x14ac:dyDescent="0.15">
      <c r="A66" s="10"/>
      <c r="B66" s="11"/>
      <c r="C66" s="11" t="s">
        <v>65</v>
      </c>
      <c r="D66" s="11"/>
      <c r="E66" s="11"/>
      <c r="F66" s="12"/>
      <c r="G66" s="35">
        <v>1294780</v>
      </c>
      <c r="H66" s="36"/>
      <c r="I66" s="36"/>
    </row>
    <row r="67" spans="1:9" s="7" customFormat="1" ht="12" customHeight="1" x14ac:dyDescent="0.15">
      <c r="A67" s="10"/>
      <c r="B67" s="11"/>
      <c r="C67" s="11" t="s">
        <v>66</v>
      </c>
      <c r="D67" s="11"/>
      <c r="E67" s="11"/>
      <c r="F67" s="12"/>
      <c r="G67" s="35">
        <v>254839</v>
      </c>
      <c r="H67" s="36"/>
      <c r="I67" s="36"/>
    </row>
    <row r="68" spans="1:9" s="7" customFormat="1" ht="12" customHeight="1" x14ac:dyDescent="0.15">
      <c r="A68" s="10"/>
      <c r="B68" s="11"/>
      <c r="C68" s="11" t="s">
        <v>67</v>
      </c>
      <c r="D68" s="11"/>
      <c r="E68" s="11"/>
      <c r="F68" s="12"/>
      <c r="G68" s="35">
        <v>47312</v>
      </c>
      <c r="H68" s="36"/>
      <c r="I68" s="36"/>
    </row>
    <row r="69" spans="1:9" s="7" customFormat="1" ht="12" customHeight="1" x14ac:dyDescent="0.15">
      <c r="A69" s="10"/>
      <c r="B69" s="11"/>
      <c r="C69" s="11" t="s">
        <v>68</v>
      </c>
      <c r="D69" s="11"/>
      <c r="E69" s="11"/>
      <c r="F69" s="12"/>
      <c r="G69" s="35">
        <v>640870</v>
      </c>
      <c r="H69" s="36"/>
      <c r="I69" s="36"/>
    </row>
    <row r="70" spans="1:9" s="7" customFormat="1" ht="12" customHeight="1" x14ac:dyDescent="0.15">
      <c r="A70" s="10"/>
      <c r="B70" s="11"/>
      <c r="C70" s="11" t="s">
        <v>69</v>
      </c>
      <c r="D70" s="11"/>
      <c r="E70" s="11"/>
      <c r="F70" s="12"/>
      <c r="G70" s="35">
        <v>1145070</v>
      </c>
      <c r="H70" s="36"/>
      <c r="I70" s="36"/>
    </row>
    <row r="71" spans="1:9" s="7" customFormat="1" ht="12" customHeight="1" x14ac:dyDescent="0.15">
      <c r="A71" s="10"/>
      <c r="B71" s="11"/>
      <c r="C71" s="11" t="s">
        <v>70</v>
      </c>
      <c r="D71" s="11"/>
      <c r="E71" s="11"/>
      <c r="F71" s="12"/>
      <c r="G71" s="35">
        <v>581174</v>
      </c>
      <c r="H71" s="36"/>
      <c r="I71" s="36"/>
    </row>
    <row r="72" spans="1:9" s="7" customFormat="1" ht="3.75" customHeight="1" x14ac:dyDescent="0.15">
      <c r="A72" s="10"/>
      <c r="B72" s="11"/>
      <c r="C72" s="11"/>
      <c r="D72" s="11"/>
      <c r="E72" s="11"/>
      <c r="F72" s="12"/>
      <c r="G72" s="35"/>
      <c r="H72" s="36"/>
      <c r="I72" s="36"/>
    </row>
    <row r="73" spans="1:9" s="7" customFormat="1" ht="12" customHeight="1" x14ac:dyDescent="0.15">
      <c r="A73" s="10"/>
      <c r="B73" s="11"/>
      <c r="C73" s="11" t="s">
        <v>99</v>
      </c>
      <c r="D73" s="11"/>
      <c r="E73" s="11"/>
      <c r="F73" s="12"/>
      <c r="G73" s="36">
        <f>SUM(G47:G71)</f>
        <v>45779140</v>
      </c>
      <c r="H73" s="35">
        <f>SUM(H47:H71)</f>
        <v>0</v>
      </c>
      <c r="I73" s="36">
        <f>SUM(G47:G71)</f>
        <v>45779140</v>
      </c>
    </row>
    <row r="74" spans="1:9" s="7" customFormat="1" ht="11.25" customHeight="1" x14ac:dyDescent="0.15">
      <c r="A74" s="60"/>
      <c r="B74" s="61" t="s">
        <v>102</v>
      </c>
      <c r="C74" s="61"/>
      <c r="D74" s="61"/>
      <c r="E74" s="61"/>
      <c r="F74" s="62"/>
      <c r="G74" s="44">
        <f>G45+G73</f>
        <v>77498316</v>
      </c>
      <c r="H74" s="73">
        <f>H45+H73</f>
        <v>0</v>
      </c>
      <c r="I74" s="44">
        <f>SUM(I45,I73)</f>
        <v>77498316</v>
      </c>
    </row>
    <row r="75" spans="1:9" s="7" customFormat="1" ht="12" customHeight="1" x14ac:dyDescent="0.15">
      <c r="A75" s="10"/>
      <c r="B75" s="11" t="s">
        <v>87</v>
      </c>
      <c r="C75" s="11" t="s">
        <v>88</v>
      </c>
      <c r="D75" s="11"/>
      <c r="E75" s="11"/>
      <c r="F75" s="12"/>
      <c r="G75" s="35"/>
      <c r="H75" s="36"/>
      <c r="I75" s="36"/>
    </row>
    <row r="76" spans="1:9" s="7" customFormat="1" ht="12" customHeight="1" x14ac:dyDescent="0.15">
      <c r="A76" s="10"/>
      <c r="B76" s="11" t="s">
        <v>103</v>
      </c>
      <c r="C76" s="11"/>
      <c r="D76" s="11"/>
      <c r="E76" s="11"/>
      <c r="F76" s="12"/>
      <c r="G76" s="35"/>
      <c r="H76" s="36"/>
      <c r="I76" s="36"/>
    </row>
    <row r="77" spans="1:9" s="7" customFormat="1" ht="12" customHeight="1" x14ac:dyDescent="0.15">
      <c r="A77" s="10"/>
      <c r="B77" s="11"/>
      <c r="C77" s="11" t="s">
        <v>46</v>
      </c>
      <c r="D77" s="11"/>
      <c r="E77" s="11"/>
      <c r="F77" s="12"/>
      <c r="G77" s="35">
        <v>4200000</v>
      </c>
      <c r="H77" s="36"/>
      <c r="I77" s="36"/>
    </row>
    <row r="78" spans="1:9" s="7" customFormat="1" ht="12" customHeight="1" x14ac:dyDescent="0.15">
      <c r="A78" s="10"/>
      <c r="B78" s="11"/>
      <c r="C78" s="11" t="s">
        <v>64</v>
      </c>
      <c r="D78" s="11"/>
      <c r="E78" s="11"/>
      <c r="F78" s="12"/>
      <c r="G78" s="35">
        <v>2580386</v>
      </c>
      <c r="H78" s="36"/>
      <c r="I78" s="36"/>
    </row>
    <row r="79" spans="1:9" s="7" customFormat="1" ht="12" customHeight="1" x14ac:dyDescent="0.15">
      <c r="A79" s="13"/>
      <c r="B79" s="14"/>
      <c r="C79" s="14" t="s">
        <v>98</v>
      </c>
      <c r="D79" s="14"/>
      <c r="E79" s="14"/>
      <c r="F79" s="15"/>
      <c r="G79" s="37">
        <f>G77+G78</f>
        <v>6780386</v>
      </c>
      <c r="H79" s="53">
        <f>H77+H78</f>
        <v>0</v>
      </c>
      <c r="I79" s="37">
        <f>G79+H79</f>
        <v>6780386</v>
      </c>
    </row>
    <row r="80" spans="1:9" s="7" customFormat="1" ht="12" customHeight="1" x14ac:dyDescent="0.15">
      <c r="A80" s="10"/>
      <c r="B80" s="11" t="s">
        <v>104</v>
      </c>
      <c r="C80" s="11"/>
      <c r="D80" s="11"/>
      <c r="E80" s="11"/>
      <c r="F80" s="12"/>
      <c r="G80" s="35"/>
      <c r="H80" s="36"/>
      <c r="I80" s="36"/>
    </row>
    <row r="81" spans="1:9" s="7" customFormat="1" ht="12" customHeight="1" x14ac:dyDescent="0.15">
      <c r="A81" s="10"/>
      <c r="B81" s="11"/>
      <c r="C81" s="11" t="s">
        <v>71</v>
      </c>
      <c r="D81" s="11"/>
      <c r="E81" s="11"/>
      <c r="F81" s="12"/>
      <c r="G81" s="35">
        <v>4321900</v>
      </c>
      <c r="H81" s="36"/>
      <c r="I81" s="36"/>
    </row>
    <row r="82" spans="1:9" s="7" customFormat="1" ht="12" customHeight="1" x14ac:dyDescent="0.15">
      <c r="A82" s="13"/>
      <c r="B82" s="14"/>
      <c r="C82" s="14" t="s">
        <v>72</v>
      </c>
      <c r="D82" s="14"/>
      <c r="E82" s="14"/>
      <c r="F82" s="15"/>
      <c r="G82" s="53">
        <v>9913</v>
      </c>
      <c r="H82" s="37"/>
      <c r="I82" s="37"/>
    </row>
    <row r="83" spans="1:9" s="7" customFormat="1" ht="12" customHeight="1" x14ac:dyDescent="0.15">
      <c r="A83" s="60"/>
      <c r="B83" s="61"/>
      <c r="C83" s="61" t="s">
        <v>99</v>
      </c>
      <c r="D83" s="61"/>
      <c r="E83" s="61"/>
      <c r="F83" s="62"/>
      <c r="G83" s="44">
        <f>G81+G82</f>
        <v>4331813</v>
      </c>
      <c r="H83" s="73">
        <f>H81+H82</f>
        <v>0</v>
      </c>
      <c r="I83" s="44">
        <f>G83+H83</f>
        <v>4331813</v>
      </c>
    </row>
    <row r="84" spans="1:9" s="7" customFormat="1" ht="12" customHeight="1" thickBot="1" x14ac:dyDescent="0.2">
      <c r="A84" s="10"/>
      <c r="B84" s="11" t="s">
        <v>89</v>
      </c>
      <c r="D84" s="11"/>
      <c r="E84" s="11"/>
      <c r="F84" s="12"/>
      <c r="G84" s="42">
        <f>G79+G83</f>
        <v>11112199</v>
      </c>
      <c r="H84" s="42">
        <f>H79+H83</f>
        <v>0</v>
      </c>
      <c r="I84" s="36">
        <f>G84+H84</f>
        <v>11112199</v>
      </c>
    </row>
    <row r="85" spans="1:9" s="7" customFormat="1" ht="12" customHeight="1" thickBot="1" x14ac:dyDescent="0.2">
      <c r="A85" s="24"/>
      <c r="B85" s="25" t="s">
        <v>25</v>
      </c>
      <c r="C85" s="27"/>
      <c r="D85" s="25"/>
      <c r="E85" s="25"/>
      <c r="F85" s="26"/>
      <c r="G85" s="69">
        <f>G74+G84</f>
        <v>88610515</v>
      </c>
      <c r="H85" s="70">
        <f>H74+H84</f>
        <v>0</v>
      </c>
      <c r="I85" s="43">
        <f>I74+I84</f>
        <v>88610515</v>
      </c>
    </row>
    <row r="86" spans="1:9" s="7" customFormat="1" ht="12" customHeight="1" x14ac:dyDescent="0.15">
      <c r="A86" s="10"/>
      <c r="C86" s="11" t="s">
        <v>26</v>
      </c>
      <c r="D86" s="11"/>
      <c r="E86" s="11"/>
      <c r="F86" s="12"/>
      <c r="G86" s="74">
        <f>G34-G85</f>
        <v>-6477120</v>
      </c>
      <c r="H86" s="35">
        <f>H34-H85</f>
        <v>90000</v>
      </c>
      <c r="I86" s="37">
        <f>I34-I85</f>
        <v>-6387120</v>
      </c>
    </row>
    <row r="87" spans="1:9" s="7" customFormat="1" ht="3.75" customHeight="1" x14ac:dyDescent="0.15">
      <c r="A87" s="10"/>
      <c r="C87" s="11"/>
      <c r="D87" s="11"/>
      <c r="E87" s="11"/>
      <c r="F87" s="12"/>
      <c r="G87" s="35"/>
      <c r="H87" s="42"/>
      <c r="I87" s="36"/>
    </row>
    <row r="88" spans="1:9" s="7" customFormat="1" ht="12" customHeight="1" x14ac:dyDescent="0.15">
      <c r="A88" s="10" t="s">
        <v>27</v>
      </c>
      <c r="B88" s="11" t="s">
        <v>28</v>
      </c>
      <c r="C88" s="11"/>
      <c r="D88" s="11"/>
      <c r="E88" s="11"/>
      <c r="F88" s="12"/>
      <c r="G88" s="35"/>
      <c r="H88" s="36"/>
      <c r="I88" s="36"/>
    </row>
    <row r="89" spans="1:9" s="7" customFormat="1" ht="12" customHeight="1" x14ac:dyDescent="0.15">
      <c r="A89" s="10"/>
      <c r="B89" s="11"/>
      <c r="C89" s="11" t="s">
        <v>73</v>
      </c>
      <c r="D89" s="11"/>
      <c r="E89" s="11"/>
      <c r="F89" s="12"/>
      <c r="G89" s="35">
        <v>14</v>
      </c>
      <c r="H89" s="36"/>
      <c r="I89" s="36"/>
    </row>
    <row r="90" spans="1:9" s="7" customFormat="1" ht="12" customHeight="1" x14ac:dyDescent="0.15">
      <c r="A90" s="10"/>
      <c r="B90" s="11"/>
      <c r="C90" s="11" t="s">
        <v>74</v>
      </c>
      <c r="D90" s="11"/>
      <c r="E90" s="11"/>
      <c r="F90" s="12"/>
      <c r="G90" s="35">
        <v>620710</v>
      </c>
      <c r="H90" s="36"/>
      <c r="I90" s="36"/>
    </row>
    <row r="91" spans="1:9" s="7" customFormat="1" ht="4.5" customHeight="1" x14ac:dyDescent="0.15">
      <c r="A91" s="10"/>
      <c r="B91" s="11"/>
      <c r="C91" s="11"/>
      <c r="D91" s="11"/>
      <c r="E91" s="11"/>
      <c r="F91" s="12"/>
      <c r="G91" s="35"/>
      <c r="H91" s="37"/>
      <c r="I91" s="36"/>
    </row>
    <row r="92" spans="1:9" s="7" customFormat="1" ht="12" customHeight="1" x14ac:dyDescent="0.15">
      <c r="A92" s="10"/>
      <c r="B92" s="11" t="s">
        <v>29</v>
      </c>
      <c r="D92" s="11"/>
      <c r="E92" s="11"/>
      <c r="F92" s="12"/>
      <c r="G92" s="39"/>
      <c r="H92" s="36"/>
      <c r="I92" s="37">
        <f>SUM(G89:H90)</f>
        <v>620724</v>
      </c>
    </row>
    <row r="93" spans="1:9" s="7" customFormat="1" ht="12" customHeight="1" x14ac:dyDescent="0.15">
      <c r="A93" s="10" t="s">
        <v>30</v>
      </c>
      <c r="B93" s="11" t="s">
        <v>38</v>
      </c>
      <c r="D93" s="11"/>
      <c r="E93" s="11"/>
      <c r="F93" s="12"/>
      <c r="G93" s="36"/>
      <c r="H93" s="36"/>
      <c r="I93" s="39"/>
    </row>
    <row r="94" spans="1:9" s="7" customFormat="1" ht="12" customHeight="1" x14ac:dyDescent="0.15">
      <c r="A94" s="10"/>
      <c r="B94" s="11"/>
      <c r="C94" s="11" t="s">
        <v>75</v>
      </c>
      <c r="D94" s="11"/>
      <c r="E94" s="11"/>
      <c r="F94" s="12"/>
      <c r="G94" s="36">
        <v>781133</v>
      </c>
      <c r="H94" s="36"/>
      <c r="I94" s="36"/>
    </row>
    <row r="95" spans="1:9" s="7" customFormat="1" ht="12" customHeight="1" x14ac:dyDescent="0.15">
      <c r="A95" s="10"/>
      <c r="B95" s="11" t="s">
        <v>37</v>
      </c>
      <c r="D95" s="11"/>
      <c r="E95" s="11"/>
      <c r="F95" s="12"/>
      <c r="G95" s="39"/>
      <c r="H95" s="36"/>
      <c r="I95" s="37">
        <f>SUM(G94:H94)</f>
        <v>781133</v>
      </c>
    </row>
    <row r="96" spans="1:9" s="7" customFormat="1" ht="4.5" customHeight="1" x14ac:dyDescent="0.15">
      <c r="A96" s="10"/>
      <c r="B96" s="11"/>
      <c r="C96" s="11"/>
      <c r="D96" s="11"/>
      <c r="E96" s="11"/>
      <c r="F96" s="12"/>
      <c r="G96" s="36"/>
      <c r="H96" s="39"/>
      <c r="I96" s="36"/>
    </row>
    <row r="97" spans="1:9" s="7" customFormat="1" ht="12" customHeight="1" x14ac:dyDescent="0.15">
      <c r="A97" s="10"/>
      <c r="B97" s="11"/>
      <c r="C97" s="7" t="s">
        <v>31</v>
      </c>
      <c r="D97" s="11"/>
      <c r="E97" s="11"/>
      <c r="F97" s="12"/>
      <c r="G97" s="36"/>
      <c r="H97" s="36"/>
      <c r="I97" s="44">
        <f>I86+I92-I95</f>
        <v>-6547529</v>
      </c>
    </row>
    <row r="98" spans="1:9" s="7" customFormat="1" ht="12" customHeight="1" x14ac:dyDescent="0.15">
      <c r="A98" s="10"/>
      <c r="B98" s="11"/>
      <c r="C98" s="7" t="s">
        <v>32</v>
      </c>
      <c r="D98" s="11"/>
      <c r="E98" s="11"/>
      <c r="F98" s="12"/>
      <c r="G98" s="36"/>
      <c r="H98" s="36"/>
      <c r="I98" s="44">
        <v>12500</v>
      </c>
    </row>
    <row r="99" spans="1:9" s="7" customFormat="1" ht="12" customHeight="1" x14ac:dyDescent="0.15">
      <c r="A99" s="10"/>
      <c r="B99" s="11"/>
      <c r="C99" s="7" t="s">
        <v>95</v>
      </c>
      <c r="D99" s="11"/>
      <c r="E99" s="11"/>
      <c r="F99" s="12"/>
      <c r="G99" s="36">
        <v>90000</v>
      </c>
      <c r="H99" s="36">
        <v>-90000</v>
      </c>
      <c r="I99" s="75">
        <v>0</v>
      </c>
    </row>
    <row r="100" spans="1:9" s="7" customFormat="1" ht="12" customHeight="1" x14ac:dyDescent="0.15">
      <c r="A100" s="10"/>
      <c r="B100" s="11"/>
      <c r="C100" s="11" t="s">
        <v>33</v>
      </c>
      <c r="D100" s="11"/>
      <c r="E100" s="11"/>
      <c r="F100" s="12"/>
      <c r="G100" s="36"/>
      <c r="H100" s="36"/>
      <c r="I100" s="75">
        <f>I97-I98+I99</f>
        <v>-6560029</v>
      </c>
    </row>
    <row r="101" spans="1:9" s="7" customFormat="1" ht="12" customHeight="1" x14ac:dyDescent="0.15">
      <c r="A101" s="10"/>
      <c r="B101" s="11"/>
      <c r="C101" s="11" t="s">
        <v>34</v>
      </c>
      <c r="D101" s="11"/>
      <c r="E101" s="11"/>
      <c r="F101" s="12"/>
      <c r="G101" s="36"/>
      <c r="H101" s="36"/>
      <c r="I101" s="68">
        <v>-203547</v>
      </c>
    </row>
    <row r="102" spans="1:9" s="7" customFormat="1" ht="12" customHeight="1" x14ac:dyDescent="0.15">
      <c r="A102" s="13"/>
      <c r="B102" s="14"/>
      <c r="C102" s="14" t="s">
        <v>35</v>
      </c>
      <c r="D102" s="14"/>
      <c r="E102" s="14"/>
      <c r="F102" s="15"/>
      <c r="G102" s="37"/>
      <c r="H102" s="37"/>
      <c r="I102" s="75">
        <f>I100+I101</f>
        <v>-6763576</v>
      </c>
    </row>
    <row r="103" spans="1:9" s="7" customFormat="1" ht="12" customHeight="1" x14ac:dyDescent="0.15">
      <c r="A103" s="16"/>
      <c r="B103" s="17"/>
      <c r="C103" s="17"/>
      <c r="D103" s="17"/>
      <c r="E103" s="17"/>
      <c r="F103" s="17"/>
      <c r="G103" s="45"/>
      <c r="H103" s="45"/>
      <c r="I103" s="45"/>
    </row>
  </sheetData>
  <mergeCells count="3">
    <mergeCell ref="A6:F6"/>
    <mergeCell ref="B38:C38"/>
    <mergeCell ref="B46:C46"/>
  </mergeCells>
  <phoneticPr fontId="1"/>
  <printOptions horizontalCentered="1"/>
  <pageMargins left="0.70866141732283472" right="0.70866141732283472" top="0.70866141732283472" bottom="0.70866141732283472" header="0.51181102362204722" footer="0.19685039370078741"/>
  <pageSetup paperSize="9" scale="70" firstPageNumber="53" fitToHeight="2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徳丸　命子</dc:creator>
  <cp:lastModifiedBy>tsuduki</cp:lastModifiedBy>
  <cp:lastPrinted>2020-08-20T02:11:05Z</cp:lastPrinted>
  <dcterms:created xsi:type="dcterms:W3CDTF">2020-08-20T01:55:45Z</dcterms:created>
  <dcterms:modified xsi:type="dcterms:W3CDTF">2020-08-20T04:12:15Z</dcterms:modified>
</cp:coreProperties>
</file>