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O1\Documents\NPOセンター\総会・理事会\R2 総会\"/>
    </mc:Choice>
  </mc:AlternateContent>
  <xr:revisionPtr revIDLastSave="0" documentId="13_ncr:1_{16A71CA1-AE79-48F5-AB30-297FE4AD1F36}" xr6:coauthVersionLast="45" xr6:coauthVersionMax="45" xr10:uidLastSave="{00000000-0000-0000-0000-000000000000}"/>
  <bookViews>
    <workbookView xWindow="1170" yWindow="0" windowWidth="15165" windowHeight="15600" xr2:uid="{00000000-000D-0000-FFFF-FFFF00000000}"/>
  </bookViews>
  <sheets>
    <sheet name="決算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7" i="2" l="1"/>
  <c r="E62" i="2"/>
  <c r="D43" i="2"/>
  <c r="E17" i="2"/>
  <c r="C60" i="2" l="1"/>
  <c r="C42" i="2"/>
  <c r="C49" i="2"/>
  <c r="C24" i="2"/>
  <c r="D13" i="2"/>
  <c r="D16" i="2"/>
  <c r="D61" i="2" l="1"/>
  <c r="E69" i="2" l="1"/>
</calcChain>
</file>

<file path=xl/sharedStrings.xml><?xml version="1.0" encoding="utf-8"?>
<sst xmlns="http://schemas.openxmlformats.org/spreadsheetml/2006/main" count="75" uniqueCount="64">
  <si>
    <t>（単位：円）</t>
    <rPh sb="1" eb="3">
      <t>タンイ</t>
    </rPh>
    <rPh sb="4" eb="5">
      <t>エン</t>
    </rPh>
    <phoneticPr fontId="2"/>
  </si>
  <si>
    <t>１．受取会費</t>
    <rPh sb="2" eb="4">
      <t>ウケトリ</t>
    </rPh>
    <rPh sb="4" eb="6">
      <t>カイヒ</t>
    </rPh>
    <phoneticPr fontId="3"/>
  </si>
  <si>
    <t>４．事業収益</t>
    <rPh sb="2" eb="4">
      <t>ジギョウ</t>
    </rPh>
    <rPh sb="4" eb="6">
      <t>シュウエキ</t>
    </rPh>
    <phoneticPr fontId="3"/>
  </si>
  <si>
    <t>５．その他収益</t>
    <rPh sb="4" eb="5">
      <t>タ</t>
    </rPh>
    <rPh sb="5" eb="7">
      <t>シュウエキ</t>
    </rPh>
    <phoneticPr fontId="2"/>
  </si>
  <si>
    <t>２．受取寄付金</t>
    <rPh sb="2" eb="4">
      <t>ウケトリ</t>
    </rPh>
    <rPh sb="4" eb="7">
      <t>キフキン</t>
    </rPh>
    <phoneticPr fontId="3"/>
  </si>
  <si>
    <t>１　事業費</t>
    <rPh sb="2" eb="4">
      <t>ジギョウ</t>
    </rPh>
    <rPh sb="4" eb="5">
      <t>ヒ</t>
    </rPh>
    <phoneticPr fontId="2"/>
  </si>
  <si>
    <t>２　管理費</t>
    <rPh sb="2" eb="4">
      <t>カンリ</t>
    </rPh>
    <rPh sb="4" eb="5">
      <t>ヒ</t>
    </rPh>
    <phoneticPr fontId="2"/>
  </si>
  <si>
    <t>３．受取助成金等</t>
    <rPh sb="2" eb="4">
      <t>ウケトリ</t>
    </rPh>
    <rPh sb="4" eb="7">
      <t>ジョセイキン</t>
    </rPh>
    <rPh sb="7" eb="8">
      <t>トウ</t>
    </rPh>
    <phoneticPr fontId="3"/>
  </si>
  <si>
    <t>受取利息</t>
    <rPh sb="0" eb="2">
      <t>ウケトリ</t>
    </rPh>
    <rPh sb="2" eb="4">
      <t>リソク</t>
    </rPh>
    <phoneticPr fontId="2"/>
  </si>
  <si>
    <t>雑収益</t>
    <rPh sb="0" eb="1">
      <t>ザツ</t>
    </rPh>
    <rPh sb="1" eb="3">
      <t>シュウエキ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</si>
  <si>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</si>
  <si>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</si>
  <si>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　</t>
    <phoneticPr fontId="3"/>
  </si>
  <si>
    <t>Ⅰ経常収益</t>
    <rPh sb="1" eb="3">
      <t>ケイジョウ</t>
    </rPh>
    <rPh sb="3" eb="5">
      <t>シュウエキ</t>
    </rPh>
    <phoneticPr fontId="3"/>
  </si>
  <si>
    <t>　</t>
    <phoneticPr fontId="2"/>
  </si>
  <si>
    <t>Ⅱ経常費用</t>
    <rPh sb="1" eb="3">
      <t>ケイジョウ</t>
    </rPh>
    <rPh sb="3" eb="5">
      <t>ヒヨウ</t>
    </rPh>
    <phoneticPr fontId="2"/>
  </si>
  <si>
    <t>（１）人件費</t>
    <rPh sb="3" eb="5">
      <t>ジンケン</t>
    </rPh>
    <rPh sb="5" eb="6">
      <t>ヒ</t>
    </rPh>
    <phoneticPr fontId="2"/>
  </si>
  <si>
    <t>（２）その他の経費</t>
    <rPh sb="5" eb="6">
      <t>タ</t>
    </rPh>
    <rPh sb="7" eb="9">
      <t>ケイヒ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</si>
  <si>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</si>
  <si>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</si>
  <si>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</si>
  <si>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委託業務収入</t>
    <rPh sb="0" eb="2">
      <t>イタク</t>
    </rPh>
    <rPh sb="2" eb="4">
      <t>ギョウム</t>
    </rPh>
    <rPh sb="4" eb="6">
      <t>シュウニュウ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</si>
  <si>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</si>
  <si>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指定管理料</t>
    <rPh sb="0" eb="2">
      <t>シテイ</t>
    </rPh>
    <rPh sb="2" eb="4">
      <t>カンリ</t>
    </rPh>
    <rPh sb="4" eb="5">
      <t>リョウ</t>
    </rPh>
    <phoneticPr fontId="2"/>
  </si>
  <si>
    <t>Ⅱ経常外費用</t>
    <rPh sb="3" eb="4">
      <t>ガイ</t>
    </rPh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</si>
  <si>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</si>
  <si>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令和元年度　活動計算書</t>
    <rPh sb="0" eb="2">
      <t>レイワ</t>
    </rPh>
    <rPh sb="2" eb="4">
      <t>ガンネン</t>
    </rPh>
    <rPh sb="4" eb="5">
      <t>ド</t>
    </rPh>
    <rPh sb="5" eb="7">
      <t>ヘイネンド</t>
    </rPh>
    <rPh sb="6" eb="8">
      <t>カツドウ</t>
    </rPh>
    <rPh sb="8" eb="10">
      <t>ケイサン</t>
    </rPh>
    <rPh sb="10" eb="11">
      <t>ショ</t>
    </rPh>
    <phoneticPr fontId="2"/>
  </si>
  <si>
    <t>平成31年4月1日 ～ 令和2年3月31日</t>
    <rPh sb="0" eb="2">
      <t>ヘイセイ</t>
    </rPh>
    <rPh sb="4" eb="5">
      <t>ネン</t>
    </rPh>
    <rPh sb="6" eb="7">
      <t>ツキ</t>
    </rPh>
    <rPh sb="8" eb="9">
      <t>ヒ</t>
    </rPh>
    <rPh sb="12" eb="14">
      <t>レイワ</t>
    </rPh>
    <rPh sb="15" eb="16">
      <t>ネン</t>
    </rPh>
    <rPh sb="16" eb="17">
      <t>ヘイネン</t>
    </rPh>
    <rPh sb="17" eb="18">
      <t>ツキ</t>
    </rPh>
    <rPh sb="20" eb="21">
      <t>ヒ</t>
    </rPh>
    <phoneticPr fontId="2"/>
  </si>
  <si>
    <t>科　  目</t>
    <rPh sb="0" eb="1">
      <t>カ</t>
    </rPh>
    <rPh sb="4" eb="5">
      <t>メ</t>
    </rPh>
    <phoneticPr fontId="2"/>
  </si>
  <si>
    <t>決  算  額</t>
    <rPh sb="0" eb="1">
      <t>ケッ</t>
    </rPh>
    <rPh sb="3" eb="4">
      <t>サン</t>
    </rPh>
    <rPh sb="6" eb="7">
      <t>ガク</t>
    </rPh>
    <phoneticPr fontId="2"/>
  </si>
  <si>
    <t xml:space="preserve">  事業費計</t>
    <rPh sb="2" eb="5">
      <t>ジギョウヒ</t>
    </rPh>
    <rPh sb="5" eb="6">
      <t>ケイ</t>
    </rPh>
    <phoneticPr fontId="2"/>
  </si>
  <si>
    <t>給与手当</t>
    <rPh sb="0" eb="2">
      <t>キュウヨ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</si>
  <si>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</si>
  <si>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売上原価</t>
    <rPh sb="0" eb="2">
      <t>ウリアゲ</t>
    </rPh>
    <rPh sb="2" eb="4">
      <t>ゲンカ</t>
    </rPh>
    <phoneticPr fontId="2"/>
  </si>
  <si>
    <t>諸謝金</t>
    <rPh sb="0" eb="1">
      <t>ショ</t>
    </rPh>
    <rPh sb="1" eb="3">
      <t>シャキン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</si>
  <si>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</si>
  <si>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</si>
  <si>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旅費交通費</t>
    <rPh sb="0" eb="2">
      <t>リョヒ</t>
    </rPh>
    <rPh sb="2" eb="5">
      <t>コウツウヒ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</si>
  <si>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</si>
  <si>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</si>
  <si>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</si>
  <si>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リース料</t>
    <rPh sb="3" eb="4">
      <t>リョウ</t>
    </rPh>
    <phoneticPr fontId="2"/>
  </si>
  <si>
    <t>修繕費</t>
    <rPh sb="0" eb="3">
      <t>シュウゼンヒ</t>
    </rPh>
    <phoneticPr fontId="2"/>
  </si>
  <si>
    <t>新聞図書費</t>
    <rPh sb="0" eb="2">
      <t>シンブン</t>
    </rPh>
    <rPh sb="2" eb="5">
      <t>トショヒ</t>
    </rPh>
    <phoneticPr fontId="2"/>
  </si>
  <si>
    <t>諸会費</t>
    <rPh sb="0" eb="3">
      <t>ショカイヒ</t>
    </rPh>
    <phoneticPr fontId="2"/>
  </si>
  <si>
    <t>研修費</t>
    <rPh sb="0" eb="2">
      <t>ケンシュウ</t>
    </rPh>
    <rPh sb="2" eb="3">
      <t>ヒ</t>
    </rPh>
    <phoneticPr fontId="2"/>
  </si>
  <si>
    <t>指定管理事業費</t>
    <rPh sb="0" eb="2">
      <t>シテイ</t>
    </rPh>
    <rPh sb="2" eb="4">
      <t>カンリ</t>
    </rPh>
    <rPh sb="4" eb="7">
      <t>ジギョウヒ</t>
    </rPh>
    <phoneticPr fontId="2"/>
  </si>
  <si>
    <t>自主事業費</t>
    <rPh sb="0" eb="2">
      <t>ジシュ</t>
    </rPh>
    <rPh sb="2" eb="5">
      <t>ジギョウヒ</t>
    </rPh>
    <phoneticPr fontId="2"/>
  </si>
  <si>
    <t>雑費</t>
    <rPh sb="0" eb="2">
      <t>ザッピ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</si>
  <si>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</si>
  <si>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第2号議案</t>
    <rPh sb="0" eb="1">
      <t>ダイ</t>
    </rPh>
    <rPh sb="2" eb="3">
      <t>ゴウ</t>
    </rPh>
    <rPh sb="3" eb="5">
      <t>ギアン</t>
    </rPh>
    <phoneticPr fontId="2"/>
  </si>
  <si>
    <t>会議費</t>
    <rPh sb="0" eb="2">
      <t>カイギ</t>
    </rPh>
    <rPh sb="2" eb="3">
      <t>ヒ</t>
    </rPh>
    <phoneticPr fontId="2"/>
  </si>
  <si>
    <t>車両費</t>
    <rPh sb="0" eb="2">
      <t>シャリョウ</t>
    </rPh>
    <rPh sb="2" eb="3">
      <t>ヒ</t>
    </rPh>
    <phoneticPr fontId="2"/>
  </si>
  <si>
    <t>交際費</t>
    <rPh sb="0" eb="3">
      <t>コウサイヒ</t>
    </rPh>
    <phoneticPr fontId="2"/>
  </si>
  <si>
    <t>保険料</t>
    <rPh sb="0" eb="3">
      <t>ホケンリョウ</t>
    </rPh>
    <phoneticPr fontId="2"/>
  </si>
  <si>
    <t>租税公課</t>
    <rPh sb="0" eb="2">
      <t>ソゼイ</t>
    </rPh>
    <rPh sb="2" eb="4">
      <t>コウカ</t>
    </rPh>
    <phoneticPr fontId="2"/>
  </si>
  <si>
    <t xml:space="preserve">   その他の経費計</t>
    <rPh sb="5" eb="6">
      <t>タ</t>
    </rPh>
    <rPh sb="7" eb="9">
      <t>ケイヒ</t>
    </rPh>
    <rPh sb="9" eb="10">
      <t>ケイ</t>
    </rPh>
    <phoneticPr fontId="2"/>
  </si>
  <si>
    <t xml:space="preserve">   その他の経費計</t>
    <rPh sb="5" eb="6">
      <t>タ</t>
    </rPh>
    <rPh sb="7" eb="9">
      <t>ケイヒ</t>
    </rPh>
    <rPh sb="9" eb="10">
      <t>ケイ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</si>
  <si>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</si>
  <si>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  <rPh sb="0" eb="2">
      <t>フクリ</t>
    </rPh>
    <rPh sb="2" eb="4">
      <t>コウセイ</t>
    </rPh>
    <rPh sb="4" eb="5">
      <t>ヒ</t>
    </rPh>
    <phoneticPr fontId="2"/>
  </si>
  <si>
    <t xml:space="preserve">  人件費計</t>
    <rPh sb="2" eb="4">
      <t>ジンケン</t>
    </rPh>
    <rPh sb="4" eb="5">
      <t>ヒ</t>
    </rPh>
    <rPh sb="5" eb="6">
      <t>ケイ</t>
    </rPh>
    <phoneticPr fontId="2"/>
  </si>
  <si>
    <t xml:space="preserve">  管理費計</t>
    <rPh sb="2" eb="4">
      <t>カンリ</t>
    </rPh>
    <rPh sb="4" eb="5">
      <t>ヒ</t>
    </rPh>
    <rPh sb="5" eb="6">
      <t>ケイ</t>
    </rPh>
    <phoneticPr fontId="2"/>
  </si>
  <si>
    <t xml:space="preserve">   人件費計</t>
    <rPh sb="3" eb="5">
      <t>ジンケン</t>
    </rPh>
    <rPh sb="5" eb="6">
      <t>ヒ</t>
    </rPh>
    <rPh sb="6" eb="7">
      <t>ケイ</t>
    </rPh>
    <phoneticPr fontId="2"/>
  </si>
  <si>
    <t>予備費 （未払法人税等）</t>
    <rPh sb="0" eb="3">
      <t>ヨビヒ</t>
    </rPh>
    <rPh sb="5" eb="7">
      <t>ミハライ</t>
    </rPh>
    <rPh sb="7" eb="10">
      <t>ホウジンゼイ</t>
    </rPh>
    <rPh sb="10" eb="1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</si>
</sst>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&quot;△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/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41" fontId="4" fillId="0" borderId="1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41" fontId="4" fillId="0" borderId="2" xfId="1" applyNumberFormat="1" applyFont="1" applyFill="1" applyBorder="1" applyAlignment="1">
      <alignment vertical="center"/>
    </xf>
    <xf numFmtId="41" fontId="4" fillId="0" borderId="1" xfId="1" applyNumberFormat="1" applyFont="1" applyBorder="1" applyAlignment="1">
      <alignment vertical="center"/>
    </xf>
    <xf numFmtId="41" fontId="4" fillId="0" borderId="4" xfId="1" applyNumberFormat="1" applyFont="1" applyBorder="1" applyAlignment="1">
      <alignment vertical="center"/>
    </xf>
    <xf numFmtId="41" fontId="4" fillId="0" borderId="2" xfId="1" applyNumberFormat="1" applyFont="1" applyBorder="1" applyAlignment="1">
      <alignment vertical="center"/>
    </xf>
    <xf numFmtId="41" fontId="0" fillId="0" borderId="1" xfId="1" applyNumberFormat="1" applyFont="1" applyFill="1" applyBorder="1" applyAlignment="1">
      <alignment vertical="center"/>
    </xf>
    <xf numFmtId="41" fontId="0" fillId="0" borderId="1" xfId="0" applyNumberFormat="1" applyFont="1" applyBorder="1" applyAlignment="1">
      <alignment vertical="center"/>
    </xf>
    <xf numFmtId="41" fontId="0" fillId="0" borderId="1" xfId="1" applyNumberFormat="1" applyFont="1" applyBorder="1" applyAlignment="1">
      <alignment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4" fillId="0" borderId="2" xfId="0" applyNumberFormat="1" applyFont="1" applyBorder="1"/>
    <xf numFmtId="41" fontId="4" fillId="0" borderId="1" xfId="0" applyNumberFormat="1" applyFont="1" applyFill="1" applyBorder="1" applyAlignment="1">
      <alignment horizontal="center" vertical="center"/>
    </xf>
    <xf numFmtId="41" fontId="4" fillId="0" borderId="1" xfId="0" applyNumberFormat="1" applyFont="1" applyBorder="1" applyAlignment="1">
      <alignment vertical="center"/>
    </xf>
    <xf numFmtId="41" fontId="4" fillId="0" borderId="3" xfId="1" applyNumberFormat="1" applyFont="1" applyBorder="1" applyAlignment="1">
      <alignment vertical="center"/>
    </xf>
    <xf numFmtId="176" fontId="4" fillId="0" borderId="2" xfId="1" applyNumberFormat="1" applyFont="1" applyBorder="1" applyAlignment="1">
      <alignment horizontal="right" vertical="center"/>
    </xf>
    <xf numFmtId="41" fontId="4" fillId="0" borderId="3" xfId="1" applyNumberFormat="1" applyFont="1" applyFill="1" applyBorder="1" applyAlignment="1">
      <alignment vertical="center"/>
    </xf>
    <xf numFmtId="41" fontId="0" fillId="0" borderId="8" xfId="0" applyNumberFormat="1" applyBorder="1"/>
    <xf numFmtId="0" fontId="4" fillId="0" borderId="1" xfId="0" applyFont="1" applyFill="1" applyBorder="1" applyAlignment="1">
      <alignment horizontal="left" vertical="center" indent="3"/>
    </xf>
    <xf numFmtId="0" fontId="4" fillId="0" borderId="1" xfId="0" applyFont="1" applyBorder="1" applyAlignment="1">
      <alignment horizontal="left" vertical="center" indent="3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13"/>
  <sheetViews>
    <sheetView tabSelected="1" zoomScale="90" zoomScaleNormal="90" workbookViewId="0">
      <selection activeCell="G11" sqref="G11"/>
    </sheetView>
  </sheetViews>
  <sheetFormatPr defaultRowHeight="13.5" x14ac:dyDescent="0.15"/>
  <cols>
    <col min="1" max="1" width="2" customWidth="1"/>
    <col min="2" max="2" width="40.75" customWidth="1"/>
    <col min="3" max="5" width="23.375" customWidth="1"/>
  </cols>
  <sheetData>
    <row r="1" spans="2:5" ht="11.25" customHeight="1" x14ac:dyDescent="0.15">
      <c r="B1" s="32" t="s">
        <v>50</v>
      </c>
    </row>
    <row r="2" spans="2:5" ht="23.25" customHeight="1" x14ac:dyDescent="0.15">
      <c r="B2" s="38" t="s">
        <v>26</v>
      </c>
      <c r="C2" s="38"/>
      <c r="D2" s="38"/>
      <c r="E2" s="38"/>
    </row>
    <row r="3" spans="2:5" ht="18.75" customHeight="1" x14ac:dyDescent="0.15">
      <c r="B3" s="34" t="s">
        <v>27</v>
      </c>
      <c r="C3" s="34"/>
      <c r="D3" s="34"/>
      <c r="E3" s="34"/>
    </row>
    <row r="4" spans="2:5" s="4" customFormat="1" ht="11.25" customHeight="1" x14ac:dyDescent="0.15">
      <c r="B4" s="3" t="s">
        <v>12</v>
      </c>
      <c r="C4" s="1"/>
      <c r="D4" s="1"/>
      <c r="E4" s="12" t="s">
        <v>0</v>
      </c>
    </row>
    <row r="5" spans="2:5" s="4" customFormat="1" ht="19.5" customHeight="1" x14ac:dyDescent="0.15">
      <c r="B5" s="6" t="s">
        <v>28</v>
      </c>
      <c r="C5" s="35" t="s">
        <v>29</v>
      </c>
      <c r="D5" s="36"/>
      <c r="E5" s="37"/>
    </row>
    <row r="6" spans="2:5" s="4" customFormat="1" ht="15.75" customHeight="1" x14ac:dyDescent="0.15">
      <c r="B6" s="7" t="s">
        <v>13</v>
      </c>
      <c r="C6" s="24"/>
      <c r="D6" s="24"/>
      <c r="E6" s="22"/>
    </row>
    <row r="7" spans="2:5" s="4" customFormat="1" ht="15.75" customHeight="1" x14ac:dyDescent="0.15">
      <c r="B7" s="8" t="s">
        <v>1</v>
      </c>
      <c r="C7" s="13">
        <v>194000</v>
      </c>
      <c r="D7" s="13"/>
      <c r="E7" s="19"/>
    </row>
    <row r="8" spans="2:5" ht="15.75" customHeight="1" x14ac:dyDescent="0.15">
      <c r="B8" s="8" t="s">
        <v>4</v>
      </c>
      <c r="C8" s="15">
        <v>18950</v>
      </c>
      <c r="D8" s="13"/>
      <c r="E8" s="19"/>
    </row>
    <row r="9" spans="2:5" ht="15.75" customHeight="1" x14ac:dyDescent="0.15">
      <c r="B9" s="8" t="s">
        <v>7</v>
      </c>
      <c r="C9" s="15">
        <v>87970</v>
      </c>
      <c r="D9" s="13"/>
      <c r="E9" s="19"/>
    </row>
    <row r="10" spans="2:5" ht="15.75" customHeight="1" x14ac:dyDescent="0.15">
      <c r="B10" s="8" t="s">
        <v>2</v>
      </c>
      <c r="C10" s="13" t="s">
        <v>14</v>
      </c>
      <c r="D10" s="13"/>
      <c r="E10" s="19"/>
    </row>
    <row r="11" spans="2:5" ht="15.75" customHeight="1" x14ac:dyDescent="0.15">
      <c r="B11" s="30" t="s">
        <v>23</v>
      </c>
      <c r="C11" s="13">
        <v>10460000</v>
      </c>
      <c r="D11" s="13"/>
      <c r="E11" s="19"/>
    </row>
    <row r="12" spans="2:5" ht="15.75" customHeight="1" x14ac:dyDescent="0.15">
      <c r="B12" s="30" t="s">
        <v>21</v>
      </c>
      <c r="C12" s="13">
        <v>605000</v>
      </c>
      <c r="D12" s="13"/>
      <c r="E12" s="19"/>
    </row>
    <row r="13" spans="2:5" ht="15.75" customHeight="1" x14ac:dyDescent="0.15">
      <c r="B13" s="30" t="s">
        <v>22</v>
      </c>
      <c r="C13" s="14">
        <v>658215</v>
      </c>
      <c r="D13" s="14">
        <f>SUM(C2:C12)</f>
        <v>11365920</v>
      </c>
      <c r="E13" s="19"/>
    </row>
    <row r="14" spans="2:5" ht="15.75" customHeight="1" x14ac:dyDescent="0.15">
      <c r="B14" s="9" t="s">
        <v>3</v>
      </c>
      <c r="C14" s="13"/>
      <c r="D14" s="13"/>
      <c r="E14" s="19"/>
    </row>
    <row r="15" spans="2:5" ht="15.75" customHeight="1" x14ac:dyDescent="0.15">
      <c r="B15" s="30" t="s">
        <v>8</v>
      </c>
      <c r="C15" s="13">
        <v>43</v>
      </c>
      <c r="D15" s="13"/>
      <c r="E15" s="19"/>
    </row>
    <row r="16" spans="2:5" ht="15.75" customHeight="1" x14ac:dyDescent="0.15">
      <c r="B16" s="30" t="s">
        <v>9</v>
      </c>
      <c r="C16" s="14">
        <v>7830</v>
      </c>
      <c r="D16" s="14">
        <f>C15+C16</f>
        <v>7873</v>
      </c>
      <c r="E16" s="19"/>
    </row>
    <row r="17" spans="2:5" ht="15.75" customHeight="1" x14ac:dyDescent="0.15">
      <c r="B17" s="9" t="s">
        <v>19</v>
      </c>
      <c r="C17" s="28" t="s">
        <v>14</v>
      </c>
      <c r="D17" s="29"/>
      <c r="E17" s="13">
        <f>SUM(C6:C16)</f>
        <v>12032008</v>
      </c>
    </row>
    <row r="18" spans="2:5" ht="15.75" customHeight="1" x14ac:dyDescent="0.15">
      <c r="B18" s="9"/>
      <c r="C18" s="13"/>
      <c r="D18" s="13"/>
      <c r="E18" s="13"/>
    </row>
    <row r="19" spans="2:5" ht="15.75" customHeight="1" x14ac:dyDescent="0.15">
      <c r="B19" s="10" t="s">
        <v>15</v>
      </c>
      <c r="C19" s="25"/>
      <c r="D19" s="25"/>
      <c r="E19" s="20"/>
    </row>
    <row r="20" spans="2:5" ht="15.75" customHeight="1" x14ac:dyDescent="0.15">
      <c r="B20" s="11" t="s">
        <v>5</v>
      </c>
      <c r="C20" s="13" t="s">
        <v>14</v>
      </c>
      <c r="D20" s="13"/>
      <c r="E20" s="19"/>
    </row>
    <row r="21" spans="2:5" ht="15.75" customHeight="1" x14ac:dyDescent="0.15">
      <c r="B21" s="8" t="s">
        <v>16</v>
      </c>
      <c r="C21" s="13"/>
      <c r="D21" s="13"/>
      <c r="E21" s="19"/>
    </row>
    <row r="22" spans="2:5" ht="15.75" customHeight="1" x14ac:dyDescent="0.15">
      <c r="B22" s="30" t="s">
        <v>31</v>
      </c>
      <c r="C22" s="13">
        <v>7585425</v>
      </c>
      <c r="D22" s="13"/>
      <c r="E22" s="19"/>
    </row>
    <row r="23" spans="2:5" ht="15.75" customHeight="1" x14ac:dyDescent="0.15">
      <c r="B23" s="30" t="s">
        <v>32</v>
      </c>
      <c r="C23" s="13">
        <v>1371812</v>
      </c>
      <c r="D23" s="13"/>
      <c r="E23" s="19"/>
    </row>
    <row r="24" spans="2:5" ht="15.75" customHeight="1" x14ac:dyDescent="0.15">
      <c r="B24" s="8" t="s">
        <v>62</v>
      </c>
      <c r="C24" s="15">
        <f>SUM(C22:C23)</f>
        <v>8957237</v>
      </c>
      <c r="D24" s="13"/>
      <c r="E24" s="19"/>
    </row>
    <row r="25" spans="2:5" ht="15.75" customHeight="1" x14ac:dyDescent="0.15">
      <c r="B25" s="8" t="s">
        <v>17</v>
      </c>
      <c r="C25" s="13"/>
      <c r="D25" s="13"/>
      <c r="E25" s="19"/>
    </row>
    <row r="26" spans="2:5" ht="15.75" customHeight="1" x14ac:dyDescent="0.15">
      <c r="B26" s="31" t="s">
        <v>33</v>
      </c>
      <c r="C26" s="16">
        <v>9414</v>
      </c>
      <c r="D26" s="16"/>
      <c r="E26" s="21"/>
    </row>
    <row r="27" spans="2:5" ht="15.75" customHeight="1" x14ac:dyDescent="0.15">
      <c r="B27" s="31" t="s">
        <v>34</v>
      </c>
      <c r="C27" s="16">
        <v>144500</v>
      </c>
      <c r="D27" s="16"/>
      <c r="E27" s="21"/>
    </row>
    <row r="28" spans="2:5" ht="15.75" customHeight="1" x14ac:dyDescent="0.15">
      <c r="B28" s="31" t="s">
        <v>35</v>
      </c>
      <c r="C28" s="16">
        <v>95477</v>
      </c>
      <c r="D28" s="16"/>
      <c r="E28" s="21"/>
    </row>
    <row r="29" spans="2:5" ht="15.75" customHeight="1" x14ac:dyDescent="0.15">
      <c r="B29" s="31" t="s">
        <v>36</v>
      </c>
      <c r="C29" s="16">
        <v>481847</v>
      </c>
      <c r="D29" s="16"/>
      <c r="E29" s="21"/>
    </row>
    <row r="30" spans="2:5" ht="15.75" customHeight="1" x14ac:dyDescent="0.15">
      <c r="B30" s="31" t="s">
        <v>37</v>
      </c>
      <c r="C30" s="16">
        <v>72875</v>
      </c>
      <c r="D30" s="16"/>
      <c r="E30" s="21"/>
    </row>
    <row r="31" spans="2:5" ht="15.75" customHeight="1" x14ac:dyDescent="0.15">
      <c r="B31" s="31" t="s">
        <v>38</v>
      </c>
      <c r="C31" s="16">
        <v>304819</v>
      </c>
      <c r="D31" s="16"/>
      <c r="E31" s="21"/>
    </row>
    <row r="32" spans="2:5" ht="15.75" customHeight="1" x14ac:dyDescent="0.15">
      <c r="B32" s="31" t="s">
        <v>39</v>
      </c>
      <c r="C32" s="16">
        <v>74751</v>
      </c>
      <c r="D32" s="16"/>
      <c r="E32" s="21"/>
    </row>
    <row r="33" spans="2:5" ht="15.75" customHeight="1" x14ac:dyDescent="0.15">
      <c r="B33" s="31" t="s">
        <v>40</v>
      </c>
      <c r="C33" s="16">
        <v>424256</v>
      </c>
      <c r="D33" s="16"/>
      <c r="E33" s="21"/>
    </row>
    <row r="34" spans="2:5" ht="15.75" customHeight="1" x14ac:dyDescent="0.15">
      <c r="B34" s="31" t="s">
        <v>41</v>
      </c>
      <c r="C34" s="16">
        <v>549504</v>
      </c>
      <c r="D34" s="16"/>
      <c r="E34" s="21"/>
    </row>
    <row r="35" spans="2:5" ht="15.75" customHeight="1" x14ac:dyDescent="0.15">
      <c r="B35" s="31" t="s">
        <v>42</v>
      </c>
      <c r="C35" s="16">
        <v>90113</v>
      </c>
      <c r="D35" s="16"/>
      <c r="E35" s="21"/>
    </row>
    <row r="36" spans="2:5" ht="15.75" customHeight="1" x14ac:dyDescent="0.15">
      <c r="B36" s="31" t="s">
        <v>43</v>
      </c>
      <c r="C36" s="16">
        <v>65879</v>
      </c>
      <c r="D36" s="16"/>
      <c r="E36" s="21"/>
    </row>
    <row r="37" spans="2:5" ht="15.75" customHeight="1" x14ac:dyDescent="0.15">
      <c r="B37" s="31" t="s">
        <v>44</v>
      </c>
      <c r="C37" s="16">
        <v>3240</v>
      </c>
      <c r="D37" s="16"/>
      <c r="E37" s="21"/>
    </row>
    <row r="38" spans="2:5" ht="15.75" customHeight="1" x14ac:dyDescent="0.15">
      <c r="B38" s="31" t="s">
        <v>45</v>
      </c>
      <c r="C38" s="16">
        <v>67310</v>
      </c>
      <c r="D38" s="16"/>
      <c r="E38" s="21"/>
    </row>
    <row r="39" spans="2:5" ht="15.75" customHeight="1" x14ac:dyDescent="0.15">
      <c r="B39" s="31" t="s">
        <v>46</v>
      </c>
      <c r="C39" s="16">
        <v>192041</v>
      </c>
      <c r="D39" s="16"/>
      <c r="E39" s="21"/>
    </row>
    <row r="40" spans="2:5" ht="15.75" customHeight="1" x14ac:dyDescent="0.15">
      <c r="B40" s="31" t="s">
        <v>47</v>
      </c>
      <c r="C40" s="16">
        <v>82884</v>
      </c>
      <c r="D40" s="16"/>
      <c r="E40" s="21"/>
    </row>
    <row r="41" spans="2:5" ht="15.75" customHeight="1" x14ac:dyDescent="0.15">
      <c r="B41" s="31" t="s">
        <v>48</v>
      </c>
      <c r="C41" s="16">
        <v>3316</v>
      </c>
      <c r="D41" s="16"/>
      <c r="E41" s="21"/>
    </row>
    <row r="42" spans="2:5" ht="15.75" customHeight="1" x14ac:dyDescent="0.15">
      <c r="B42" s="9" t="s">
        <v>56</v>
      </c>
      <c r="C42" s="18">
        <f>SUM(C25:C41)</f>
        <v>2662226</v>
      </c>
      <c r="D42" s="17"/>
      <c r="E42" s="21"/>
    </row>
    <row r="43" spans="2:5" ht="15.75" customHeight="1" x14ac:dyDescent="0.15">
      <c r="B43" s="2" t="s">
        <v>30</v>
      </c>
      <c r="C43" s="16"/>
      <c r="D43" s="16">
        <f>SUM(C24:C41)</f>
        <v>11619463</v>
      </c>
      <c r="E43" s="21"/>
    </row>
    <row r="44" spans="2:5" ht="15.75" customHeight="1" x14ac:dyDescent="0.15">
      <c r="B44" s="2"/>
      <c r="C44" s="16"/>
      <c r="D44" s="16"/>
      <c r="E44" s="21"/>
    </row>
    <row r="45" spans="2:5" ht="15.75" customHeight="1" x14ac:dyDescent="0.15">
      <c r="B45" s="11" t="s">
        <v>6</v>
      </c>
      <c r="C45" s="13" t="s">
        <v>14</v>
      </c>
      <c r="D45" s="13"/>
      <c r="E45" s="19"/>
    </row>
    <row r="46" spans="2:5" ht="15.75" customHeight="1" x14ac:dyDescent="0.15">
      <c r="B46" s="8" t="s">
        <v>16</v>
      </c>
      <c r="C46" s="13" t="s">
        <v>14</v>
      </c>
      <c r="D46" s="13"/>
      <c r="E46" s="19"/>
    </row>
    <row r="47" spans="2:5" ht="15.75" customHeight="1" x14ac:dyDescent="0.15">
      <c r="B47" s="31" t="s">
        <v>59</v>
      </c>
      <c r="C47" s="13">
        <v>75762</v>
      </c>
      <c r="D47" s="13"/>
      <c r="E47" s="19"/>
    </row>
    <row r="48" spans="2:5" ht="15.75" customHeight="1" x14ac:dyDescent="0.15">
      <c r="B48" s="31" t="s">
        <v>58</v>
      </c>
      <c r="C48" s="13">
        <v>235000</v>
      </c>
      <c r="D48" s="13"/>
      <c r="E48" s="19"/>
    </row>
    <row r="49" spans="2:5" ht="15.75" customHeight="1" x14ac:dyDescent="0.15">
      <c r="B49" s="8" t="s">
        <v>60</v>
      </c>
      <c r="C49" s="23">
        <f>SUM(C47:C48)</f>
        <v>310762</v>
      </c>
      <c r="D49" s="13"/>
      <c r="E49" s="19"/>
    </row>
    <row r="50" spans="2:5" ht="15.75" customHeight="1" x14ac:dyDescent="0.15">
      <c r="B50" s="8" t="s">
        <v>17</v>
      </c>
      <c r="C50" s="13"/>
      <c r="D50" s="13"/>
      <c r="E50" s="19"/>
    </row>
    <row r="51" spans="2:5" ht="15.75" customHeight="1" x14ac:dyDescent="0.15">
      <c r="B51" s="31" t="s">
        <v>49</v>
      </c>
      <c r="C51" s="16">
        <v>162000</v>
      </c>
      <c r="D51" s="13"/>
      <c r="E51" s="19"/>
    </row>
    <row r="52" spans="2:5" ht="15.75" customHeight="1" x14ac:dyDescent="0.15">
      <c r="B52" s="31" t="s">
        <v>51</v>
      </c>
      <c r="C52" s="16">
        <v>20050</v>
      </c>
      <c r="D52" s="16"/>
      <c r="E52" s="21"/>
    </row>
    <row r="53" spans="2:5" ht="15.75" customHeight="1" x14ac:dyDescent="0.15">
      <c r="B53" s="31" t="s">
        <v>52</v>
      </c>
      <c r="C53" s="16">
        <v>69700</v>
      </c>
      <c r="D53" s="16"/>
      <c r="E53" s="21"/>
    </row>
    <row r="54" spans="2:5" ht="15.75" customHeight="1" x14ac:dyDescent="0.15">
      <c r="B54" s="31" t="s">
        <v>38</v>
      </c>
      <c r="C54" s="16">
        <v>126029</v>
      </c>
      <c r="D54" s="16"/>
      <c r="E54" s="21"/>
    </row>
    <row r="55" spans="2:5" ht="15.75" customHeight="1" x14ac:dyDescent="0.15">
      <c r="B55" s="31" t="s">
        <v>53</v>
      </c>
      <c r="C55" s="16">
        <v>94621</v>
      </c>
      <c r="D55" s="16"/>
      <c r="E55" s="21"/>
    </row>
    <row r="56" spans="2:5" ht="15.75" customHeight="1" x14ac:dyDescent="0.15">
      <c r="B56" s="31" t="s">
        <v>54</v>
      </c>
      <c r="C56" s="16">
        <v>41140</v>
      </c>
      <c r="D56" s="16"/>
      <c r="E56" s="21"/>
    </row>
    <row r="57" spans="2:5" ht="15.75" customHeight="1" x14ac:dyDescent="0.15">
      <c r="B57" s="31" t="s">
        <v>44</v>
      </c>
      <c r="C57" s="16">
        <v>38200</v>
      </c>
      <c r="D57" s="16"/>
      <c r="E57" s="21"/>
    </row>
    <row r="58" spans="2:5" ht="15.75" customHeight="1" x14ac:dyDescent="0.15">
      <c r="B58" s="31" t="s">
        <v>55</v>
      </c>
      <c r="C58" s="16">
        <v>491500</v>
      </c>
      <c r="D58" s="16"/>
      <c r="E58" s="21"/>
    </row>
    <row r="59" spans="2:5" ht="15.75" customHeight="1" x14ac:dyDescent="0.15">
      <c r="B59" s="31" t="s">
        <v>48</v>
      </c>
      <c r="C59" s="16">
        <v>18060</v>
      </c>
      <c r="D59" s="16"/>
      <c r="E59" s="21"/>
    </row>
    <row r="60" spans="2:5" ht="15.75" customHeight="1" x14ac:dyDescent="0.15">
      <c r="B60" s="33" t="s">
        <v>57</v>
      </c>
      <c r="C60" s="18">
        <f>SUM(C51:C59)</f>
        <v>1061300</v>
      </c>
      <c r="D60" s="17"/>
      <c r="E60" s="21"/>
    </row>
    <row r="61" spans="2:5" ht="15.75" customHeight="1" x14ac:dyDescent="0.15">
      <c r="B61" s="2" t="s">
        <v>61</v>
      </c>
      <c r="C61" s="26"/>
      <c r="D61" s="16">
        <f>C49+C60</f>
        <v>1372062</v>
      </c>
      <c r="E61" s="21"/>
    </row>
    <row r="62" spans="2:5" ht="15.75" customHeight="1" x14ac:dyDescent="0.15">
      <c r="B62" s="2" t="s">
        <v>20</v>
      </c>
      <c r="C62" s="16"/>
      <c r="D62" s="16"/>
      <c r="E62" s="16">
        <f>D43+D61</f>
        <v>12991525</v>
      </c>
    </row>
    <row r="63" spans="2:5" ht="13.5" customHeight="1" x14ac:dyDescent="0.15">
      <c r="B63" s="2"/>
      <c r="C63" s="16"/>
      <c r="D63" s="16"/>
      <c r="E63" s="16"/>
    </row>
    <row r="64" spans="2:5" ht="15.75" customHeight="1" x14ac:dyDescent="0.15">
      <c r="B64" s="10" t="s">
        <v>24</v>
      </c>
      <c r="C64" s="16"/>
      <c r="D64" s="16"/>
      <c r="E64" s="16"/>
    </row>
    <row r="65" spans="2:5" ht="15.75" customHeight="1" x14ac:dyDescent="0.15">
      <c r="B65" s="31" t="s">
        <v>63</v>
      </c>
      <c r="C65" s="16">
        <v>72000</v>
      </c>
      <c r="D65" s="16"/>
      <c r="E65" s="16"/>
    </row>
    <row r="66" spans="2:5" ht="15.75" customHeight="1" x14ac:dyDescent="0.15">
      <c r="B66" s="2" t="s">
        <v>25</v>
      </c>
      <c r="C66" s="18"/>
      <c r="D66" s="18">
        <v>72000</v>
      </c>
      <c r="E66" s="16">
        <v>72000</v>
      </c>
    </row>
    <row r="67" spans="2:5" ht="18.75" customHeight="1" x14ac:dyDescent="0.15">
      <c r="B67" s="5" t="s">
        <v>18</v>
      </c>
      <c r="C67" s="26"/>
      <c r="D67" s="26"/>
      <c r="E67" s="27">
        <f>E17-E62-E66</f>
        <v>-1031517</v>
      </c>
    </row>
    <row r="68" spans="2:5" ht="18.75" customHeight="1" x14ac:dyDescent="0.15">
      <c r="B68" s="5" t="s">
        <v>11</v>
      </c>
      <c r="C68" s="18" t="s">
        <v>14</v>
      </c>
      <c r="D68" s="18"/>
      <c r="E68" s="18">
        <v>3336235</v>
      </c>
    </row>
    <row r="69" spans="2:5" ht="18.75" customHeight="1" x14ac:dyDescent="0.15">
      <c r="B69" s="5" t="s">
        <v>10</v>
      </c>
      <c r="C69" s="18" t="s">
        <v>14</v>
      </c>
      <c r="D69" s="18"/>
      <c r="E69" s="18">
        <f>SUM(E67:E68)</f>
        <v>2304718</v>
      </c>
    </row>
    <row r="70" spans="2:5" ht="15.75" customHeight="1" x14ac:dyDescent="0.15"/>
    <row r="71" spans="2:5" ht="15.75" customHeight="1" x14ac:dyDescent="0.15"/>
    <row r="72" spans="2:5" ht="15.75" customHeight="1" x14ac:dyDescent="0.15"/>
    <row r="73" spans="2:5" ht="15.75" customHeight="1" x14ac:dyDescent="0.15"/>
    <row r="74" spans="2:5" ht="15.75" customHeight="1" x14ac:dyDescent="0.15"/>
    <row r="75" spans="2:5" ht="15.75" customHeight="1" x14ac:dyDescent="0.15"/>
    <row r="76" spans="2:5" ht="15.75" customHeight="1" x14ac:dyDescent="0.15"/>
    <row r="77" spans="2:5" ht="15.75" customHeight="1" x14ac:dyDescent="0.15"/>
    <row r="78" spans="2:5" ht="15.75" customHeight="1" x14ac:dyDescent="0.15"/>
    <row r="79" spans="2:5" ht="15.75" customHeight="1" x14ac:dyDescent="0.15"/>
    <row r="80" spans="2:5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</sheetData>
  <mergeCells count="3">
    <mergeCell ref="B3:E3"/>
    <mergeCell ref="C5:E5"/>
    <mergeCell ref="B2:E2"/>
  </mergeCells>
  <phoneticPr fontId="2"/>
  <pageMargins left="0.78740157480314965" right="0.78740157480314965" top="0.59055118110236227" bottom="0.59055118110236227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</vt:lpstr>
    </vt:vector>
  </TitlesOfParts>
  <Company>木村工務店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木村工務店</dc:creator>
  <cp:lastModifiedBy>NPO1</cp:lastModifiedBy>
  <cp:lastPrinted>2020-06-08T06:41:50Z</cp:lastPrinted>
  <dcterms:created xsi:type="dcterms:W3CDTF">2003-06-13T23:08:03Z</dcterms:created>
  <dcterms:modified xsi:type="dcterms:W3CDTF">2020-06-08T06:41:56Z</dcterms:modified>
</cp:coreProperties>
</file>