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akyo\Desktop\社協予算\R6予算書\"/>
    </mc:Choice>
  </mc:AlternateContent>
  <xr:revisionPtr revIDLastSave="0" documentId="13_ncr:1_{3E5F4551-6B21-4CFC-8D1F-246DEEEB6F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収入" sheetId="1" r:id="rId1"/>
    <sheet name="支出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2" l="1"/>
  <c r="D82" i="2"/>
  <c r="D81" i="2"/>
  <c r="D79" i="2"/>
  <c r="D76" i="2"/>
  <c r="D77" i="2"/>
  <c r="D75" i="2"/>
  <c r="D73" i="2"/>
  <c r="D68" i="2"/>
  <c r="D66" i="2"/>
  <c r="D62" i="2"/>
  <c r="D59" i="2"/>
  <c r="D58" i="2"/>
  <c r="D56" i="2"/>
  <c r="D55" i="2"/>
  <c r="D48" i="2"/>
  <c r="D47" i="2"/>
  <c r="D45" i="2"/>
  <c r="D40" i="2"/>
  <c r="D39" i="2"/>
  <c r="D37" i="2"/>
  <c r="D30" i="2"/>
  <c r="D31" i="2"/>
  <c r="D32" i="2"/>
  <c r="D33" i="2"/>
  <c r="D34" i="2"/>
  <c r="D35" i="2"/>
  <c r="D36" i="2"/>
  <c r="D29" i="2"/>
  <c r="D27" i="2"/>
  <c r="D25" i="2"/>
  <c r="D20" i="2"/>
  <c r="D21" i="2"/>
  <c r="D22" i="2"/>
  <c r="D19" i="2"/>
  <c r="D14" i="2"/>
  <c r="D11" i="2"/>
  <c r="D12" i="2"/>
  <c r="D13" i="2"/>
  <c r="D10" i="2"/>
  <c r="D6" i="2"/>
  <c r="D7" i="2"/>
  <c r="D8" i="2"/>
  <c r="D5" i="2"/>
  <c r="D56" i="1"/>
  <c r="D55" i="1"/>
  <c r="D53" i="1"/>
  <c r="D51" i="1"/>
  <c r="D48" i="1"/>
  <c r="D46" i="1"/>
  <c r="D44" i="1"/>
  <c r="D43" i="1"/>
  <c r="D41" i="1"/>
  <c r="D40" i="1"/>
  <c r="D35" i="1"/>
  <c r="D29" i="1"/>
  <c r="D27" i="1"/>
  <c r="D20" i="1"/>
  <c r="D14" i="1"/>
  <c r="D15" i="1"/>
  <c r="D16" i="1"/>
  <c r="D17" i="1"/>
  <c r="D18" i="1"/>
  <c r="D19" i="1"/>
  <c r="D13" i="1"/>
  <c r="D10" i="1"/>
  <c r="D8" i="1"/>
  <c r="D6" i="1"/>
  <c r="D5" i="1"/>
  <c r="C62" i="2"/>
  <c r="C19" i="1"/>
  <c r="G83" i="2"/>
  <c r="C47" i="2"/>
  <c r="C48" i="2"/>
  <c r="E83" i="2"/>
  <c r="B83" i="2"/>
  <c r="C40" i="2"/>
  <c r="C45" i="2"/>
  <c r="F83" i="2"/>
  <c r="F56" i="1"/>
  <c r="B56" i="1"/>
  <c r="C13" i="2"/>
  <c r="C18" i="1"/>
  <c r="C51" i="1"/>
  <c r="L56" i="1"/>
  <c r="L83" i="2"/>
  <c r="C81" i="2"/>
  <c r="C8" i="2"/>
  <c r="C27" i="2"/>
  <c r="C20" i="1" l="1"/>
  <c r="C55" i="1"/>
  <c r="C82" i="2" l="1"/>
  <c r="C79" i="2"/>
  <c r="C77" i="2"/>
  <c r="C76" i="2"/>
  <c r="C75" i="2"/>
  <c r="C73" i="2"/>
  <c r="C68" i="2"/>
  <c r="C66" i="2"/>
  <c r="C59" i="2"/>
  <c r="C58" i="2"/>
  <c r="C20" i="2"/>
  <c r="C56" i="2"/>
  <c r="C19" i="2"/>
  <c r="C55" i="2"/>
  <c r="C39" i="2"/>
  <c r="C37" i="2"/>
  <c r="C29" i="2"/>
  <c r="C30" i="2"/>
  <c r="C31" i="2"/>
  <c r="C32" i="2"/>
  <c r="C33" i="2"/>
  <c r="C34" i="2"/>
  <c r="C35" i="2"/>
  <c r="C36" i="2"/>
  <c r="C25" i="2"/>
  <c r="C22" i="2"/>
  <c r="C21" i="2"/>
  <c r="C14" i="2"/>
  <c r="C11" i="2"/>
  <c r="C12" i="2"/>
  <c r="C10" i="2"/>
  <c r="C6" i="2"/>
  <c r="C7" i="2"/>
  <c r="C5" i="2"/>
  <c r="C83" i="2" l="1"/>
  <c r="P83" i="2"/>
  <c r="H83" i="2"/>
  <c r="J83" i="2"/>
  <c r="P56" i="1"/>
  <c r="C43" i="1"/>
  <c r="C48" i="1"/>
  <c r="H56" i="1" l="1"/>
  <c r="K83" i="2" l="1"/>
  <c r="C5" i="1" l="1"/>
  <c r="C6" i="1" l="1"/>
  <c r="C56" i="1" s="1"/>
  <c r="C8" i="1"/>
  <c r="C10" i="1"/>
  <c r="C13" i="1"/>
  <c r="C14" i="1"/>
  <c r="C15" i="1"/>
  <c r="C16" i="1"/>
  <c r="C17" i="1"/>
  <c r="C27" i="1"/>
  <c r="C29" i="1"/>
  <c r="C35" i="1"/>
  <c r="C40" i="1"/>
  <c r="C41" i="1"/>
  <c r="C44" i="1"/>
  <c r="C46" i="1"/>
  <c r="C53" i="1"/>
  <c r="O83" i="2" l="1"/>
  <c r="N83" i="2"/>
  <c r="M83" i="2"/>
  <c r="I83" i="2"/>
  <c r="G56" i="1" l="1"/>
  <c r="I56" i="1"/>
  <c r="J56" i="1"/>
  <c r="K56" i="1"/>
  <c r="M56" i="1"/>
  <c r="N56" i="1"/>
  <c r="O56" i="1"/>
  <c r="E56" i="1"/>
</calcChain>
</file>

<file path=xl/sharedStrings.xml><?xml version="1.0" encoding="utf-8"?>
<sst xmlns="http://schemas.openxmlformats.org/spreadsheetml/2006/main" count="328" uniqueCount="257">
  <si>
    <r>
      <rPr>
        <sz val="9"/>
        <color theme="1"/>
        <rFont val="游ゴシック"/>
        <family val="3"/>
        <charset val="128"/>
      </rPr>
      <t>（単位：円）</t>
    </r>
    <rPh sb="1" eb="3">
      <t>タンイ</t>
    </rPh>
    <rPh sb="4" eb="5">
      <t>エン</t>
    </rPh>
    <phoneticPr fontId="1"/>
  </si>
  <si>
    <t>ココワ賃借料</t>
    <rPh sb="3" eb="6">
      <t>チンシャクリョウ</t>
    </rPh>
    <phoneticPr fontId="1"/>
  </si>
  <si>
    <t>一般会計</t>
  </si>
  <si>
    <t>一般会計</t>
    <phoneticPr fontId="1"/>
  </si>
  <si>
    <t>計</t>
    <rPh sb="0" eb="1">
      <t>ケイ</t>
    </rPh>
    <phoneticPr fontId="1"/>
  </si>
  <si>
    <t>碧水支え合い</t>
    <rPh sb="0" eb="2">
      <t>ヘキスイ</t>
    </rPh>
    <rPh sb="2" eb="3">
      <t>ササ</t>
    </rPh>
    <rPh sb="4" eb="5">
      <t>ア</t>
    </rPh>
    <phoneticPr fontId="1"/>
  </si>
  <si>
    <r>
      <rPr>
        <b/>
        <sz val="9"/>
        <color theme="1"/>
        <rFont val="游ゴシック"/>
        <family val="3"/>
        <charset val="128"/>
      </rPr>
      <t>備考</t>
    </r>
    <rPh sb="0" eb="2">
      <t>ビコウ</t>
    </rPh>
    <phoneticPr fontId="1"/>
  </si>
  <si>
    <r>
      <rPr>
        <b/>
        <sz val="9"/>
        <color theme="1"/>
        <rFont val="游ゴシック"/>
        <family val="3"/>
        <charset val="128"/>
      </rPr>
      <t>科目</t>
    </r>
    <rPh sb="0" eb="2">
      <t>カモク</t>
    </rPh>
    <phoneticPr fontId="1"/>
  </si>
  <si>
    <r>
      <rPr>
        <b/>
        <sz val="9"/>
        <color theme="1"/>
        <rFont val="游ゴシック"/>
        <family val="3"/>
        <charset val="128"/>
      </rPr>
      <t>【人件費】</t>
    </r>
    <rPh sb="1" eb="4">
      <t>ジンケンヒ</t>
    </rPh>
    <phoneticPr fontId="1"/>
  </si>
  <si>
    <r>
      <rPr>
        <sz val="9"/>
        <color theme="1"/>
        <rFont val="游ゴシック"/>
        <family val="2"/>
        <charset val="128"/>
      </rPr>
      <t>職員給料</t>
    </r>
    <rPh sb="0" eb="2">
      <t>ショクイン</t>
    </rPh>
    <rPh sb="2" eb="4">
      <t>キュウリョウ</t>
    </rPh>
    <phoneticPr fontId="1"/>
  </si>
  <si>
    <r>
      <rPr>
        <sz val="9"/>
        <color theme="1"/>
        <rFont val="游ゴシック"/>
        <family val="2"/>
        <charset val="128"/>
      </rPr>
      <t>職員諸手当</t>
    </r>
    <rPh sb="0" eb="2">
      <t>ショクイン</t>
    </rPh>
    <rPh sb="2" eb="5">
      <t>ショテアテ</t>
    </rPh>
    <phoneticPr fontId="1"/>
  </si>
  <si>
    <r>
      <rPr>
        <sz val="9"/>
        <color theme="1"/>
        <rFont val="游ゴシック"/>
        <family val="2"/>
        <charset val="128"/>
      </rPr>
      <t>職員賞与</t>
    </r>
    <rPh sb="0" eb="2">
      <t>ショクイン</t>
    </rPh>
    <rPh sb="2" eb="4">
      <t>ショウヨ</t>
    </rPh>
    <phoneticPr fontId="1"/>
  </si>
  <si>
    <r>
      <rPr>
        <sz val="9"/>
        <color theme="1"/>
        <rFont val="游ゴシック"/>
        <family val="2"/>
        <charset val="128"/>
      </rPr>
      <t>法定福利費</t>
    </r>
    <rPh sb="0" eb="2">
      <t>ホウテイ</t>
    </rPh>
    <rPh sb="2" eb="4">
      <t>フクリ</t>
    </rPh>
    <rPh sb="4" eb="5">
      <t>ヒ</t>
    </rPh>
    <phoneticPr fontId="1"/>
  </si>
  <si>
    <r>
      <rPr>
        <b/>
        <sz val="9"/>
        <color theme="1"/>
        <rFont val="游ゴシック"/>
        <family val="3"/>
        <charset val="128"/>
      </rPr>
      <t>【事業費支出】</t>
    </r>
    <rPh sb="1" eb="3">
      <t>ジギョウ</t>
    </rPh>
    <rPh sb="3" eb="4">
      <t>ヒ</t>
    </rPh>
    <rPh sb="4" eb="6">
      <t>シシュツ</t>
    </rPh>
    <phoneticPr fontId="1"/>
  </si>
  <si>
    <r>
      <rPr>
        <sz val="9"/>
        <color theme="1"/>
        <rFont val="游ゴシック"/>
        <family val="2"/>
        <charset val="128"/>
      </rPr>
      <t>給食費</t>
    </r>
    <rPh sb="0" eb="3">
      <t>キュウショクヒ</t>
    </rPh>
    <phoneticPr fontId="1"/>
  </si>
  <si>
    <r>
      <rPr>
        <sz val="9"/>
        <color theme="1"/>
        <rFont val="游ゴシック"/>
        <family val="2"/>
        <charset val="128"/>
      </rPr>
      <t>保健衛生費</t>
    </r>
    <rPh sb="0" eb="2">
      <t>ホケン</t>
    </rPh>
    <rPh sb="2" eb="4">
      <t>エイセイ</t>
    </rPh>
    <rPh sb="4" eb="5">
      <t>ヒ</t>
    </rPh>
    <phoneticPr fontId="1"/>
  </si>
  <si>
    <r>
      <rPr>
        <sz val="9"/>
        <color theme="1"/>
        <rFont val="游ゴシック"/>
        <family val="2"/>
        <charset val="128"/>
      </rPr>
      <t>教養娯楽費</t>
    </r>
    <rPh sb="0" eb="2">
      <t>キョウヨウ</t>
    </rPh>
    <rPh sb="2" eb="5">
      <t>ゴラクヒ</t>
    </rPh>
    <phoneticPr fontId="1"/>
  </si>
  <si>
    <r>
      <rPr>
        <sz val="9"/>
        <color theme="1"/>
        <rFont val="游ゴシック"/>
        <family val="2"/>
        <charset val="128"/>
      </rPr>
      <t>業務委託費</t>
    </r>
    <rPh sb="0" eb="2">
      <t>ギョウム</t>
    </rPh>
    <rPh sb="2" eb="4">
      <t>イタク</t>
    </rPh>
    <rPh sb="4" eb="5">
      <t>ヒ</t>
    </rPh>
    <phoneticPr fontId="1"/>
  </si>
  <si>
    <r>
      <rPr>
        <sz val="9"/>
        <color theme="1"/>
        <rFont val="游ゴシック"/>
        <family val="2"/>
        <charset val="128"/>
      </rPr>
      <t>大会費</t>
    </r>
    <rPh sb="0" eb="2">
      <t>タイカイ</t>
    </rPh>
    <rPh sb="2" eb="3">
      <t>ヒ</t>
    </rPh>
    <phoneticPr fontId="1"/>
  </si>
  <si>
    <r>
      <rPr>
        <sz val="9"/>
        <color theme="1"/>
        <rFont val="游ゴシック"/>
        <family val="2"/>
        <charset val="128"/>
      </rPr>
      <t>雑費</t>
    </r>
    <rPh sb="0" eb="2">
      <t>ザッピ</t>
    </rPh>
    <phoneticPr fontId="1"/>
  </si>
  <si>
    <r>
      <rPr>
        <b/>
        <sz val="9"/>
        <color theme="1"/>
        <rFont val="游ゴシック"/>
        <family val="3"/>
        <charset val="128"/>
      </rPr>
      <t>【事務費支出】</t>
    </r>
    <rPh sb="1" eb="4">
      <t>ジムヒ</t>
    </rPh>
    <rPh sb="4" eb="6">
      <t>シシュツ</t>
    </rPh>
    <phoneticPr fontId="1"/>
  </si>
  <si>
    <r>
      <rPr>
        <sz val="9"/>
        <color theme="1"/>
        <rFont val="游ゴシック"/>
        <family val="2"/>
        <charset val="128"/>
      </rPr>
      <t>旅費交通費</t>
    </r>
    <rPh sb="0" eb="2">
      <t>リョヒ</t>
    </rPh>
    <rPh sb="2" eb="5">
      <t>コウツウヒ</t>
    </rPh>
    <phoneticPr fontId="1"/>
  </si>
  <si>
    <r>
      <rPr>
        <sz val="9"/>
        <color theme="1"/>
        <rFont val="游ゴシック"/>
        <family val="2"/>
        <charset val="128"/>
      </rPr>
      <t>　（旅費交通費）</t>
    </r>
    <rPh sb="2" eb="4">
      <t>リョヒ</t>
    </rPh>
    <rPh sb="4" eb="7">
      <t>コウツウヒ</t>
    </rPh>
    <phoneticPr fontId="1"/>
  </si>
  <si>
    <r>
      <rPr>
        <sz val="9"/>
        <color theme="1"/>
        <rFont val="游ゴシック"/>
        <family val="2"/>
        <charset val="128"/>
      </rPr>
      <t>　（委員等旅費）</t>
    </r>
    <rPh sb="2" eb="4">
      <t>イイン</t>
    </rPh>
    <rPh sb="4" eb="5">
      <t>トウ</t>
    </rPh>
    <rPh sb="5" eb="7">
      <t>リョヒ</t>
    </rPh>
    <rPh sb="7" eb="8">
      <t>リョヒ</t>
    </rPh>
    <phoneticPr fontId="1"/>
  </si>
  <si>
    <r>
      <rPr>
        <sz val="9"/>
        <color theme="1"/>
        <rFont val="游ゴシック"/>
        <family val="2"/>
        <charset val="128"/>
      </rPr>
      <t>研修研究費</t>
    </r>
    <rPh sb="0" eb="2">
      <t>ケンシュウ</t>
    </rPh>
    <rPh sb="2" eb="5">
      <t>ケンキュウヒ</t>
    </rPh>
    <phoneticPr fontId="1"/>
  </si>
  <si>
    <r>
      <rPr>
        <sz val="9"/>
        <color theme="1"/>
        <rFont val="游ゴシック"/>
        <family val="2"/>
        <charset val="128"/>
      </rPr>
      <t>水道光熱費</t>
    </r>
    <rPh sb="0" eb="2">
      <t>スイドウ</t>
    </rPh>
    <rPh sb="2" eb="5">
      <t>コウネツヒ</t>
    </rPh>
    <phoneticPr fontId="1"/>
  </si>
  <si>
    <r>
      <rPr>
        <sz val="9"/>
        <color theme="1"/>
        <rFont val="游ゴシック"/>
        <family val="2"/>
        <charset val="128"/>
      </rPr>
      <t>燃料費</t>
    </r>
    <rPh sb="0" eb="3">
      <t>ネンリョウヒ</t>
    </rPh>
    <phoneticPr fontId="1"/>
  </si>
  <si>
    <r>
      <rPr>
        <sz val="9"/>
        <color theme="1"/>
        <rFont val="游ゴシック"/>
        <family val="2"/>
        <charset val="128"/>
      </rPr>
      <t>修繕費</t>
    </r>
    <rPh sb="0" eb="3">
      <t>シュウゼンヒ</t>
    </rPh>
    <phoneticPr fontId="1"/>
  </si>
  <si>
    <r>
      <rPr>
        <sz val="9"/>
        <color theme="1"/>
        <rFont val="游ゴシック"/>
        <family val="2"/>
        <charset val="128"/>
      </rPr>
      <t>通信運搬費</t>
    </r>
    <rPh sb="0" eb="2">
      <t>ツウシン</t>
    </rPh>
    <rPh sb="2" eb="4">
      <t>ウンパン</t>
    </rPh>
    <rPh sb="4" eb="5">
      <t>ヒ</t>
    </rPh>
    <phoneticPr fontId="1"/>
  </si>
  <si>
    <r>
      <rPr>
        <sz val="9"/>
        <color theme="1"/>
        <rFont val="游ゴシック"/>
        <family val="3"/>
        <charset val="128"/>
      </rPr>
      <t>会議費</t>
    </r>
    <rPh sb="0" eb="3">
      <t>カイギヒ</t>
    </rPh>
    <phoneticPr fontId="1"/>
  </si>
  <si>
    <r>
      <rPr>
        <sz val="9"/>
        <color theme="1"/>
        <rFont val="游ゴシック"/>
        <family val="3"/>
        <charset val="128"/>
      </rPr>
      <t>保険料</t>
    </r>
    <rPh sb="0" eb="3">
      <t>ホケンリョウ</t>
    </rPh>
    <phoneticPr fontId="1"/>
  </si>
  <si>
    <r>
      <rPr>
        <sz val="9"/>
        <color theme="1"/>
        <rFont val="游ゴシック"/>
        <family val="3"/>
        <charset val="128"/>
      </rPr>
      <t>賃借料</t>
    </r>
    <rPh sb="0" eb="3">
      <t>チンシャクリョウ</t>
    </rPh>
    <phoneticPr fontId="1"/>
  </si>
  <si>
    <r>
      <rPr>
        <sz val="9"/>
        <color theme="1"/>
        <rFont val="游ゴシック"/>
        <family val="3"/>
        <charset val="128"/>
      </rPr>
      <t>渉外費</t>
    </r>
    <rPh sb="0" eb="2">
      <t>ショウガイ</t>
    </rPh>
    <rPh sb="2" eb="3">
      <t>ヒ</t>
    </rPh>
    <phoneticPr fontId="1"/>
  </si>
  <si>
    <r>
      <rPr>
        <sz val="9"/>
        <color theme="1"/>
        <rFont val="游ゴシック"/>
        <family val="3"/>
        <charset val="128"/>
      </rPr>
      <t>車輌費</t>
    </r>
    <rPh sb="0" eb="2">
      <t>シャリョウ</t>
    </rPh>
    <rPh sb="2" eb="3">
      <t>ヒ</t>
    </rPh>
    <phoneticPr fontId="1"/>
  </si>
  <si>
    <r>
      <rPr>
        <sz val="9"/>
        <color theme="1"/>
        <rFont val="游ゴシック"/>
        <family val="3"/>
        <charset val="128"/>
      </rPr>
      <t>交際費</t>
    </r>
    <rPh sb="0" eb="2">
      <t>コウサイ</t>
    </rPh>
    <rPh sb="2" eb="3">
      <t>ヒ</t>
    </rPh>
    <phoneticPr fontId="1"/>
  </si>
  <si>
    <r>
      <rPr>
        <sz val="9"/>
        <color theme="1"/>
        <rFont val="游ゴシック"/>
        <family val="3"/>
        <charset val="128"/>
      </rPr>
      <t>雑費</t>
    </r>
    <rPh sb="0" eb="2">
      <t>ザッピ</t>
    </rPh>
    <phoneticPr fontId="1"/>
  </si>
  <si>
    <r>
      <rPr>
        <b/>
        <sz val="9"/>
        <color theme="1"/>
        <rFont val="游ゴシック"/>
        <family val="3"/>
        <charset val="128"/>
      </rPr>
      <t>【共同募金配分金】</t>
    </r>
    <rPh sb="1" eb="3">
      <t>キョウドウ</t>
    </rPh>
    <rPh sb="3" eb="5">
      <t>ボキン</t>
    </rPh>
    <rPh sb="5" eb="7">
      <t>ハイブン</t>
    </rPh>
    <rPh sb="7" eb="8">
      <t>キン</t>
    </rPh>
    <phoneticPr fontId="1"/>
  </si>
  <si>
    <r>
      <rPr>
        <sz val="9"/>
        <color theme="1"/>
        <rFont val="游ゴシック"/>
        <family val="2"/>
        <charset val="128"/>
      </rPr>
      <t>一般募金配分金</t>
    </r>
    <rPh sb="0" eb="2">
      <t>イッパン</t>
    </rPh>
    <rPh sb="2" eb="4">
      <t>ボキン</t>
    </rPh>
    <rPh sb="4" eb="6">
      <t>ハイブン</t>
    </rPh>
    <rPh sb="6" eb="7">
      <t>キン</t>
    </rPh>
    <phoneticPr fontId="1"/>
  </si>
  <si>
    <r>
      <rPr>
        <sz val="9"/>
        <color theme="1"/>
        <rFont val="游ゴシック"/>
        <family val="2"/>
        <charset val="128"/>
      </rPr>
      <t>（老人福祉活動費）</t>
    </r>
    <rPh sb="1" eb="3">
      <t>ロウジン</t>
    </rPh>
    <rPh sb="3" eb="5">
      <t>フクシ</t>
    </rPh>
    <rPh sb="5" eb="7">
      <t>カツドウ</t>
    </rPh>
    <rPh sb="7" eb="8">
      <t>ヒ</t>
    </rPh>
    <phoneticPr fontId="1"/>
  </si>
  <si>
    <r>
      <rPr>
        <sz val="9"/>
        <color theme="1"/>
        <rFont val="游ゴシック"/>
        <family val="2"/>
        <charset val="128"/>
      </rPr>
      <t>歳末たすけあい配分金</t>
    </r>
    <rPh sb="0" eb="2">
      <t>サイマツ</t>
    </rPh>
    <rPh sb="7" eb="9">
      <t>ハイブン</t>
    </rPh>
    <rPh sb="9" eb="10">
      <t>キン</t>
    </rPh>
    <phoneticPr fontId="1"/>
  </si>
  <si>
    <r>
      <rPr>
        <b/>
        <sz val="9"/>
        <color theme="1"/>
        <rFont val="游ゴシック"/>
        <family val="3"/>
        <charset val="128"/>
      </rPr>
      <t>【助成金支出】</t>
    </r>
    <rPh sb="1" eb="4">
      <t>ジョセイキン</t>
    </rPh>
    <rPh sb="4" eb="6">
      <t>シシュツ</t>
    </rPh>
    <phoneticPr fontId="1"/>
  </si>
  <si>
    <r>
      <rPr>
        <sz val="9"/>
        <color theme="1"/>
        <rFont val="游ゴシック"/>
        <family val="2"/>
        <charset val="128"/>
      </rPr>
      <t>助成金支出</t>
    </r>
    <rPh sb="0" eb="3">
      <t>ジョセイキン</t>
    </rPh>
    <rPh sb="3" eb="5">
      <t>シシュツ</t>
    </rPh>
    <phoneticPr fontId="1"/>
  </si>
  <si>
    <r>
      <rPr>
        <b/>
        <sz val="9"/>
        <color theme="1"/>
        <rFont val="游ゴシック"/>
        <family val="3"/>
        <charset val="128"/>
      </rPr>
      <t>【負担金支出】</t>
    </r>
    <rPh sb="1" eb="4">
      <t>フタンキン</t>
    </rPh>
    <rPh sb="4" eb="6">
      <t>シシュツ</t>
    </rPh>
    <phoneticPr fontId="1"/>
  </si>
  <si>
    <r>
      <rPr>
        <sz val="9"/>
        <color theme="1"/>
        <rFont val="游ゴシック"/>
        <family val="2"/>
        <charset val="128"/>
      </rPr>
      <t>諸会議負担金</t>
    </r>
    <rPh sb="0" eb="1">
      <t>ショ</t>
    </rPh>
    <rPh sb="1" eb="3">
      <t>カイギ</t>
    </rPh>
    <rPh sb="3" eb="6">
      <t>フタンキン</t>
    </rPh>
    <phoneticPr fontId="1"/>
  </si>
  <si>
    <r>
      <rPr>
        <sz val="9"/>
        <color theme="1"/>
        <rFont val="游ゴシック"/>
        <family val="2"/>
        <charset val="128"/>
      </rPr>
      <t>空知・道社協負担金</t>
    </r>
    <rPh sb="0" eb="2">
      <t>ソラチ</t>
    </rPh>
    <rPh sb="3" eb="4">
      <t>ドウ</t>
    </rPh>
    <rPh sb="4" eb="6">
      <t>シャキョウ</t>
    </rPh>
    <rPh sb="6" eb="9">
      <t>フタンキン</t>
    </rPh>
    <phoneticPr fontId="1"/>
  </si>
  <si>
    <r>
      <rPr>
        <sz val="9"/>
        <color theme="1"/>
        <rFont val="游ゴシック"/>
        <family val="2"/>
        <charset val="128"/>
      </rPr>
      <t>その他の負担金支出</t>
    </r>
    <rPh sb="2" eb="3">
      <t>タ</t>
    </rPh>
    <rPh sb="4" eb="7">
      <t>フタンキン</t>
    </rPh>
    <rPh sb="7" eb="9">
      <t>シシュツ</t>
    </rPh>
    <phoneticPr fontId="1"/>
  </si>
  <si>
    <r>
      <rPr>
        <b/>
        <sz val="9"/>
        <color theme="1"/>
        <rFont val="游ゴシック"/>
        <family val="3"/>
        <charset val="128"/>
      </rPr>
      <t>【積立預金支出】</t>
    </r>
    <rPh sb="1" eb="3">
      <t>ツミタテ</t>
    </rPh>
    <rPh sb="3" eb="5">
      <t>ヨキン</t>
    </rPh>
    <rPh sb="5" eb="7">
      <t>シシュツ</t>
    </rPh>
    <phoneticPr fontId="1"/>
  </si>
  <si>
    <r>
      <rPr>
        <sz val="9"/>
        <color theme="1"/>
        <rFont val="游ゴシック"/>
        <family val="3"/>
        <charset val="128"/>
      </rPr>
      <t>経理ソフト</t>
    </r>
    <rPh sb="0" eb="2">
      <t>ケイリ</t>
    </rPh>
    <phoneticPr fontId="1"/>
  </si>
  <si>
    <r>
      <rPr>
        <sz val="9"/>
        <color theme="1"/>
        <rFont val="游ゴシック"/>
        <family val="3"/>
        <charset val="128"/>
      </rPr>
      <t>コピー機</t>
    </r>
    <rPh sb="3" eb="4">
      <t>キ</t>
    </rPh>
    <phoneticPr fontId="1"/>
  </si>
  <si>
    <r>
      <rPr>
        <sz val="9"/>
        <color theme="1"/>
        <rFont val="游ゴシック"/>
        <family val="3"/>
        <charset val="128"/>
      </rPr>
      <t>会計ソフト</t>
    </r>
    <rPh sb="0" eb="2">
      <t>カイケイ</t>
    </rPh>
    <phoneticPr fontId="1"/>
  </si>
  <si>
    <r>
      <rPr>
        <sz val="9"/>
        <color theme="1"/>
        <rFont val="游ゴシック"/>
        <family val="3"/>
        <charset val="128"/>
      </rPr>
      <t>介護ソフト（訪問）</t>
    </r>
    <rPh sb="0" eb="2">
      <t>カイゴ</t>
    </rPh>
    <rPh sb="6" eb="8">
      <t>ホウモン</t>
    </rPh>
    <phoneticPr fontId="1"/>
  </si>
  <si>
    <r>
      <rPr>
        <sz val="9"/>
        <color theme="1"/>
        <rFont val="游ゴシック"/>
        <family val="3"/>
        <charset val="128"/>
      </rPr>
      <t>介護ソフト（通所）</t>
    </r>
    <rPh sb="0" eb="2">
      <t>カイゴ</t>
    </rPh>
    <rPh sb="6" eb="8">
      <t>ツウショ</t>
    </rPh>
    <phoneticPr fontId="1"/>
  </si>
  <si>
    <r>
      <rPr>
        <sz val="9"/>
        <color theme="1"/>
        <rFont val="游ゴシック"/>
        <family val="3"/>
        <charset val="128"/>
      </rPr>
      <t>香典</t>
    </r>
    <rPh sb="0" eb="2">
      <t>コウデン</t>
    </rPh>
    <phoneticPr fontId="1"/>
  </si>
  <si>
    <r>
      <rPr>
        <sz val="9"/>
        <color theme="1"/>
        <rFont val="游ゴシック"/>
        <family val="3"/>
        <charset val="128"/>
      </rPr>
      <t>会葬礼状</t>
    </r>
    <rPh sb="0" eb="2">
      <t>カイソウ</t>
    </rPh>
    <rPh sb="2" eb="4">
      <t>レイジョウ</t>
    </rPh>
    <phoneticPr fontId="1"/>
  </si>
  <si>
    <r>
      <rPr>
        <sz val="9"/>
        <color theme="1"/>
        <rFont val="游ゴシック"/>
        <family val="3"/>
        <charset val="128"/>
      </rPr>
      <t>福祉大会費</t>
    </r>
    <rPh sb="0" eb="2">
      <t>フクシ</t>
    </rPh>
    <rPh sb="2" eb="4">
      <t>タイカイ</t>
    </rPh>
    <rPh sb="4" eb="5">
      <t>ヒ</t>
    </rPh>
    <phoneticPr fontId="1"/>
  </si>
  <si>
    <r>
      <rPr>
        <sz val="9"/>
        <color theme="1"/>
        <rFont val="游ゴシック"/>
        <family val="3"/>
        <charset val="128"/>
      </rPr>
      <t>広報誌発行</t>
    </r>
    <rPh sb="0" eb="2">
      <t>コウホウ</t>
    </rPh>
    <rPh sb="2" eb="3">
      <t>シ</t>
    </rPh>
    <rPh sb="3" eb="5">
      <t>ハッコウ</t>
    </rPh>
    <phoneticPr fontId="1"/>
  </si>
  <si>
    <r>
      <rPr>
        <sz val="9"/>
        <color theme="1"/>
        <rFont val="游ゴシック"/>
        <family val="3"/>
        <charset val="128"/>
      </rPr>
      <t>見舞金</t>
    </r>
    <rPh sb="0" eb="2">
      <t>ミマイ</t>
    </rPh>
    <rPh sb="2" eb="3">
      <t>キン</t>
    </rPh>
    <phoneticPr fontId="1"/>
  </si>
  <si>
    <r>
      <rPr>
        <sz val="9"/>
        <color theme="1"/>
        <rFont val="游ゴシック"/>
        <family val="3"/>
        <charset val="128"/>
      </rPr>
      <t>各団体へ助成（別紙）</t>
    </r>
    <rPh sb="0" eb="1">
      <t>カク</t>
    </rPh>
    <rPh sb="1" eb="3">
      <t>ダンタイ</t>
    </rPh>
    <rPh sb="4" eb="6">
      <t>ジョセイ</t>
    </rPh>
    <rPh sb="7" eb="9">
      <t>ベッシ</t>
    </rPh>
    <phoneticPr fontId="1"/>
  </si>
  <si>
    <r>
      <rPr>
        <sz val="9"/>
        <color theme="1"/>
        <rFont val="游ゴシック"/>
        <family val="3"/>
        <charset val="128"/>
      </rPr>
      <t>空知・道</t>
    </r>
    <rPh sb="0" eb="2">
      <t>ソラチ</t>
    </rPh>
    <rPh sb="3" eb="4">
      <t>ドウ</t>
    </rPh>
    <phoneticPr fontId="1"/>
  </si>
  <si>
    <r>
      <rPr>
        <sz val="9"/>
        <color theme="1"/>
        <rFont val="游ゴシック"/>
        <family val="3"/>
        <charset val="128"/>
      </rPr>
      <t>積立金</t>
    </r>
    <rPh sb="0" eb="2">
      <t>ツミタテ</t>
    </rPh>
    <rPh sb="2" eb="3">
      <t>キン</t>
    </rPh>
    <phoneticPr fontId="1"/>
  </si>
  <si>
    <r>
      <rPr>
        <sz val="9"/>
        <color theme="1"/>
        <rFont val="游ゴシック"/>
        <family val="2"/>
        <charset val="128"/>
      </rPr>
      <t>高齢者在宅生活支援事業</t>
    </r>
    <rPh sb="0" eb="3">
      <t>コウレイシャ</t>
    </rPh>
    <rPh sb="3" eb="5">
      <t>ザイタク</t>
    </rPh>
    <rPh sb="5" eb="7">
      <t>セイカツ</t>
    </rPh>
    <rPh sb="7" eb="9">
      <t>シエン</t>
    </rPh>
    <rPh sb="9" eb="11">
      <t>ジギョウ</t>
    </rPh>
    <phoneticPr fontId="1"/>
  </si>
  <si>
    <r>
      <rPr>
        <sz val="9"/>
        <color theme="1"/>
        <rFont val="游ゴシック"/>
        <family val="2"/>
        <charset val="128"/>
      </rPr>
      <t>福祉センター</t>
    </r>
    <rPh sb="0" eb="2">
      <t>フクシ</t>
    </rPh>
    <phoneticPr fontId="1"/>
  </si>
  <si>
    <r>
      <rPr>
        <sz val="9"/>
        <color theme="1"/>
        <rFont val="游ゴシック"/>
        <family val="2"/>
        <charset val="128"/>
      </rPr>
      <t>福祉大会</t>
    </r>
    <rPh sb="0" eb="2">
      <t>フクシ</t>
    </rPh>
    <rPh sb="2" eb="4">
      <t>タイカイ</t>
    </rPh>
    <phoneticPr fontId="1"/>
  </si>
  <si>
    <r>
      <rPr>
        <sz val="9"/>
        <color theme="1"/>
        <rFont val="游ゴシック"/>
        <family val="2"/>
        <charset val="128"/>
      </rPr>
      <t>郵便料</t>
    </r>
    <rPh sb="0" eb="2">
      <t>ユウビン</t>
    </rPh>
    <rPh sb="2" eb="3">
      <t>リョウ</t>
    </rPh>
    <phoneticPr fontId="1"/>
  </si>
  <si>
    <t>【サービス区分間繰入金支出】</t>
    <rPh sb="5" eb="7">
      <t>クブン</t>
    </rPh>
    <rPh sb="7" eb="8">
      <t>カン</t>
    </rPh>
    <rPh sb="8" eb="10">
      <t>クリイレ</t>
    </rPh>
    <rPh sb="10" eb="11">
      <t>キン</t>
    </rPh>
    <rPh sb="11" eb="13">
      <t>シシュツ</t>
    </rPh>
    <phoneticPr fontId="1"/>
  </si>
  <si>
    <r>
      <rPr>
        <sz val="8"/>
        <color theme="1"/>
        <rFont val="游ゴシック"/>
        <family val="2"/>
        <charset val="128"/>
      </rPr>
      <t>（障害児・者福祉活動費）</t>
    </r>
    <rPh sb="1" eb="3">
      <t>ショウガイ</t>
    </rPh>
    <rPh sb="3" eb="4">
      <t>ジ</t>
    </rPh>
    <rPh sb="5" eb="6">
      <t>シャ</t>
    </rPh>
    <rPh sb="6" eb="8">
      <t>フクシ</t>
    </rPh>
    <rPh sb="8" eb="10">
      <t>カツドウ</t>
    </rPh>
    <rPh sb="10" eb="11">
      <t>ヒ</t>
    </rPh>
    <phoneticPr fontId="1"/>
  </si>
  <si>
    <r>
      <rPr>
        <b/>
        <sz val="9"/>
        <color theme="1"/>
        <rFont val="游ゴシック"/>
        <family val="3"/>
        <charset val="128"/>
      </rPr>
      <t>【会費収入】</t>
    </r>
    <rPh sb="1" eb="3">
      <t>カイヒ</t>
    </rPh>
    <rPh sb="3" eb="5">
      <t>シュウニュウ</t>
    </rPh>
    <phoneticPr fontId="1"/>
  </si>
  <si>
    <r>
      <rPr>
        <sz val="9"/>
        <color theme="1"/>
        <rFont val="游ゴシック"/>
        <family val="2"/>
        <charset val="128"/>
      </rPr>
      <t>個人会費収入</t>
    </r>
    <rPh sb="0" eb="2">
      <t>コジン</t>
    </rPh>
    <rPh sb="2" eb="4">
      <t>カイヒ</t>
    </rPh>
    <rPh sb="4" eb="6">
      <t>シュウニュウ</t>
    </rPh>
    <phoneticPr fontId="1"/>
  </si>
  <si>
    <r>
      <rPr>
        <sz val="9"/>
        <color theme="1"/>
        <rFont val="游ゴシック"/>
        <family val="2"/>
        <charset val="128"/>
      </rPr>
      <t>賛助会費収入</t>
    </r>
    <rPh sb="0" eb="2">
      <t>サンジョ</t>
    </rPh>
    <rPh sb="2" eb="4">
      <t>カイヒ</t>
    </rPh>
    <rPh sb="4" eb="6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</si>
  <si>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【寄付金収入】</t>
    </r>
    <rPh sb="1" eb="4">
      <t>キフキン</t>
    </rPh>
    <rPh sb="4" eb="6">
      <t>シュウニュウ</t>
    </rPh>
    <phoneticPr fontId="1"/>
  </si>
  <si>
    <r>
      <rPr>
        <sz val="9"/>
        <color theme="1"/>
        <rFont val="游ゴシック"/>
        <family val="2"/>
        <charset val="128"/>
      </rPr>
      <t>一般寄付金収入</t>
    </r>
    <rPh sb="0" eb="2">
      <t>イッパン</t>
    </rPh>
    <rPh sb="2" eb="5">
      <t>キフキン</t>
    </rPh>
    <rPh sb="5" eb="7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</si>
  <si>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【経常経費補助金収入】</t>
    </r>
    <rPh sb="1" eb="3">
      <t>ケイジョウ</t>
    </rPh>
    <rPh sb="3" eb="5">
      <t>ケイヒ</t>
    </rPh>
    <rPh sb="5" eb="8">
      <t>ホジョキン</t>
    </rPh>
    <rPh sb="8" eb="10">
      <t>シュウニュウ</t>
    </rPh>
    <phoneticPr fontId="1"/>
  </si>
  <si>
    <r>
      <rPr>
        <sz val="9"/>
        <color theme="1"/>
        <rFont val="游ゴシック"/>
        <family val="2"/>
        <charset val="128"/>
      </rPr>
      <t>市区町村補助金収入</t>
    </r>
    <rPh sb="0" eb="2">
      <t>シク</t>
    </rPh>
    <rPh sb="2" eb="4">
      <t>チョウソン</t>
    </rPh>
    <rPh sb="4" eb="7">
      <t>ホジョキン</t>
    </rPh>
    <rPh sb="7" eb="9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</si>
  <si>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【受託金収入】</t>
    </r>
    <rPh sb="1" eb="3">
      <t>ジュタク</t>
    </rPh>
    <rPh sb="3" eb="4">
      <t>キン</t>
    </rPh>
    <rPh sb="4" eb="6">
      <t>シュウニュウ</t>
    </rPh>
    <phoneticPr fontId="1"/>
  </si>
  <si>
    <r>
      <rPr>
        <sz val="9"/>
        <color theme="1"/>
        <rFont val="游ゴシック"/>
        <family val="2"/>
        <charset val="128"/>
      </rPr>
      <t>生活管理指導員派遣事業受託金収入</t>
    </r>
    <rPh sb="0" eb="2">
      <t>セイカツ</t>
    </rPh>
    <rPh sb="2" eb="4">
      <t>カンリ</t>
    </rPh>
    <rPh sb="4" eb="7">
      <t>シドウイン</t>
    </rPh>
    <rPh sb="7" eb="9">
      <t>ハケン</t>
    </rPh>
    <rPh sb="9" eb="11">
      <t>ジギョウ</t>
    </rPh>
    <rPh sb="11" eb="13">
      <t>ジュタク</t>
    </rPh>
    <rPh sb="13" eb="14">
      <t>キン</t>
    </rPh>
    <rPh sb="14" eb="16">
      <t>シュウニュウ</t>
    </rPh>
    <phoneticPr fontId="1"/>
  </si>
  <si>
    <r>
      <rPr>
        <sz val="9"/>
        <color theme="1"/>
        <rFont val="游ゴシック"/>
        <family val="2"/>
        <charset val="128"/>
      </rPr>
      <t>その他の受託金収入</t>
    </r>
    <rPh sb="2" eb="3">
      <t>タ</t>
    </rPh>
    <rPh sb="4" eb="6">
      <t>ジュタク</t>
    </rPh>
    <rPh sb="6" eb="7">
      <t>キン</t>
    </rPh>
    <rPh sb="7" eb="9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</si>
  <si>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【事業収入】</t>
    </r>
    <rPh sb="1" eb="3">
      <t>ジギョウ</t>
    </rPh>
    <rPh sb="3" eb="5">
      <t>シュウニュウ</t>
    </rPh>
    <phoneticPr fontId="1"/>
  </si>
  <si>
    <r>
      <rPr>
        <sz val="9"/>
        <color theme="1"/>
        <rFont val="游ゴシック"/>
        <family val="2"/>
        <charset val="128"/>
      </rPr>
      <t>利用料収入</t>
    </r>
    <rPh sb="0" eb="3">
      <t>リヨウリョウ</t>
    </rPh>
    <rPh sb="3" eb="5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</si>
  <si>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【共同募金配分金収入】</t>
    </r>
    <rPh sb="1" eb="3">
      <t>キョウドウ</t>
    </rPh>
    <rPh sb="3" eb="5">
      <t>ボキン</t>
    </rPh>
    <rPh sb="5" eb="7">
      <t>ハイブン</t>
    </rPh>
    <rPh sb="7" eb="8">
      <t>キン</t>
    </rPh>
    <rPh sb="8" eb="10">
      <t>シュウニュウ</t>
    </rPh>
    <phoneticPr fontId="1"/>
  </si>
  <si>
    <r>
      <rPr>
        <sz val="9"/>
        <color theme="1"/>
        <rFont val="游ゴシック"/>
        <family val="2"/>
        <charset val="128"/>
      </rPr>
      <t>一般募金配分金収入</t>
    </r>
    <rPh sb="0" eb="2">
      <t>イッパン</t>
    </rPh>
    <rPh sb="2" eb="4">
      <t>ボキン</t>
    </rPh>
    <rPh sb="4" eb="6">
      <t>ハイブン</t>
    </rPh>
    <rPh sb="6" eb="7">
      <t>キン</t>
    </rPh>
    <rPh sb="7" eb="9">
      <t>シュウニュウ</t>
    </rPh>
    <phoneticPr fontId="1"/>
  </si>
  <si>
    <r>
      <rPr>
        <sz val="9"/>
        <color theme="1"/>
        <rFont val="游ゴシック"/>
        <family val="2"/>
        <charset val="128"/>
      </rPr>
      <t>歳末たすけあい配分金収入</t>
    </r>
    <rPh sb="0" eb="2">
      <t>サイマツ</t>
    </rPh>
    <rPh sb="7" eb="9">
      <t>ハイブン</t>
    </rPh>
    <rPh sb="9" eb="10">
      <t>キン</t>
    </rPh>
    <rPh sb="10" eb="12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</si>
  <si>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【居宅介護料収入】</t>
    </r>
    <rPh sb="1" eb="3">
      <t>キョタク</t>
    </rPh>
    <rPh sb="3" eb="5">
      <t>カイゴ</t>
    </rPh>
    <rPh sb="5" eb="6">
      <t>リョウ</t>
    </rPh>
    <rPh sb="6" eb="8">
      <t>シュウニュウ</t>
    </rPh>
    <phoneticPr fontId="1"/>
  </si>
  <si>
    <r>
      <rPr>
        <sz val="9"/>
        <color theme="1"/>
        <rFont val="游ゴシック"/>
        <family val="2"/>
        <charset val="128"/>
      </rPr>
      <t>介護報酬収入</t>
    </r>
    <rPh sb="0" eb="2">
      <t>カイゴ</t>
    </rPh>
    <rPh sb="2" eb="4">
      <t>ホウシュウ</t>
    </rPh>
    <rPh sb="4" eb="6">
      <t>シュウニュウ</t>
    </rPh>
    <phoneticPr fontId="1"/>
  </si>
  <si>
    <r>
      <rPr>
        <sz val="9"/>
        <color theme="1"/>
        <rFont val="游ゴシック"/>
        <family val="2"/>
        <charset val="128"/>
      </rPr>
      <t>利用者負担金収入</t>
    </r>
    <rPh sb="0" eb="3">
      <t>リヨウシャ</t>
    </rPh>
    <rPh sb="3" eb="6">
      <t>フタンキン</t>
    </rPh>
    <rPh sb="6" eb="8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</si>
  <si>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【介護予防・日常生活支援総合収入】</t>
    </r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シュウニュウ</t>
    </rPh>
    <phoneticPr fontId="1"/>
  </si>
  <si>
    <r>
      <rPr>
        <sz val="9"/>
        <color theme="1"/>
        <rFont val="游ゴシック"/>
        <family val="2"/>
        <charset val="128"/>
      </rPr>
      <t>事業費収入</t>
    </r>
    <rPh sb="0" eb="2">
      <t>ジギョウ</t>
    </rPh>
    <rPh sb="2" eb="3">
      <t>ヒ</t>
    </rPh>
    <rPh sb="3" eb="5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</si>
  <si>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【福祉有償運送収入】</t>
    </r>
    <rPh sb="1" eb="3">
      <t>フクシ</t>
    </rPh>
    <rPh sb="3" eb="5">
      <t>ユウショウ</t>
    </rPh>
    <rPh sb="5" eb="7">
      <t>ウンソウ</t>
    </rPh>
    <rPh sb="7" eb="9">
      <t>シュウニュウ</t>
    </rPh>
    <phoneticPr fontId="1"/>
  </si>
  <si>
    <r>
      <rPr>
        <sz val="9"/>
        <color theme="1"/>
        <rFont val="游ゴシック"/>
        <family val="2"/>
        <charset val="128"/>
      </rPr>
      <t>福祉有償運送収入</t>
    </r>
    <rPh sb="0" eb="2">
      <t>フクシ</t>
    </rPh>
    <rPh sb="2" eb="4">
      <t>ユウショウ</t>
    </rPh>
    <rPh sb="4" eb="6">
      <t>ウンソウ</t>
    </rPh>
    <rPh sb="6" eb="8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</si>
  <si>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【雑収入】</t>
    </r>
    <rPh sb="1" eb="4">
      <t>ザッシュウニュウ</t>
    </rPh>
    <phoneticPr fontId="1"/>
  </si>
  <si>
    <r>
      <rPr>
        <sz val="9"/>
        <color theme="1"/>
        <rFont val="游ゴシック"/>
        <family val="2"/>
        <charset val="128"/>
      </rPr>
      <t>雑収入</t>
    </r>
    <rPh sb="0" eb="3">
      <t>ザッシュウニュウ</t>
    </rPh>
    <phoneticPr fontId="1"/>
  </si>
  <si>
    <r>
      <rPr>
        <b/>
        <sz val="9"/>
        <color theme="1"/>
        <rFont val="游ゴシック"/>
        <family val="3"/>
        <charset val="128"/>
      </rPr>
      <t>【サービス区分間繰入金収入】</t>
    </r>
    <rPh sb="5" eb="7">
      <t>クブン</t>
    </rPh>
    <rPh sb="7" eb="8">
      <t>カン</t>
    </rPh>
    <rPh sb="8" eb="10">
      <t>クリイレ</t>
    </rPh>
    <rPh sb="10" eb="11">
      <t>キン</t>
    </rPh>
    <rPh sb="11" eb="13">
      <t>シュウニュウ</t>
    </rPh>
    <phoneticPr fontId="1"/>
  </si>
  <si>
    <r>
      <rPr>
        <sz val="9"/>
        <color theme="1"/>
        <rFont val="游ゴシック"/>
        <family val="2"/>
        <charset val="128"/>
      </rPr>
      <t>サービス区分間繰入金収入</t>
    </r>
    <rPh sb="4" eb="6">
      <t>クブン</t>
    </rPh>
    <rPh sb="6" eb="7">
      <t>カン</t>
    </rPh>
    <rPh sb="7" eb="9">
      <t>クリイレ</t>
    </rPh>
    <rPh sb="9" eb="10">
      <t>キン</t>
    </rPh>
    <rPh sb="10" eb="12">
      <t>シュウニュウ</t>
    </rPh>
    <phoneticPr fontId="1"/>
  </si>
  <si>
    <r>
      <rPr>
        <sz val="9"/>
        <color theme="1"/>
        <rFont val="游ゴシック"/>
        <family val="2"/>
        <charset val="128"/>
      </rPr>
      <t>受取利息配当金収入</t>
    </r>
    <rPh sb="0" eb="2">
      <t>ウケトリ</t>
    </rPh>
    <rPh sb="2" eb="4">
      <t>リソク</t>
    </rPh>
    <rPh sb="4" eb="7">
      <t>ハイトウキン</t>
    </rPh>
    <rPh sb="7" eb="9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</si>
  <si>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【積立預金取崩収入】</t>
    </r>
    <rPh sb="1" eb="3">
      <t>ツミタテ</t>
    </rPh>
    <rPh sb="3" eb="5">
      <t>ヨキン</t>
    </rPh>
    <rPh sb="5" eb="7">
      <t>トリクズシ</t>
    </rPh>
    <rPh sb="7" eb="9">
      <t>シュウニュウ</t>
    </rPh>
    <phoneticPr fontId="1"/>
  </si>
  <si>
    <r>
      <rPr>
        <sz val="9"/>
        <color theme="1"/>
        <rFont val="游ゴシック"/>
        <family val="2"/>
        <charset val="128"/>
      </rPr>
      <t>積立預金取崩収入</t>
    </r>
    <rPh sb="0" eb="2">
      <t>ツミタテ</t>
    </rPh>
    <rPh sb="2" eb="4">
      <t>ヨキン</t>
    </rPh>
    <rPh sb="4" eb="6">
      <t>トリクズシ</t>
    </rPh>
    <rPh sb="6" eb="8">
      <t>シュウニュウ</t>
    </rPh>
    <phoneticPr fontId="1"/>
  </si>
  <si>
    <r>
      <rPr>
        <sz val="9"/>
        <color theme="1"/>
        <rFont val="游ゴシック"/>
        <family val="2"/>
        <charset val="128"/>
      </rPr>
      <t>募金推進管理経費</t>
    </r>
    <rPh sb="0" eb="2">
      <t>ボキン</t>
    </rPh>
    <rPh sb="2" eb="4">
      <t>スイシン</t>
    </rPh>
    <rPh sb="4" eb="6">
      <t>カンリ</t>
    </rPh>
    <rPh sb="6" eb="8">
      <t>ケイヒ</t>
    </rPh>
    <phoneticPr fontId="1"/>
  </si>
  <si>
    <r>
      <rPr>
        <sz val="9"/>
        <color theme="1"/>
        <rFont val="游ゴシック"/>
        <family val="2"/>
        <charset val="128"/>
      </rPr>
      <t>福祉センター施設管理費</t>
    </r>
    <rPh sb="0" eb="2">
      <t>フクシ</t>
    </rPh>
    <rPh sb="6" eb="8">
      <t>シセツ</t>
    </rPh>
    <rPh sb="8" eb="11">
      <t>カンリヒ</t>
    </rPh>
    <phoneticPr fontId="1"/>
  </si>
  <si>
    <r>
      <rPr>
        <sz val="9"/>
        <color theme="1"/>
        <rFont val="游ゴシック"/>
        <family val="2"/>
        <charset val="128"/>
      </rPr>
      <t>広報誌発行</t>
    </r>
    <rPh sb="0" eb="3">
      <t>コウホウシ</t>
    </rPh>
    <rPh sb="3" eb="5">
      <t>ハッコウ</t>
    </rPh>
    <phoneticPr fontId="1"/>
  </si>
  <si>
    <r>
      <rPr>
        <sz val="9"/>
        <color theme="1"/>
        <rFont val="游ゴシック"/>
        <family val="2"/>
        <charset val="128"/>
      </rPr>
      <t>碧水地域支え合いの会</t>
    </r>
    <rPh sb="0" eb="1">
      <t>ヘキ</t>
    </rPh>
    <rPh sb="1" eb="2">
      <t>スイ</t>
    </rPh>
    <rPh sb="2" eb="4">
      <t>チイキ</t>
    </rPh>
    <rPh sb="4" eb="5">
      <t>ササ</t>
    </rPh>
    <rPh sb="6" eb="7">
      <t>ア</t>
    </rPh>
    <rPh sb="9" eb="10">
      <t>カイ</t>
    </rPh>
    <phoneticPr fontId="1"/>
  </si>
  <si>
    <t>障害福祉</t>
    <rPh sb="0" eb="2">
      <t>ショウガイ</t>
    </rPh>
    <rPh sb="2" eb="4">
      <t>フクシ</t>
    </rPh>
    <phoneticPr fontId="1"/>
  </si>
  <si>
    <t>サービス</t>
    <phoneticPr fontId="1"/>
  </si>
  <si>
    <t>コスモスクラブ事業受託金収入</t>
    <rPh sb="7" eb="9">
      <t>ジギョウ</t>
    </rPh>
    <rPh sb="9" eb="11">
      <t>ジュタク</t>
    </rPh>
    <rPh sb="11" eb="12">
      <t>キン</t>
    </rPh>
    <rPh sb="12" eb="14">
      <t>シュウニュウ</t>
    </rPh>
    <phoneticPr fontId="1"/>
  </si>
  <si>
    <t>敬老会記念品</t>
    <rPh sb="0" eb="3">
      <t>ケイロウカイ</t>
    </rPh>
    <rPh sb="3" eb="6">
      <t>キネンヒン</t>
    </rPh>
    <phoneticPr fontId="1"/>
  </si>
  <si>
    <t>笑顔の会</t>
    <rPh sb="0" eb="2">
      <t>エガオ</t>
    </rPh>
    <rPh sb="3" eb="4">
      <t>カイ</t>
    </rPh>
    <phoneticPr fontId="1"/>
  </si>
  <si>
    <t>給与ソフト</t>
    <rPh sb="0" eb="2">
      <t>キュウヨ</t>
    </rPh>
    <phoneticPr fontId="1"/>
  </si>
  <si>
    <t>生活総合機能改善機器</t>
    <rPh sb="0" eb="2">
      <t>セイカツ</t>
    </rPh>
    <rPh sb="2" eb="4">
      <t>ソウゴウ</t>
    </rPh>
    <rPh sb="4" eb="6">
      <t>キノウ</t>
    </rPh>
    <rPh sb="6" eb="8">
      <t>カイゼン</t>
    </rPh>
    <rPh sb="8" eb="10">
      <t>キキ</t>
    </rPh>
    <phoneticPr fontId="1"/>
  </si>
  <si>
    <t>人件費・事務費</t>
    <rPh sb="0" eb="3">
      <t>ジンケンヒ</t>
    </rPh>
    <rPh sb="4" eb="7">
      <t>ジムヒ</t>
    </rPh>
    <phoneticPr fontId="1"/>
  </si>
  <si>
    <t>ホームヘルプ</t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</si>
  <si>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1,000</t>
    </r>
    <r>
      <rPr>
        <b/>
        <sz val="10"/>
        <color theme="1"/>
        <rFont val="HGPMinchoE"/>
        <family val="1"/>
        <charset val="128"/>
      </rPr>
      <t>】</t>
    </r>
    <phoneticPr fontId="1"/>
  </si>
  <si>
    <t>法人運営</t>
    <rPh sb="0" eb="2">
      <t>ホウジン</t>
    </rPh>
    <rPh sb="2" eb="4">
      <t>ウンエイ</t>
    </rPh>
    <phoneticPr fontId="1"/>
  </si>
  <si>
    <t>コスモス</t>
    <phoneticPr fontId="1"/>
  </si>
  <si>
    <t>高齢者在宅</t>
    <rPh sb="0" eb="3">
      <t>コウレイシャ</t>
    </rPh>
    <rPh sb="3" eb="5">
      <t>ザイタク</t>
    </rPh>
    <phoneticPr fontId="1"/>
  </si>
  <si>
    <t>地域対策</t>
    <rPh sb="0" eb="2">
      <t>チイキ</t>
    </rPh>
    <rPh sb="2" eb="4">
      <t>タイサク</t>
    </rPh>
    <phoneticPr fontId="1"/>
  </si>
  <si>
    <t>共同募金</t>
    <rPh sb="0" eb="2">
      <t>キョウドウ</t>
    </rPh>
    <rPh sb="2" eb="4">
      <t>ボキン</t>
    </rPh>
    <phoneticPr fontId="1"/>
  </si>
  <si>
    <t>指定管理</t>
    <rPh sb="0" eb="2">
      <t>シテイ</t>
    </rPh>
    <rPh sb="2" eb="4">
      <t>カンリ</t>
    </rPh>
    <phoneticPr fontId="1"/>
  </si>
  <si>
    <t>備考</t>
    <rPh sb="0" eb="2">
      <t>ビコウ</t>
    </rPh>
    <phoneticPr fontId="1"/>
  </si>
  <si>
    <t>クラブ</t>
    <phoneticPr fontId="1"/>
  </si>
  <si>
    <t>生活支援</t>
    <phoneticPr fontId="1"/>
  </si>
  <si>
    <t>福祉センター</t>
    <rPh sb="0" eb="2">
      <t>フクシ</t>
    </rPh>
    <phoneticPr fontId="1"/>
  </si>
  <si>
    <t>科目</t>
    <rPh sb="0" eb="2">
      <t>カモク</t>
    </rPh>
    <phoneticPr fontId="1"/>
  </si>
  <si>
    <r>
      <rPr>
        <b/>
        <sz val="9"/>
        <color theme="1"/>
        <rFont val="游ゴシック"/>
        <family val="3"/>
        <charset val="128"/>
      </rPr>
      <t>一般会計</t>
    </r>
    <phoneticPr fontId="1"/>
  </si>
  <si>
    <t>人件費・事業費</t>
    <rPh sb="0" eb="3">
      <t>ジンケンヒ</t>
    </rPh>
    <rPh sb="4" eb="7">
      <t>ジギョウヒ</t>
    </rPh>
    <phoneticPr fontId="1"/>
  </si>
  <si>
    <t>歳末見舞金</t>
    <rPh sb="0" eb="2">
      <t>サイマツ</t>
    </rPh>
    <rPh sb="2" eb="4">
      <t>ミマイ</t>
    </rPh>
    <rPh sb="4" eb="5">
      <t>キン</t>
    </rPh>
    <phoneticPr fontId="1"/>
  </si>
  <si>
    <t>雑費</t>
    <rPh sb="0" eb="2">
      <t>ザッピ</t>
    </rPh>
    <phoneticPr fontId="1"/>
  </si>
  <si>
    <t>職員検診</t>
    <rPh sb="0" eb="2">
      <t>ショクイン</t>
    </rPh>
    <rPh sb="2" eb="4">
      <t>ケンシン</t>
    </rPh>
    <phoneticPr fontId="1"/>
  </si>
  <si>
    <t>職員研修</t>
    <rPh sb="0" eb="2">
      <t>ショクイン</t>
    </rPh>
    <rPh sb="2" eb="4">
      <t>ケンシュウ</t>
    </rPh>
    <phoneticPr fontId="1"/>
  </si>
  <si>
    <t>旅費</t>
    <rPh sb="0" eb="2">
      <t>リョヒ</t>
    </rPh>
    <phoneticPr fontId="1"/>
  </si>
  <si>
    <t>電気料・上下水道料</t>
    <rPh sb="0" eb="2">
      <t>デンキ</t>
    </rPh>
    <rPh sb="2" eb="3">
      <t>リョウ</t>
    </rPh>
    <rPh sb="4" eb="6">
      <t>ジョウゲ</t>
    </rPh>
    <rPh sb="6" eb="8">
      <t>スイドウ</t>
    </rPh>
    <rPh sb="8" eb="9">
      <t>リョウ</t>
    </rPh>
    <phoneticPr fontId="1"/>
  </si>
  <si>
    <t>灯油・ガソリン</t>
    <rPh sb="0" eb="2">
      <t>トウユ</t>
    </rPh>
    <phoneticPr fontId="1"/>
  </si>
  <si>
    <t>修繕料</t>
    <rPh sb="0" eb="2">
      <t>シュウゼン</t>
    </rPh>
    <rPh sb="2" eb="3">
      <t>リョウ</t>
    </rPh>
    <phoneticPr fontId="1"/>
  </si>
  <si>
    <t>保険料</t>
    <rPh sb="0" eb="3">
      <t>ホケンリョウ</t>
    </rPh>
    <phoneticPr fontId="1"/>
  </si>
  <si>
    <t>会長交際費</t>
    <rPh sb="0" eb="2">
      <t>カイチョウ</t>
    </rPh>
    <rPh sb="2" eb="4">
      <t>コウサイ</t>
    </rPh>
    <rPh sb="4" eb="5">
      <t>ヒ</t>
    </rPh>
    <phoneticPr fontId="1"/>
  </si>
  <si>
    <t>車両維持費</t>
    <rPh sb="0" eb="2">
      <t>シャリョウ</t>
    </rPh>
    <rPh sb="2" eb="5">
      <t>イジヒ</t>
    </rPh>
    <phoneticPr fontId="1"/>
  </si>
  <si>
    <t>会議負担金</t>
    <rPh sb="0" eb="2">
      <t>カイギ</t>
    </rPh>
    <rPh sb="2" eb="5">
      <t>フタンキン</t>
    </rPh>
    <phoneticPr fontId="1"/>
  </si>
  <si>
    <t>【受取利息配当金収入】</t>
    <rPh sb="1" eb="3">
      <t>ウケトリ</t>
    </rPh>
    <rPh sb="3" eb="5">
      <t>リソク</t>
    </rPh>
    <rPh sb="5" eb="8">
      <t>ハイトウキン</t>
    </rPh>
    <rPh sb="8" eb="10">
      <t>シュウニュウ</t>
    </rPh>
    <phoneticPr fontId="1"/>
  </si>
  <si>
    <t>福祉委員支援事業</t>
    <rPh sb="0" eb="4">
      <t>フクシイイン</t>
    </rPh>
    <rPh sb="4" eb="8">
      <t>シエンジギョウ</t>
    </rPh>
    <phoneticPr fontId="1"/>
  </si>
  <si>
    <t>福利厚生費</t>
    <rPh sb="0" eb="2">
      <t>フクリ</t>
    </rPh>
    <rPh sb="2" eb="5">
      <t>コウセイヒ</t>
    </rPh>
    <phoneticPr fontId="1"/>
  </si>
  <si>
    <t>　（福利厚生費）</t>
    <rPh sb="2" eb="4">
      <t>フクリ</t>
    </rPh>
    <rPh sb="4" eb="7">
      <t>コウセイヒ</t>
    </rPh>
    <phoneticPr fontId="1"/>
  </si>
  <si>
    <t>　（共済会員掛金）</t>
    <rPh sb="2" eb="4">
      <t>キョウサイ</t>
    </rPh>
    <rPh sb="4" eb="6">
      <t>カイイン</t>
    </rPh>
    <rPh sb="6" eb="8">
      <t>カケキン</t>
    </rPh>
    <phoneticPr fontId="1"/>
  </si>
  <si>
    <t>退職給付費用</t>
    <rPh sb="0" eb="2">
      <t>タイショク</t>
    </rPh>
    <rPh sb="2" eb="6">
      <t>キュウフヒヨウ</t>
    </rPh>
    <phoneticPr fontId="1"/>
  </si>
  <si>
    <t>他の積立預金</t>
    <rPh sb="0" eb="1">
      <t>タ</t>
    </rPh>
    <rPh sb="2" eb="4">
      <t>ツミタテ</t>
    </rPh>
    <rPh sb="4" eb="6">
      <t>ヨキン</t>
    </rPh>
    <phoneticPr fontId="1"/>
  </si>
  <si>
    <t>共済会掛金</t>
    <rPh sb="0" eb="3">
      <t>キョウサイカイ</t>
    </rPh>
    <rPh sb="3" eb="5">
      <t>カケキン</t>
    </rPh>
    <phoneticPr fontId="1"/>
  </si>
  <si>
    <t>サービス区分間繰入金支出</t>
    <rPh sb="4" eb="6">
      <t>クブン</t>
    </rPh>
    <rPh sb="6" eb="7">
      <t>カン</t>
    </rPh>
    <rPh sb="7" eb="9">
      <t>クリイレ</t>
    </rPh>
    <rPh sb="9" eb="10">
      <t>キン</t>
    </rPh>
    <rPh sb="10" eb="12">
      <t>シシュツ</t>
    </rPh>
    <phoneticPr fontId="1"/>
  </si>
  <si>
    <t>退職給付金</t>
    <rPh sb="0" eb="2">
      <t>タイショク</t>
    </rPh>
    <rPh sb="2" eb="4">
      <t>キュウフ</t>
    </rPh>
    <rPh sb="4" eb="5">
      <t>キン</t>
    </rPh>
    <phoneticPr fontId="1"/>
  </si>
  <si>
    <t>生活支援</t>
    <rPh sb="0" eb="4">
      <t>セイカツシエン</t>
    </rPh>
    <phoneticPr fontId="1"/>
  </si>
  <si>
    <t>コーディネーター</t>
    <phoneticPr fontId="1"/>
  </si>
  <si>
    <t>高齢者在宅生活支援事業受託金収入</t>
    <rPh sb="0" eb="3">
      <t>コウレイシャ</t>
    </rPh>
    <rPh sb="3" eb="5">
      <t>ザイタク</t>
    </rPh>
    <rPh sb="5" eb="7">
      <t>セイカツ</t>
    </rPh>
    <rPh sb="7" eb="9">
      <t>シエン</t>
    </rPh>
    <rPh sb="9" eb="11">
      <t>ジギョウ</t>
    </rPh>
    <rPh sb="11" eb="13">
      <t>ジュタク</t>
    </rPh>
    <rPh sb="13" eb="14">
      <t>キン</t>
    </rPh>
    <rPh sb="14" eb="16">
      <t>シュウニュウ</t>
    </rPh>
    <phoneticPr fontId="1"/>
  </si>
  <si>
    <t>生活支援コーディネーター事業受託金収入</t>
    <rPh sb="0" eb="4">
      <t>セイカツシエン</t>
    </rPh>
    <rPh sb="12" eb="14">
      <t>ジギョウ</t>
    </rPh>
    <rPh sb="14" eb="17">
      <t>ジュタクキン</t>
    </rPh>
    <rPh sb="17" eb="19">
      <t>シュウニュウ</t>
    </rPh>
    <phoneticPr fontId="1"/>
  </si>
  <si>
    <t>事業費</t>
    <rPh sb="0" eb="3">
      <t>ジギョウヒ</t>
    </rPh>
    <phoneticPr fontId="1"/>
  </si>
  <si>
    <t>民生児童委員協議会</t>
    <rPh sb="0" eb="2">
      <t>ミンセイ</t>
    </rPh>
    <rPh sb="2" eb="4">
      <t>ジドウ</t>
    </rPh>
    <rPh sb="4" eb="6">
      <t>イイン</t>
    </rPh>
    <rPh sb="6" eb="9">
      <t>キョウギカイ</t>
    </rPh>
    <phoneticPr fontId="1"/>
  </si>
  <si>
    <t>子供育成会</t>
    <rPh sb="0" eb="5">
      <t>コドモイクセイカイ</t>
    </rPh>
    <phoneticPr fontId="1"/>
  </si>
  <si>
    <r>
      <t>　　</t>
    </r>
    <r>
      <rPr>
        <sz val="9"/>
        <color theme="1"/>
        <rFont val="游ゴシック"/>
        <family val="3"/>
        <charset val="128"/>
        <scheme val="minor"/>
      </rPr>
      <t>〃　レクリエーション</t>
    </r>
    <phoneticPr fontId="1"/>
  </si>
  <si>
    <t>民生児童委員協議会</t>
    <rPh sb="0" eb="2">
      <t>ミンセイ</t>
    </rPh>
    <rPh sb="2" eb="6">
      <t>ジドウイイン</t>
    </rPh>
    <rPh sb="6" eb="9">
      <t>キョウギカイ</t>
    </rPh>
    <phoneticPr fontId="1"/>
  </si>
  <si>
    <t>子供育成会</t>
    <rPh sb="0" eb="5">
      <t>コドモイクセイカイ</t>
    </rPh>
    <phoneticPr fontId="1"/>
  </si>
  <si>
    <t>身障者福祉協会事業</t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</si>
  <si>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900,000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</si>
  <si>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5,000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</si>
  <si>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50,000</t>
    </r>
    <r>
      <rPr>
        <b/>
        <sz val="10"/>
        <color theme="1"/>
        <rFont val="HGPMinchoE"/>
        <family val="1"/>
        <charset val="128"/>
      </rPr>
      <t>】</t>
    </r>
    <phoneticPr fontId="1"/>
  </si>
  <si>
    <t>身障会福祉協会事業</t>
    <rPh sb="0" eb="2">
      <t>シンショウ</t>
    </rPh>
    <rPh sb="2" eb="3">
      <t>カイ</t>
    </rPh>
    <rPh sb="3" eb="5">
      <t>フクシ</t>
    </rPh>
    <rPh sb="5" eb="7">
      <t>キョウカイ</t>
    </rPh>
    <rPh sb="7" eb="9">
      <t>ジギョウ</t>
    </rPh>
    <phoneticPr fontId="1"/>
  </si>
  <si>
    <t>道共募事務手数料受託金収入</t>
    <rPh sb="0" eb="1">
      <t>ドウ</t>
    </rPh>
    <rPh sb="1" eb="2">
      <t>トモ</t>
    </rPh>
    <rPh sb="2" eb="3">
      <t>ボ</t>
    </rPh>
    <rPh sb="3" eb="5">
      <t>ジム</t>
    </rPh>
    <rPh sb="5" eb="8">
      <t>テスウリョウ</t>
    </rPh>
    <rPh sb="8" eb="10">
      <t>ジュタク</t>
    </rPh>
    <rPh sb="10" eb="11">
      <t>キン</t>
    </rPh>
    <rPh sb="11" eb="13">
      <t>シュウニュウ</t>
    </rPh>
    <phoneticPr fontId="1"/>
  </si>
  <si>
    <t>R5年度</t>
    <rPh sb="2" eb="4">
      <t>ネンド</t>
    </rPh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</si>
  <si>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1,050,000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</si>
  <si>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2,854,000</t>
    </r>
    <r>
      <rPr>
        <b/>
        <sz val="10"/>
        <color theme="1"/>
        <rFont val="HGPMinchoE"/>
        <family val="1"/>
        <charset val="128"/>
      </rPr>
      <t>】</t>
    </r>
    <phoneticPr fontId="1"/>
  </si>
  <si>
    <t>生活福祉資金</t>
    <rPh sb="0" eb="6">
      <t>セイカツフクシシキン</t>
    </rPh>
    <phoneticPr fontId="1"/>
  </si>
  <si>
    <t>貸付事業</t>
    <rPh sb="0" eb="4">
      <t>カシツケジギョウ</t>
    </rPh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</si>
  <si>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543,000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</si>
  <si>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175,000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</si>
  <si>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570,000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</si>
  <si>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889,200</t>
    </r>
    <r>
      <rPr>
        <b/>
        <sz val="10"/>
        <color theme="1"/>
        <rFont val="HGPMinchoE"/>
        <family val="1"/>
        <charset val="128"/>
      </rPr>
      <t>】</t>
    </r>
    <phoneticPr fontId="1"/>
  </si>
  <si>
    <t>生活福祉資金事務費</t>
    <phoneticPr fontId="1"/>
  </si>
  <si>
    <t>生活福祉資金特例貸付</t>
    <rPh sb="0" eb="10">
      <t>セイカツフクシシキントクレイカシツケ</t>
    </rPh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</si>
  <si>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34,238,500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</si>
  <si>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15,523,000</t>
    </r>
    <r>
      <rPr>
        <b/>
        <sz val="10"/>
        <color theme="1"/>
        <rFont val="HGPMinchoE"/>
        <family val="1"/>
        <charset val="128"/>
      </rPr>
      <t>】</t>
    </r>
    <phoneticPr fontId="1"/>
  </si>
  <si>
    <t>債務管理事務費</t>
    <rPh sb="0" eb="2">
      <t>サイム</t>
    </rPh>
    <rPh sb="2" eb="4">
      <t>カンリ</t>
    </rPh>
    <rPh sb="4" eb="7">
      <t>ジムヒ</t>
    </rPh>
    <phoneticPr fontId="1"/>
  </si>
  <si>
    <t>碧水地域支え合いセンター</t>
    <rPh sb="0" eb="2">
      <t>ヘキスイ</t>
    </rPh>
    <rPh sb="2" eb="4">
      <t>チイキ</t>
    </rPh>
    <rPh sb="4" eb="5">
      <t>ササ</t>
    </rPh>
    <rPh sb="6" eb="7">
      <t>ア</t>
    </rPh>
    <phoneticPr fontId="1"/>
  </si>
  <si>
    <t>碧水地域支え合い</t>
    <rPh sb="0" eb="2">
      <t>ヘキスイ</t>
    </rPh>
    <rPh sb="2" eb="4">
      <t>チイキ</t>
    </rPh>
    <rPh sb="4" eb="5">
      <t>ササ</t>
    </rPh>
    <rPh sb="6" eb="7">
      <t>ア</t>
    </rPh>
    <phoneticPr fontId="1"/>
  </si>
  <si>
    <t>センター施設管理費</t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</si>
  <si>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39,132,860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</si>
  <si>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862,180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</si>
  <si>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t>コピー使用代</t>
    <rPh sb="3" eb="5">
      <t>シヨウ</t>
    </rPh>
    <rPh sb="5" eb="6">
      <t>ダイ</t>
    </rPh>
    <phoneticPr fontId="1"/>
  </si>
  <si>
    <t>保守料</t>
    <rPh sb="0" eb="2">
      <t>ホシュ</t>
    </rPh>
    <rPh sb="2" eb="3">
      <t>リョウ</t>
    </rPh>
    <phoneticPr fontId="1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</si>
  <si>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1"/>
  </si>
  <si>
    <t>印刷製本費</t>
    <rPh sb="0" eb="2">
      <t>インサツ</t>
    </rPh>
    <rPh sb="2" eb="5">
      <t>セイホンヒ</t>
    </rPh>
    <phoneticPr fontId="1"/>
  </si>
  <si>
    <t>業務委託費</t>
    <rPh sb="0" eb="5">
      <t>ギョウムイタクヒ</t>
    </rPh>
    <phoneticPr fontId="1"/>
  </si>
  <si>
    <t>コスモス送迎運転業務</t>
    <rPh sb="4" eb="6">
      <t>ソウゲイ</t>
    </rPh>
    <rPh sb="6" eb="8">
      <t>ウンテン</t>
    </rPh>
    <rPh sb="8" eb="10">
      <t>ギョウム</t>
    </rPh>
    <phoneticPr fontId="1"/>
  </si>
  <si>
    <t>広報費</t>
    <rPh sb="0" eb="2">
      <t>コウホウ</t>
    </rPh>
    <rPh sb="2" eb="3">
      <t>ヒ</t>
    </rPh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</si>
  <si>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889,200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</si>
  <si>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745,000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</si>
  <si>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175,000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</si>
  <si>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8,546,860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</si>
  <si>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t>ホームヘルプ協議会</t>
    <rPh sb="6" eb="9">
      <t>キョウギカイ</t>
    </rPh>
    <phoneticPr fontId="1"/>
  </si>
  <si>
    <t>理事会・評議員会等</t>
    <rPh sb="0" eb="3">
      <t>リジカイ</t>
    </rPh>
    <rPh sb="4" eb="8">
      <t>ヒョウギインカイ</t>
    </rPh>
    <rPh sb="8" eb="9">
      <t>トウ</t>
    </rPh>
    <phoneticPr fontId="1"/>
  </si>
  <si>
    <r>
      <rPr>
        <sz val="9"/>
        <color theme="1"/>
        <rFont val="游ゴシック"/>
        <family val="3"/>
        <charset val="128"/>
      </rPr>
      <t>新聞</t>
    </r>
    <r>
      <rPr>
        <sz val="9"/>
        <color theme="1"/>
        <rFont val="游ゴシック"/>
        <family val="3"/>
        <charset val="128"/>
        <scheme val="minor"/>
      </rPr>
      <t>購読料</t>
    </r>
    <rPh sb="0" eb="2">
      <t>シンブン</t>
    </rPh>
    <rPh sb="2" eb="5">
      <t>コウドクリョウ</t>
    </rPh>
    <phoneticPr fontId="1"/>
  </si>
  <si>
    <t>昼食代</t>
    <rPh sb="0" eb="3">
      <t>チュウショクダイ</t>
    </rPh>
    <phoneticPr fontId="1"/>
  </si>
  <si>
    <t>補聴器無料相談</t>
    <rPh sb="0" eb="7">
      <t>ホチョウキムリョウソウダン</t>
    </rPh>
    <phoneticPr fontId="1"/>
  </si>
  <si>
    <r>
      <rPr>
        <sz val="9"/>
        <color theme="1"/>
        <rFont val="Century"/>
        <family val="1"/>
      </rPr>
      <t>12</t>
    </r>
    <r>
      <rPr>
        <sz val="9"/>
        <color theme="1"/>
        <rFont val="游ゴシック"/>
        <family val="2"/>
        <charset val="128"/>
      </rPr>
      <t>各事業所</t>
    </r>
    <rPh sb="2" eb="6">
      <t>カクジギョウショ</t>
    </rPh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</si>
  <si>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245,000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</si>
  <si>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sz val="9"/>
        <color theme="1"/>
        <rFont val="游ゴシック"/>
        <family val="2"/>
        <charset val="128"/>
      </rPr>
      <t>消耗器具備品</t>
    </r>
    <r>
      <rPr>
        <sz val="9"/>
        <color theme="1"/>
        <rFont val="游ゴシック"/>
        <family val="3"/>
        <charset val="128"/>
        <scheme val="minor"/>
      </rPr>
      <t>費</t>
    </r>
    <rPh sb="0" eb="2">
      <t>ショウモウ</t>
    </rPh>
    <rPh sb="2" eb="4">
      <t>キグ</t>
    </rPh>
    <rPh sb="4" eb="6">
      <t>ビヒン</t>
    </rPh>
    <rPh sb="6" eb="7">
      <t>ヒ</t>
    </rPh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</si>
  <si>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190,300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</si>
  <si>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6,392,900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</si>
  <si>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t>令和6年度北竜町社会福祉協議会予算書（案）【収入】</t>
    <rPh sb="0" eb="2">
      <t>レイワ</t>
    </rPh>
    <rPh sb="3" eb="5">
      <t>ネンド</t>
    </rPh>
    <rPh sb="5" eb="8">
      <t>ホクリュウチョウ</t>
    </rPh>
    <rPh sb="8" eb="10">
      <t>シャカイ</t>
    </rPh>
    <rPh sb="10" eb="12">
      <t>フクシ</t>
    </rPh>
    <rPh sb="12" eb="15">
      <t>キョウギカイ</t>
    </rPh>
    <rPh sb="15" eb="18">
      <t>ヨサンショ</t>
    </rPh>
    <rPh sb="19" eb="20">
      <t>アン</t>
    </rPh>
    <rPh sb="22" eb="24">
      <t>シュウニュウ</t>
    </rPh>
    <phoneticPr fontId="1"/>
  </si>
  <si>
    <r>
      <rPr>
        <b/>
        <sz val="14"/>
        <color theme="1"/>
        <rFont val="游ゴシック"/>
        <family val="3"/>
        <charset val="128"/>
      </rPr>
      <t>令和6年度北竜町社会福祉協議会予算書（案）【支出】</t>
    </r>
    <r>
      <rPr>
        <b/>
        <sz val="14"/>
        <color theme="1"/>
        <rFont val="Segoe UI Symbol"/>
        <family val="3"/>
      </rPr>
      <t>№</t>
    </r>
    <r>
      <rPr>
        <b/>
        <sz val="14"/>
        <color theme="1"/>
        <rFont val="Century"/>
        <family val="1"/>
      </rPr>
      <t>1</t>
    </r>
    <rPh sb="0" eb="2">
      <t>レイワ</t>
    </rPh>
    <rPh sb="3" eb="5">
      <t>ネンド</t>
    </rPh>
    <rPh sb="5" eb="8">
      <t>ホクリュウチョウ</t>
    </rPh>
    <rPh sb="8" eb="10">
      <t>シャカイ</t>
    </rPh>
    <rPh sb="10" eb="12">
      <t>フクシ</t>
    </rPh>
    <rPh sb="12" eb="15">
      <t>キョウギカイ</t>
    </rPh>
    <rPh sb="15" eb="18">
      <t>ヨサンショ</t>
    </rPh>
    <rPh sb="19" eb="20">
      <t>アン</t>
    </rPh>
    <rPh sb="22" eb="24">
      <t>シシュツ</t>
    </rPh>
    <phoneticPr fontId="1"/>
  </si>
  <si>
    <t>R6年度</t>
    <rPh sb="2" eb="4">
      <t>ネンド</t>
    </rPh>
    <phoneticPr fontId="1"/>
  </si>
  <si>
    <r>
      <rPr>
        <b/>
        <sz val="14"/>
        <color theme="1"/>
        <rFont val="游ゴシック"/>
        <family val="3"/>
        <charset val="128"/>
      </rPr>
      <t>令和6年度北竜町社会福祉協議会予算書（案）【支出】</t>
    </r>
    <r>
      <rPr>
        <b/>
        <sz val="14"/>
        <color theme="1"/>
        <rFont val="Segoe UI Symbol"/>
        <family val="3"/>
      </rPr>
      <t>№</t>
    </r>
    <r>
      <rPr>
        <b/>
        <sz val="14"/>
        <color theme="1"/>
        <rFont val="Century"/>
        <family val="1"/>
      </rPr>
      <t>2</t>
    </r>
    <rPh sb="0" eb="2">
      <t>レイワ</t>
    </rPh>
    <rPh sb="3" eb="5">
      <t>ネンド</t>
    </rPh>
    <rPh sb="5" eb="8">
      <t>ホクリュウチョウ</t>
    </rPh>
    <rPh sb="8" eb="10">
      <t>シャカイ</t>
    </rPh>
    <rPh sb="10" eb="12">
      <t>フクシ</t>
    </rPh>
    <rPh sb="12" eb="15">
      <t>キョウギカイ</t>
    </rPh>
    <rPh sb="15" eb="18">
      <t>ヨサンショ</t>
    </rPh>
    <rPh sb="19" eb="20">
      <t>アン</t>
    </rPh>
    <rPh sb="22" eb="24">
      <t>シシュツ</t>
    </rPh>
    <phoneticPr fontId="1"/>
  </si>
  <si>
    <r>
      <t>700</t>
    </r>
    <r>
      <rPr>
        <sz val="9"/>
        <color theme="1"/>
        <rFont val="游ゴシック"/>
        <family val="2"/>
        <charset val="128"/>
      </rPr>
      <t>戸</t>
    </r>
    <r>
      <rPr>
        <sz val="9"/>
        <color theme="1"/>
        <rFont val="ＭＳ Ｐ明朝"/>
        <family val="1"/>
        <charset val="128"/>
      </rPr>
      <t>×</t>
    </r>
    <r>
      <rPr>
        <sz val="9"/>
        <color theme="1"/>
        <rFont val="游ゴシック"/>
        <family val="2"/>
        <charset val="128"/>
      </rPr>
      <t>＠</t>
    </r>
    <r>
      <rPr>
        <sz val="9"/>
        <color theme="1"/>
        <rFont val="Century"/>
        <family val="1"/>
      </rPr>
      <t>600</t>
    </r>
    <rPh sb="3" eb="4">
      <t>コ</t>
    </rPh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</si>
  <si>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540,000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</si>
  <si>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15,428,000</t>
    </r>
    <r>
      <rPr>
        <b/>
        <sz val="10"/>
        <color theme="1"/>
        <rFont val="HGPMinchoE"/>
        <family val="1"/>
        <charset val="128"/>
      </rPr>
      <t>】</t>
    </r>
    <phoneticPr fontId="1"/>
  </si>
  <si>
    <t>ふれあい訪問</t>
    <rPh sb="4" eb="6">
      <t>ホウモン</t>
    </rPh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</si>
  <si>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804,370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</si>
  <si>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1,950,000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</si>
  <si>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2,317,000</t>
    </r>
    <r>
      <rPr>
        <b/>
        <sz val="10"/>
        <color theme="1"/>
        <rFont val="HGPMinchoE"/>
        <family val="1"/>
        <charset val="128"/>
      </rPr>
      <t>】</t>
    </r>
    <phoneticPr fontId="1"/>
  </si>
  <si>
    <t>子育て世帯訪問支援事業</t>
    <rPh sb="0" eb="2">
      <t>コソダ</t>
    </rPh>
    <rPh sb="3" eb="5">
      <t>セタイ</t>
    </rPh>
    <rPh sb="5" eb="7">
      <t>ホウモン</t>
    </rPh>
    <rPh sb="7" eb="9">
      <t>シエン</t>
    </rPh>
    <rPh sb="9" eb="11">
      <t>ジギョウ</t>
    </rPh>
    <phoneticPr fontId="1"/>
  </si>
  <si>
    <t>人件費</t>
    <rPh sb="0" eb="3">
      <t>ジンケンヒ</t>
    </rPh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</si>
  <si>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600,000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</si>
  <si>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32,882,500</t>
    </r>
    <r>
      <rPr>
        <b/>
        <sz val="10"/>
        <color theme="1"/>
        <rFont val="HGPMinchoE"/>
        <family val="1"/>
        <charset val="128"/>
      </rPr>
      <t>】</t>
    </r>
    <phoneticPr fontId="1"/>
  </si>
  <si>
    <t>セキュリティーサポート</t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</si>
  <si>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38,979,140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</si>
  <si>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8,841,180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</si>
  <si>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804,370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</si>
  <si>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906,580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</si>
  <si>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t>消毒用品・洗剤・消火器</t>
    <rPh sb="0" eb="4">
      <t>ショウドクヨウヒン</t>
    </rPh>
    <rPh sb="5" eb="7">
      <t>センザイ</t>
    </rPh>
    <rPh sb="8" eb="11">
      <t>ショウカキ</t>
    </rPh>
    <phoneticPr fontId="1"/>
  </si>
  <si>
    <t>あさがお</t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</si>
  <si>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334,000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</si>
  <si>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4,960,600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</si>
  <si>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t>くらぶ</t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</si>
  <si>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Segoe UI Symbol"/>
        <family val="1"/>
      </rPr>
      <t>△</t>
    </r>
    <r>
      <rPr>
        <b/>
        <sz val="10"/>
        <color theme="1"/>
        <rFont val="Century"/>
        <family val="1"/>
      </rPr>
      <t>3,000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</si>
  <si>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Segoe UI Symbol"/>
        <family val="1"/>
      </rPr>
      <t>△</t>
    </r>
    <r>
      <rPr>
        <b/>
        <sz val="10"/>
        <color theme="1"/>
        <rFont val="Century"/>
        <family val="1"/>
      </rPr>
      <t>300,000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</si>
  <si>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Segoe UI Symbol"/>
        <family val="1"/>
      </rPr>
      <t>△</t>
    </r>
    <r>
      <rPr>
        <b/>
        <sz val="10"/>
        <color theme="1"/>
        <rFont val="Century"/>
        <family val="1"/>
      </rPr>
      <t>1,356,000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</si>
  <si>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【△</t>
    </r>
    <r>
      <rPr>
        <b/>
        <sz val="10"/>
        <color theme="1"/>
        <rFont val="Century"/>
        <family val="1"/>
      </rPr>
      <t>95,000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</si>
  <si>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Segoe UI Symbol"/>
        <family val="1"/>
      </rPr>
      <t>△</t>
    </r>
    <r>
      <rPr>
        <b/>
        <sz val="10"/>
        <color theme="1"/>
        <rFont val="Century"/>
        <family val="1"/>
      </rPr>
      <t>84,830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</si>
  <si>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</si>
  <si>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900,000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</si>
  <si>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【△</t>
    </r>
    <r>
      <rPr>
        <b/>
        <sz val="10"/>
        <color theme="1"/>
        <rFont val="Century"/>
        <family val="1"/>
      </rPr>
      <t>537,000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</si>
  <si>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143,700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</si>
  <si>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t>　〃レクリエーション</t>
    <phoneticPr fontId="1"/>
  </si>
  <si>
    <t>研修・介護新聞</t>
    <rPh sb="0" eb="2">
      <t>ケンシュウ</t>
    </rPh>
    <rPh sb="3" eb="7">
      <t>カイゴシンブン</t>
    </rPh>
    <phoneticPr fontId="1"/>
  </si>
  <si>
    <r>
      <rPr>
        <b/>
        <sz val="10"/>
        <color theme="1"/>
        <rFont val="ＭＳ Ｐ明朝"/>
        <family val="1"/>
        <charset val="128"/>
      </rPr>
      <t>【△</t>
    </r>
    <r>
      <rPr>
        <b/>
        <sz val="10"/>
        <color theme="1"/>
        <rFont val="Century"/>
        <family val="1"/>
      </rPr>
      <t>153,720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</si>
  <si>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【△</t>
    </r>
    <r>
      <rPr>
        <b/>
        <sz val="10"/>
        <color theme="1"/>
        <rFont val="Century"/>
        <family val="1"/>
      </rPr>
      <t>1,432,300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</si>
  <si>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294,320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</si>
  <si>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【△</t>
    </r>
    <r>
      <rPr>
        <b/>
        <sz val="10"/>
        <color theme="1"/>
        <rFont val="Century"/>
        <family val="1"/>
      </rPr>
      <t>84,830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</si>
  <si>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44,400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</si>
  <si>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t>消耗品・事務用品他</t>
    <rPh sb="0" eb="3">
      <t>ショウモウヒン</t>
    </rPh>
    <rPh sb="4" eb="6">
      <t>ジム</t>
    </rPh>
    <rPh sb="6" eb="8">
      <t>ヨウヒン</t>
    </rPh>
    <rPh sb="8" eb="9">
      <t>ホカ</t>
    </rPh>
    <phoneticPr fontId="1"/>
  </si>
  <si>
    <r>
      <t>電話</t>
    </r>
    <r>
      <rPr>
        <sz val="9"/>
        <color theme="1"/>
        <rFont val="游ゴシック"/>
        <family val="3"/>
        <charset val="128"/>
        <scheme val="minor"/>
      </rPr>
      <t>・FAX</t>
    </r>
    <rPh sb="0" eb="2">
      <t>デンワ</t>
    </rPh>
    <phoneticPr fontId="1"/>
  </si>
  <si>
    <t>理事会・評議員会・監査</t>
    <rPh sb="0" eb="3">
      <t>リジカイ</t>
    </rPh>
    <rPh sb="4" eb="6">
      <t>ヒョウギ</t>
    </rPh>
    <rPh sb="7" eb="8">
      <t>カイ</t>
    </rPh>
    <rPh sb="9" eb="11">
      <t>カンサ</t>
    </rPh>
    <phoneticPr fontId="1"/>
  </si>
  <si>
    <r>
      <rPr>
        <b/>
        <sz val="8"/>
        <color theme="1"/>
        <rFont val="游ゴシック"/>
        <family val="3"/>
        <charset val="128"/>
      </rPr>
      <t>法人運営</t>
    </r>
    <rPh sb="0" eb="2">
      <t>ホウジン</t>
    </rPh>
    <rPh sb="2" eb="4">
      <t>ウンエイ</t>
    </rPh>
    <phoneticPr fontId="1"/>
  </si>
  <si>
    <r>
      <rPr>
        <b/>
        <sz val="8"/>
        <color theme="1"/>
        <rFont val="游ゴシック"/>
        <family val="3"/>
        <charset val="128"/>
      </rPr>
      <t>ホームヘルプ</t>
    </r>
    <phoneticPr fontId="1"/>
  </si>
  <si>
    <r>
      <rPr>
        <b/>
        <sz val="8"/>
        <color theme="1"/>
        <rFont val="游ゴシック"/>
        <family val="3"/>
        <charset val="128"/>
      </rPr>
      <t>コスモス</t>
    </r>
    <phoneticPr fontId="1"/>
  </si>
  <si>
    <r>
      <rPr>
        <b/>
        <sz val="8"/>
        <color theme="1"/>
        <rFont val="游ゴシック"/>
        <family val="3"/>
        <charset val="128"/>
      </rPr>
      <t>高齢者在宅</t>
    </r>
    <rPh sb="0" eb="3">
      <t>コウレイシャ</t>
    </rPh>
    <rPh sb="3" eb="5">
      <t>ザイタク</t>
    </rPh>
    <phoneticPr fontId="1"/>
  </si>
  <si>
    <r>
      <rPr>
        <b/>
        <sz val="8"/>
        <color theme="1"/>
        <rFont val="游ゴシック"/>
        <family val="3"/>
        <charset val="128"/>
      </rPr>
      <t>地域対策</t>
    </r>
    <rPh sb="0" eb="2">
      <t>チイキ</t>
    </rPh>
    <rPh sb="2" eb="4">
      <t>タイサク</t>
    </rPh>
    <phoneticPr fontId="1"/>
  </si>
  <si>
    <r>
      <rPr>
        <b/>
        <sz val="8"/>
        <color theme="1"/>
        <rFont val="游ゴシック"/>
        <family val="3"/>
        <charset val="128"/>
      </rPr>
      <t>共同募金</t>
    </r>
    <rPh sb="0" eb="2">
      <t>キョウドウ</t>
    </rPh>
    <rPh sb="2" eb="4">
      <t>ボキン</t>
    </rPh>
    <phoneticPr fontId="1"/>
  </si>
  <si>
    <r>
      <rPr>
        <b/>
        <sz val="8"/>
        <color theme="1"/>
        <rFont val="游ゴシック"/>
        <family val="3"/>
        <charset val="128"/>
      </rPr>
      <t>指定管理</t>
    </r>
    <rPh sb="0" eb="2">
      <t>シテイ</t>
    </rPh>
    <rPh sb="2" eb="4">
      <t>カンリ</t>
    </rPh>
    <phoneticPr fontId="1"/>
  </si>
  <si>
    <r>
      <rPr>
        <b/>
        <sz val="8"/>
        <color theme="1"/>
        <rFont val="游ゴシック"/>
        <family val="3"/>
        <charset val="128"/>
      </rPr>
      <t>クラブ</t>
    </r>
    <phoneticPr fontId="1"/>
  </si>
  <si>
    <r>
      <rPr>
        <b/>
        <sz val="8"/>
        <color theme="1"/>
        <rFont val="游ゴシック"/>
        <family val="3"/>
        <charset val="128"/>
      </rPr>
      <t>生活支援</t>
    </r>
    <phoneticPr fontId="1"/>
  </si>
  <si>
    <r>
      <rPr>
        <b/>
        <sz val="8"/>
        <color theme="1"/>
        <rFont val="游ゴシック"/>
        <family val="3"/>
        <charset val="128"/>
      </rPr>
      <t>福祉センター</t>
    </r>
    <rPh sb="0" eb="2">
      <t>フクシ</t>
    </rPh>
    <phoneticPr fontId="1"/>
  </si>
  <si>
    <t>本</t>
    <rPh sb="0" eb="1">
      <t>ホン</t>
    </rPh>
    <phoneticPr fontId="1"/>
  </si>
  <si>
    <t>前年対比</t>
    <rPh sb="0" eb="4">
      <t>ゼンネンタイヒ</t>
    </rPh>
    <phoneticPr fontId="1"/>
  </si>
  <si>
    <t>あさがおくらぶ事業受託金収入</t>
    <rPh sb="7" eb="9">
      <t>ジギョウ</t>
    </rPh>
    <rPh sb="9" eb="11">
      <t>ジュタク</t>
    </rPh>
    <rPh sb="11" eb="12">
      <t>キン</t>
    </rPh>
    <rPh sb="12" eb="14">
      <t>シュウニュウ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</si>
</sst>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4"/>
      <color theme="1"/>
      <name val="Century"/>
      <family val="1"/>
    </font>
    <font>
      <sz val="9"/>
      <color theme="1"/>
      <name val="Century"/>
      <family val="1"/>
    </font>
    <font>
      <sz val="10"/>
      <color theme="1"/>
      <name val="Century"/>
      <family val="1"/>
    </font>
    <font>
      <b/>
      <sz val="10"/>
      <color theme="1"/>
      <name val="Century"/>
      <family val="1"/>
    </font>
    <font>
      <b/>
      <sz val="14"/>
      <color theme="1"/>
      <name val="Century"/>
      <family val="3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Segoe UI Symbol"/>
      <family val="3"/>
    </font>
    <font>
      <b/>
      <sz val="9"/>
      <color theme="1"/>
      <name val="Century"/>
      <family val="1"/>
    </font>
    <font>
      <b/>
      <sz val="9"/>
      <color theme="1"/>
      <name val="游ゴシック"/>
      <family val="3"/>
      <charset val="128"/>
    </font>
    <font>
      <sz val="9"/>
      <color theme="1"/>
      <name val="游ゴシック"/>
      <family val="2"/>
      <charset val="128"/>
    </font>
    <font>
      <sz val="9"/>
      <color theme="1"/>
      <name val="ＭＳ Ｐ明朝"/>
      <family val="1"/>
      <charset val="128"/>
    </font>
    <font>
      <sz val="8"/>
      <color theme="1"/>
      <name val="Century"/>
      <family val="1"/>
    </font>
    <font>
      <sz val="8"/>
      <color theme="1"/>
      <name val="游ゴシック"/>
      <family val="2"/>
      <charset val="128"/>
    </font>
    <font>
      <b/>
      <sz val="8"/>
      <color theme="1"/>
      <name val="游ゴシック"/>
      <family val="3"/>
      <charset val="128"/>
    </font>
    <font>
      <b/>
      <sz val="10"/>
      <color theme="1"/>
      <name val="HGPMinchoE"/>
      <family val="1"/>
      <charset val="128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1"/>
      <charset val="128"/>
    </font>
    <font>
      <b/>
      <sz val="10"/>
      <color theme="1"/>
      <name val="Century"/>
      <family val="1"/>
      <charset val="128"/>
    </font>
    <font>
      <b/>
      <sz val="8"/>
      <color theme="1"/>
      <name val="游ゴシック"/>
      <family val="3"/>
      <charset val="128"/>
      <scheme val="minor"/>
    </font>
    <font>
      <b/>
      <sz val="8"/>
      <color theme="1"/>
      <name val="Century"/>
      <family val="1"/>
    </font>
    <font>
      <b/>
      <sz val="10"/>
      <color theme="1"/>
      <name val="Segoe UI Symbol"/>
      <family val="1"/>
    </font>
    <font>
      <b/>
      <sz val="7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5" fillId="0" borderId="0" xfId="0" applyFont="1" applyAlignment="1">
      <alignment horizontal="right"/>
    </xf>
    <xf numFmtId="0" fontId="6" fillId="0" borderId="0" xfId="0" applyFo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top"/>
    </xf>
    <xf numFmtId="0" fontId="11" fillId="0" borderId="3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177" fontId="6" fillId="0" borderId="9" xfId="0" applyNumberFormat="1" applyFont="1" applyBorder="1">
      <alignment vertical="center"/>
    </xf>
    <xf numFmtId="177" fontId="6" fillId="0" borderId="11" xfId="0" applyNumberFormat="1" applyFont="1" applyBorder="1">
      <alignment vertical="center"/>
    </xf>
    <xf numFmtId="0" fontId="13" fillId="0" borderId="1" xfId="0" applyFont="1" applyBorder="1">
      <alignment vertical="center"/>
    </xf>
    <xf numFmtId="177" fontId="6" fillId="0" borderId="1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right" vertical="top"/>
    </xf>
    <xf numFmtId="0" fontId="19" fillId="0" borderId="3" xfId="0" applyFont="1" applyBorder="1">
      <alignment vertical="center"/>
    </xf>
    <xf numFmtId="0" fontId="13" fillId="0" borderId="1" xfId="0" applyFont="1" applyBorder="1" applyAlignment="1">
      <alignment horizontal="left" vertical="center"/>
    </xf>
    <xf numFmtId="0" fontId="20" fillId="2" borderId="1" xfId="0" applyFont="1" applyFill="1" applyBorder="1">
      <alignment vertical="center"/>
    </xf>
    <xf numFmtId="0" fontId="20" fillId="0" borderId="2" xfId="0" applyFont="1" applyBorder="1">
      <alignment vertical="center"/>
    </xf>
    <xf numFmtId="0" fontId="5" fillId="0" borderId="13" xfId="0" applyFont="1" applyBorder="1" applyAlignment="1">
      <alignment horizontal="right"/>
    </xf>
    <xf numFmtId="0" fontId="21" fillId="0" borderId="2" xfId="0" applyFont="1" applyBorder="1" applyAlignment="1">
      <alignment horizontal="fill" vertical="center"/>
    </xf>
    <xf numFmtId="0" fontId="20" fillId="0" borderId="2" xfId="0" applyFont="1" applyBorder="1" applyAlignment="1">
      <alignment vertical="center" shrinkToFit="1"/>
    </xf>
    <xf numFmtId="177" fontId="6" fillId="0" borderId="3" xfId="0" applyNumberFormat="1" applyFont="1" applyBorder="1">
      <alignment vertical="center"/>
    </xf>
    <xf numFmtId="0" fontId="14" fillId="0" borderId="3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5" fillId="0" borderId="14" xfId="0" applyFont="1" applyBorder="1">
      <alignment vertical="center"/>
    </xf>
    <xf numFmtId="177" fontId="6" fillId="0" borderId="14" xfId="0" applyNumberFormat="1" applyFont="1" applyBorder="1">
      <alignment vertical="center"/>
    </xf>
    <xf numFmtId="0" fontId="13" fillId="0" borderId="14" xfId="0" applyFont="1" applyBorder="1">
      <alignment vertical="center"/>
    </xf>
    <xf numFmtId="177" fontId="6" fillId="0" borderId="10" xfId="0" applyNumberFormat="1" applyFont="1" applyBorder="1">
      <alignment vertical="center"/>
    </xf>
    <xf numFmtId="177" fontId="6" fillId="0" borderId="5" xfId="0" applyNumberFormat="1" applyFont="1" applyBorder="1">
      <alignment vertical="center"/>
    </xf>
    <xf numFmtId="177" fontId="6" fillId="0" borderId="6" xfId="0" applyNumberFormat="1" applyFont="1" applyBorder="1">
      <alignment vertical="center"/>
    </xf>
    <xf numFmtId="177" fontId="6" fillId="0" borderId="15" xfId="0" applyNumberFormat="1" applyFont="1" applyBorder="1">
      <alignment vertical="center"/>
    </xf>
    <xf numFmtId="177" fontId="6" fillId="0" borderId="4" xfId="0" applyNumberFormat="1" applyFont="1" applyBorder="1">
      <alignment vertical="center"/>
    </xf>
    <xf numFmtId="177" fontId="6" fillId="0" borderId="12" xfId="0" applyNumberFormat="1" applyFont="1" applyBorder="1">
      <alignment vertical="center"/>
    </xf>
    <xf numFmtId="177" fontId="6" fillId="0" borderId="16" xfId="0" applyNumberFormat="1" applyFont="1" applyBorder="1">
      <alignment vertical="center"/>
    </xf>
    <xf numFmtId="177" fontId="5" fillId="0" borderId="5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177" fontId="5" fillId="0" borderId="9" xfId="0" applyNumberFormat="1" applyFont="1" applyBorder="1">
      <alignment vertical="center"/>
    </xf>
    <xf numFmtId="177" fontId="5" fillId="0" borderId="7" xfId="0" applyNumberFormat="1" applyFont="1" applyBorder="1">
      <alignment vertical="center"/>
    </xf>
    <xf numFmtId="177" fontId="5" fillId="0" borderId="11" xfId="0" applyNumberFormat="1" applyFont="1" applyBorder="1">
      <alignment vertical="center"/>
    </xf>
    <xf numFmtId="177" fontId="20" fillId="0" borderId="8" xfId="0" applyNumberFormat="1" applyFont="1" applyBorder="1" applyAlignment="1">
      <alignment vertical="center" shrinkToFit="1"/>
    </xf>
    <xf numFmtId="177" fontId="5" fillId="0" borderId="12" xfId="0" applyNumberFormat="1" applyFont="1" applyBorder="1">
      <alignment vertical="center"/>
    </xf>
    <xf numFmtId="177" fontId="5" fillId="0" borderId="8" xfId="0" applyNumberFormat="1" applyFont="1" applyBorder="1">
      <alignment vertical="center"/>
    </xf>
    <xf numFmtId="177" fontId="6" fillId="2" borderId="2" xfId="0" applyNumberFormat="1" applyFont="1" applyFill="1" applyBorder="1">
      <alignment vertical="center"/>
    </xf>
    <xf numFmtId="177" fontId="5" fillId="2" borderId="9" xfId="0" applyNumberFormat="1" applyFont="1" applyFill="1" applyBorder="1">
      <alignment vertical="center"/>
    </xf>
    <xf numFmtId="177" fontId="20" fillId="2" borderId="6" xfId="0" applyNumberFormat="1" applyFont="1" applyFill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/>
    </xf>
    <xf numFmtId="177" fontId="11" fillId="0" borderId="4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3" fillId="0" borderId="5" xfId="0" applyNumberFormat="1" applyFont="1" applyBorder="1">
      <alignment vertical="center"/>
    </xf>
    <xf numFmtId="177" fontId="3" fillId="0" borderId="7" xfId="0" applyNumberFormat="1" applyFont="1" applyBorder="1">
      <alignment vertical="center"/>
    </xf>
    <xf numFmtId="177" fontId="3" fillId="0" borderId="8" xfId="0" applyNumberFormat="1" applyFont="1" applyBorder="1">
      <alignment vertical="center"/>
    </xf>
    <xf numFmtId="177" fontId="20" fillId="0" borderId="7" xfId="0" applyNumberFormat="1" applyFont="1" applyBorder="1">
      <alignment vertical="center"/>
    </xf>
    <xf numFmtId="177" fontId="3" fillId="0" borderId="6" xfId="0" applyNumberFormat="1" applyFont="1" applyBorder="1">
      <alignment vertical="center"/>
    </xf>
    <xf numFmtId="177" fontId="14" fillId="0" borderId="7" xfId="0" applyNumberFormat="1" applyFont="1" applyBorder="1">
      <alignment vertical="center"/>
    </xf>
    <xf numFmtId="177" fontId="6" fillId="2" borderId="9" xfId="0" applyNumberFormat="1" applyFont="1" applyFill="1" applyBorder="1">
      <alignment vertical="center"/>
    </xf>
    <xf numFmtId="177" fontId="5" fillId="0" borderId="15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177" fontId="20" fillId="0" borderId="5" xfId="0" applyNumberFormat="1" applyFont="1" applyBorder="1">
      <alignment vertical="center"/>
    </xf>
    <xf numFmtId="177" fontId="7" fillId="2" borderId="1" xfId="0" applyNumberFormat="1" applyFont="1" applyFill="1" applyBorder="1">
      <alignment vertical="center"/>
    </xf>
    <xf numFmtId="0" fontId="3" fillId="0" borderId="17" xfId="0" applyFont="1" applyBorder="1">
      <alignment vertical="center"/>
    </xf>
    <xf numFmtId="177" fontId="6" fillId="0" borderId="17" xfId="0" applyNumberFormat="1" applyFont="1" applyBorder="1">
      <alignment vertical="center"/>
    </xf>
    <xf numFmtId="177" fontId="7" fillId="0" borderId="17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/>
    </xf>
    <xf numFmtId="177" fontId="3" fillId="0" borderId="17" xfId="0" applyNumberFormat="1" applyFont="1" applyBorder="1">
      <alignment vertical="center"/>
    </xf>
    <xf numFmtId="177" fontId="11" fillId="0" borderId="17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top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22" fillId="0" borderId="5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20" fillId="0" borderId="6" xfId="0" applyFont="1" applyBorder="1" applyAlignment="1">
      <alignment vertical="center" shrinkToFit="1"/>
    </xf>
    <xf numFmtId="0" fontId="20" fillId="0" borderId="7" xfId="0" applyFont="1" applyBorder="1" applyAlignment="1">
      <alignment horizontal="right" vertical="center" shrinkToFit="1"/>
    </xf>
    <xf numFmtId="0" fontId="22" fillId="0" borderId="7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13" fillId="0" borderId="7" xfId="0" applyFont="1" applyBorder="1" applyAlignment="1">
      <alignment shrinkToFit="1"/>
    </xf>
    <xf numFmtId="0" fontId="13" fillId="0" borderId="8" xfId="0" applyFont="1" applyBorder="1" applyAlignment="1">
      <alignment horizontal="right" vertical="top" shrinkToFit="1"/>
    </xf>
    <xf numFmtId="0" fontId="20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20" fillId="0" borderId="7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11" fillId="3" borderId="1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23" fillId="3" borderId="1" xfId="0" applyFont="1" applyFill="1" applyBorder="1">
      <alignment vertical="center"/>
    </xf>
    <xf numFmtId="176" fontId="6" fillId="3" borderId="1" xfId="0" applyNumberFormat="1" applyFont="1" applyFill="1" applyBorder="1">
      <alignment vertical="center"/>
    </xf>
    <xf numFmtId="176" fontId="6" fillId="3" borderId="5" xfId="0" applyNumberFormat="1" applyFont="1" applyFill="1" applyBorder="1">
      <alignment vertical="center"/>
    </xf>
    <xf numFmtId="0" fontId="5" fillId="3" borderId="5" xfId="0" applyFont="1" applyFill="1" applyBorder="1" applyAlignment="1">
      <alignment vertical="center" shrinkToFit="1"/>
    </xf>
    <xf numFmtId="176" fontId="6" fillId="3" borderId="4" xfId="0" applyNumberFormat="1" applyFont="1" applyFill="1" applyBorder="1">
      <alignment vertical="center"/>
    </xf>
    <xf numFmtId="3" fontId="7" fillId="3" borderId="1" xfId="0" applyNumberFormat="1" applyFont="1" applyFill="1" applyBorder="1">
      <alignment vertical="center"/>
    </xf>
    <xf numFmtId="3" fontId="23" fillId="3" borderId="1" xfId="0" applyNumberFormat="1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5" fillId="3" borderId="5" xfId="0" applyFont="1" applyFill="1" applyBorder="1">
      <alignment vertical="center"/>
    </xf>
    <xf numFmtId="176" fontId="5" fillId="3" borderId="4" xfId="0" applyNumberFormat="1" applyFont="1" applyFill="1" applyBorder="1">
      <alignment vertical="center"/>
    </xf>
    <xf numFmtId="177" fontId="6" fillId="3" borderId="1" xfId="0" applyNumberFormat="1" applyFont="1" applyFill="1" applyBorder="1">
      <alignment vertical="center"/>
    </xf>
    <xf numFmtId="177" fontId="5" fillId="0" borderId="5" xfId="0" applyNumberFormat="1" applyFont="1" applyBorder="1" applyAlignment="1">
      <alignment vertical="center" shrinkToFit="1"/>
    </xf>
    <xf numFmtId="177" fontId="20" fillId="0" borderId="5" xfId="0" applyNumberFormat="1" applyFont="1" applyBorder="1" applyAlignment="1">
      <alignment vertical="center" shrinkToFit="1"/>
    </xf>
    <xf numFmtId="177" fontId="13" fillId="0" borderId="5" xfId="0" applyNumberFormat="1" applyFont="1" applyBorder="1" applyAlignment="1">
      <alignment vertical="center" shrinkToFit="1"/>
    </xf>
    <xf numFmtId="177" fontId="13" fillId="0" borderId="6" xfId="0" applyNumberFormat="1" applyFont="1" applyBorder="1" applyAlignment="1">
      <alignment vertical="center" shrinkToFit="1"/>
    </xf>
    <xf numFmtId="177" fontId="13" fillId="0" borderId="7" xfId="0" applyNumberFormat="1" applyFont="1" applyBorder="1" applyAlignment="1">
      <alignment vertical="center" shrinkToFit="1"/>
    </xf>
    <xf numFmtId="177" fontId="5" fillId="0" borderId="7" xfId="0" applyNumberFormat="1" applyFont="1" applyBorder="1" applyAlignment="1">
      <alignment vertical="center" shrinkToFit="1"/>
    </xf>
    <xf numFmtId="177" fontId="3" fillId="0" borderId="5" xfId="0" applyNumberFormat="1" applyFont="1" applyBorder="1" applyAlignment="1">
      <alignment vertical="center" shrinkToFit="1"/>
    </xf>
    <xf numFmtId="177" fontId="3" fillId="0" borderId="8" xfId="0" applyNumberFormat="1" applyFont="1" applyBorder="1" applyAlignment="1">
      <alignment vertical="center" shrinkToFit="1"/>
    </xf>
    <xf numFmtId="177" fontId="5" fillId="0" borderId="8" xfId="0" applyNumberFormat="1" applyFont="1" applyBorder="1" applyAlignment="1">
      <alignment vertical="center" shrinkToFit="1"/>
    </xf>
    <xf numFmtId="177" fontId="13" fillId="0" borderId="8" xfId="0" applyNumberFormat="1" applyFont="1" applyBorder="1" applyAlignment="1">
      <alignment vertical="center" shrinkToFit="1"/>
    </xf>
    <xf numFmtId="177" fontId="5" fillId="2" borderId="6" xfId="0" applyNumberFormat="1" applyFont="1" applyFill="1" applyBorder="1" applyAlignment="1">
      <alignment vertical="center" shrinkToFit="1"/>
    </xf>
    <xf numFmtId="177" fontId="20" fillId="2" borderId="6" xfId="0" applyNumberFormat="1" applyFont="1" applyFill="1" applyBorder="1" applyAlignment="1">
      <alignment vertical="center" shrinkToFit="1"/>
    </xf>
    <xf numFmtId="177" fontId="5" fillId="0" borderId="6" xfId="0" applyNumberFormat="1" applyFont="1" applyBorder="1" applyAlignment="1">
      <alignment vertical="center" shrinkToFit="1"/>
    </xf>
    <xf numFmtId="0" fontId="27" fillId="3" borderId="1" xfId="0" applyFont="1" applyFill="1" applyBorder="1" applyAlignment="1">
      <alignment horizontal="fill" vertical="center"/>
    </xf>
    <xf numFmtId="0" fontId="23" fillId="3" borderId="18" xfId="0" applyFont="1" applyFill="1" applyBorder="1">
      <alignment vertical="center"/>
    </xf>
    <xf numFmtId="177" fontId="6" fillId="0" borderId="18" xfId="0" applyNumberFormat="1" applyFont="1" applyBorder="1">
      <alignment vertical="center"/>
    </xf>
    <xf numFmtId="0" fontId="7" fillId="3" borderId="18" xfId="0" applyFont="1" applyFill="1" applyBorder="1">
      <alignment vertical="center"/>
    </xf>
    <xf numFmtId="177" fontId="6" fillId="0" borderId="19" xfId="0" applyNumberFormat="1" applyFont="1" applyBorder="1">
      <alignment vertical="center"/>
    </xf>
    <xf numFmtId="177" fontId="6" fillId="0" borderId="20" xfId="0" applyNumberFormat="1" applyFont="1" applyBorder="1">
      <alignment vertical="center"/>
    </xf>
    <xf numFmtId="3" fontId="7" fillId="3" borderId="18" xfId="0" applyNumberFormat="1" applyFont="1" applyFill="1" applyBorder="1">
      <alignment vertical="center"/>
    </xf>
    <xf numFmtId="177" fontId="6" fillId="0" borderId="22" xfId="0" applyNumberFormat="1" applyFont="1" applyBorder="1">
      <alignment vertical="center"/>
    </xf>
    <xf numFmtId="177" fontId="7" fillId="2" borderId="19" xfId="0" applyNumberFormat="1" applyFont="1" applyFill="1" applyBorder="1">
      <alignment vertical="center"/>
    </xf>
    <xf numFmtId="177" fontId="6" fillId="3" borderId="4" xfId="0" applyNumberFormat="1" applyFont="1" applyFill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 vertical="top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 vertical="top" shrinkToFit="1"/>
    </xf>
    <xf numFmtId="0" fontId="25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 vertical="top"/>
    </xf>
    <xf numFmtId="0" fontId="25" fillId="0" borderId="3" xfId="0" applyFont="1" applyBorder="1" applyAlignment="1">
      <alignment horizontal="center" vertical="top"/>
    </xf>
    <xf numFmtId="177" fontId="6" fillId="0" borderId="2" xfId="0" applyNumberFormat="1" applyFont="1" applyBorder="1">
      <alignment vertical="center"/>
    </xf>
    <xf numFmtId="177" fontId="6" fillId="0" borderId="10" xfId="0" applyNumberFormat="1" applyFont="1" applyBorder="1">
      <alignment vertical="center"/>
    </xf>
    <xf numFmtId="177" fontId="6" fillId="0" borderId="3" xfId="0" applyNumberFormat="1" applyFont="1" applyBorder="1">
      <alignment vertical="center"/>
    </xf>
    <xf numFmtId="177" fontId="6" fillId="0" borderId="9" xfId="0" applyNumberFormat="1" applyFont="1" applyBorder="1">
      <alignment vertical="center"/>
    </xf>
    <xf numFmtId="177" fontId="6" fillId="0" borderId="11" xfId="0" applyNumberFormat="1" applyFont="1" applyBorder="1">
      <alignment vertical="center"/>
    </xf>
    <xf numFmtId="177" fontId="6" fillId="0" borderId="12" xfId="0" applyNumberFormat="1" applyFont="1" applyBorder="1">
      <alignment vertical="center"/>
    </xf>
    <xf numFmtId="0" fontId="17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10" xfId="0" applyFont="1" applyBorder="1">
      <alignment vertical="center"/>
    </xf>
    <xf numFmtId="177" fontId="6" fillId="0" borderId="1" xfId="0" applyNumberFormat="1" applyFont="1" applyBorder="1">
      <alignment vertical="center"/>
    </xf>
    <xf numFmtId="177" fontId="6" fillId="0" borderId="19" xfId="0" applyNumberFormat="1" applyFont="1" applyBorder="1">
      <alignment vertical="center"/>
    </xf>
    <xf numFmtId="177" fontId="6" fillId="0" borderId="20" xfId="0" applyNumberFormat="1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177" fontId="6" fillId="0" borderId="10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77" fontId="6" fillId="0" borderId="21" xfId="0" applyNumberFormat="1" applyFont="1" applyBorder="1">
      <alignment vertical="center"/>
    </xf>
    <xf numFmtId="0" fontId="2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0" fillId="0" borderId="10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19050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CB4ECFB-1BAD-4457-8E74-FD28B3008575}"/>
            </a:ext>
          </a:extLst>
        </xdr:cNvPr>
        <xdr:cNvCxnSpPr/>
      </xdr:nvCxnSpPr>
      <xdr:spPr>
        <a:xfrm>
          <a:off x="9525" y="371475"/>
          <a:ext cx="23050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9525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3670A9A-AB5E-4D8C-8F2D-A0DED4A191DE}"/>
            </a:ext>
          </a:extLst>
        </xdr:cNvPr>
        <xdr:cNvCxnSpPr/>
      </xdr:nvCxnSpPr>
      <xdr:spPr>
        <a:xfrm>
          <a:off x="0" y="295275"/>
          <a:ext cx="2066925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42</xdr:row>
      <xdr:rowOff>9525</xdr:rowOff>
    </xdr:from>
    <xdr:to>
      <xdr:col>1</xdr:col>
      <xdr:colOff>19050</xdr:colOff>
      <xdr:row>44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ACE826E-356F-4805-BF8E-354C8E3C40F1}"/>
            </a:ext>
          </a:extLst>
        </xdr:cNvPr>
        <xdr:cNvCxnSpPr/>
      </xdr:nvCxnSpPr>
      <xdr:spPr>
        <a:xfrm>
          <a:off x="9525" y="295275"/>
          <a:ext cx="23050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19050</xdr:colOff>
      <xdr:row>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8BBCD11-77EC-4C6A-AAC6-D6788E930D88}"/>
            </a:ext>
          </a:extLst>
        </xdr:cNvPr>
        <xdr:cNvCxnSpPr/>
      </xdr:nvCxnSpPr>
      <xdr:spPr>
        <a:xfrm>
          <a:off x="0" y="295275"/>
          <a:ext cx="20764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42</xdr:row>
      <xdr:rowOff>9525</xdr:rowOff>
    </xdr:from>
    <xdr:to>
      <xdr:col>1</xdr:col>
      <xdr:colOff>9525</xdr:colOff>
      <xdr:row>44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5FE43CF2-746D-4ECD-8BCF-84C69F6BF629}"/>
            </a:ext>
          </a:extLst>
        </xdr:cNvPr>
        <xdr:cNvCxnSpPr/>
      </xdr:nvCxnSpPr>
      <xdr:spPr>
        <a:xfrm>
          <a:off x="0" y="295275"/>
          <a:ext cx="1914525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42</xdr:row>
      <xdr:rowOff>9525</xdr:rowOff>
    </xdr:from>
    <xdr:to>
      <xdr:col>1</xdr:col>
      <xdr:colOff>19050</xdr:colOff>
      <xdr:row>44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E48155CF-4DD1-43CB-B836-4F9B4136A47D}"/>
            </a:ext>
          </a:extLst>
        </xdr:cNvPr>
        <xdr:cNvCxnSpPr/>
      </xdr:nvCxnSpPr>
      <xdr:spPr>
        <a:xfrm>
          <a:off x="0" y="295275"/>
          <a:ext cx="19240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42</xdr:row>
      <xdr:rowOff>9525</xdr:rowOff>
    </xdr:from>
    <xdr:to>
      <xdr:col>1</xdr:col>
      <xdr:colOff>9525</xdr:colOff>
      <xdr:row>44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ECF58910-B501-4BDA-BC98-9A28C374428F}"/>
            </a:ext>
          </a:extLst>
        </xdr:cNvPr>
        <xdr:cNvCxnSpPr/>
      </xdr:nvCxnSpPr>
      <xdr:spPr>
        <a:xfrm>
          <a:off x="0" y="295275"/>
          <a:ext cx="1914525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42</xdr:row>
      <xdr:rowOff>9525</xdr:rowOff>
    </xdr:from>
    <xdr:to>
      <xdr:col>1</xdr:col>
      <xdr:colOff>19050</xdr:colOff>
      <xdr:row>44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B08B77FE-386B-4DFB-BD9D-CD7680C1408C}"/>
            </a:ext>
          </a:extLst>
        </xdr:cNvPr>
        <xdr:cNvCxnSpPr/>
      </xdr:nvCxnSpPr>
      <xdr:spPr>
        <a:xfrm>
          <a:off x="0" y="295275"/>
          <a:ext cx="19240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42</xdr:row>
      <xdr:rowOff>9525</xdr:rowOff>
    </xdr:from>
    <xdr:to>
      <xdr:col>1</xdr:col>
      <xdr:colOff>9525</xdr:colOff>
      <xdr:row>44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F555370E-465B-407F-9D53-29DCBEDF3C71}"/>
            </a:ext>
          </a:extLst>
        </xdr:cNvPr>
        <xdr:cNvCxnSpPr/>
      </xdr:nvCxnSpPr>
      <xdr:spPr>
        <a:xfrm>
          <a:off x="0" y="295275"/>
          <a:ext cx="1438275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42</xdr:row>
      <xdr:rowOff>9525</xdr:rowOff>
    </xdr:from>
    <xdr:to>
      <xdr:col>1</xdr:col>
      <xdr:colOff>19050</xdr:colOff>
      <xdr:row>44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7D6DBE6-A0DE-4846-A99F-7093A3096A69}"/>
            </a:ext>
          </a:extLst>
        </xdr:cNvPr>
        <xdr:cNvCxnSpPr/>
      </xdr:nvCxnSpPr>
      <xdr:spPr>
        <a:xfrm>
          <a:off x="0" y="295275"/>
          <a:ext cx="144780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7"/>
  <sheetViews>
    <sheetView tabSelected="1" zoomScaleNormal="100" workbookViewId="0">
      <selection sqref="A1:Q1"/>
    </sheetView>
  </sheetViews>
  <sheetFormatPr defaultRowHeight="12.75"/>
  <cols>
    <col min="1" max="1" width="25.625" style="2" customWidth="1"/>
    <col min="2" max="4" width="11.875" style="2" customWidth="1"/>
    <col min="5" max="5" width="8.75" style="2" customWidth="1"/>
    <col min="6" max="6" width="8.5" style="2" customWidth="1"/>
    <col min="7" max="7" width="8.875" style="2" customWidth="1"/>
    <col min="8" max="9" width="8.75" style="2" customWidth="1"/>
    <col min="10" max="10" width="8.5" style="2" customWidth="1"/>
    <col min="11" max="11" width="8.75" style="2" customWidth="1"/>
    <col min="12" max="14" width="8.5" style="2" customWidth="1"/>
    <col min="15" max="16" width="8.75" style="2" customWidth="1"/>
    <col min="17" max="17" width="15.625" style="2" customWidth="1"/>
    <col min="18" max="18" width="8.75" style="2" customWidth="1"/>
    <col min="19" max="16384" width="9" style="2"/>
  </cols>
  <sheetData>
    <row r="1" spans="1:18" ht="22.5" customHeight="1">
      <c r="A1" s="151" t="s">
        <v>200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" t="s">
        <v>0</v>
      </c>
    </row>
    <row r="2" spans="1:18" ht="13.5" customHeight="1">
      <c r="A2" s="4"/>
      <c r="B2" s="15" t="s">
        <v>160</v>
      </c>
      <c r="C2" s="15" t="s">
        <v>202</v>
      </c>
      <c r="D2" s="174" t="s">
        <v>255</v>
      </c>
      <c r="E2" s="149" t="s">
        <v>109</v>
      </c>
      <c r="F2" s="73" t="s">
        <v>163</v>
      </c>
      <c r="G2" s="161" t="s">
        <v>107</v>
      </c>
      <c r="H2" s="75" t="s">
        <v>99</v>
      </c>
      <c r="I2" s="75" t="s">
        <v>110</v>
      </c>
      <c r="J2" s="75" t="s">
        <v>221</v>
      </c>
      <c r="K2" s="74" t="s">
        <v>111</v>
      </c>
      <c r="L2" s="74" t="s">
        <v>144</v>
      </c>
      <c r="M2" s="163" t="s">
        <v>112</v>
      </c>
      <c r="N2" s="163" t="s">
        <v>113</v>
      </c>
      <c r="O2" s="157" t="s">
        <v>114</v>
      </c>
      <c r="P2" s="158"/>
      <c r="Q2" s="153" t="s">
        <v>115</v>
      </c>
      <c r="R2" s="154"/>
    </row>
    <row r="3" spans="1:18" ht="13.5" customHeight="1">
      <c r="A3" s="5" t="s">
        <v>7</v>
      </c>
      <c r="B3" s="16" t="s">
        <v>2</v>
      </c>
      <c r="C3" s="16" t="s">
        <v>3</v>
      </c>
      <c r="D3" s="175"/>
      <c r="E3" s="150"/>
      <c r="F3" s="78" t="s">
        <v>164</v>
      </c>
      <c r="G3" s="162"/>
      <c r="H3" s="79" t="s">
        <v>100</v>
      </c>
      <c r="I3" s="79" t="s">
        <v>116</v>
      </c>
      <c r="J3" s="79" t="s">
        <v>224</v>
      </c>
      <c r="K3" s="78" t="s">
        <v>117</v>
      </c>
      <c r="L3" s="80" t="s">
        <v>145</v>
      </c>
      <c r="M3" s="163"/>
      <c r="N3" s="163"/>
      <c r="O3" s="76" t="s">
        <v>118</v>
      </c>
      <c r="P3" s="76" t="s">
        <v>5</v>
      </c>
      <c r="Q3" s="155"/>
      <c r="R3" s="156"/>
    </row>
    <row r="4" spans="1:18" ht="14.25" customHeight="1">
      <c r="A4" s="99" t="s">
        <v>66</v>
      </c>
      <c r="B4" s="101" t="s">
        <v>165</v>
      </c>
      <c r="C4" s="101" t="s">
        <v>205</v>
      </c>
      <c r="D4" s="126" t="s">
        <v>225</v>
      </c>
      <c r="E4" s="105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  <c r="Q4" s="104"/>
      <c r="R4" s="105"/>
    </row>
    <row r="5" spans="1:18" ht="14.25" customHeight="1">
      <c r="A5" s="6" t="s">
        <v>67</v>
      </c>
      <c r="B5" s="13">
        <v>423000</v>
      </c>
      <c r="C5" s="13">
        <f>SUM(E5:O5)</f>
        <v>420000</v>
      </c>
      <c r="D5" s="127">
        <f>C5-B5</f>
        <v>-3000</v>
      </c>
      <c r="E5" s="36">
        <v>420000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33"/>
      <c r="Q5" s="81" t="s">
        <v>204</v>
      </c>
      <c r="R5" s="36"/>
    </row>
    <row r="6" spans="1:18" ht="14.25" customHeight="1">
      <c r="A6" s="6" t="s">
        <v>68</v>
      </c>
      <c r="B6" s="13">
        <v>120000</v>
      </c>
      <c r="C6" s="13">
        <f>SUM(E6:O6)</f>
        <v>120000</v>
      </c>
      <c r="D6" s="127">
        <f>C6-B6</f>
        <v>0</v>
      </c>
      <c r="E6" s="36">
        <v>120000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33"/>
      <c r="Q6" s="82" t="s">
        <v>195</v>
      </c>
      <c r="R6" s="36"/>
    </row>
    <row r="7" spans="1:18" ht="14.25" customHeight="1">
      <c r="A7" s="99" t="s">
        <v>69</v>
      </c>
      <c r="B7" s="100" t="s">
        <v>155</v>
      </c>
      <c r="C7" s="101" t="s">
        <v>213</v>
      </c>
      <c r="D7" s="126" t="s">
        <v>226</v>
      </c>
      <c r="E7" s="105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  <c r="Q7" s="104"/>
      <c r="R7" s="105"/>
    </row>
    <row r="8" spans="1:18" ht="14.25" customHeight="1">
      <c r="A8" s="6" t="s">
        <v>70</v>
      </c>
      <c r="B8" s="13">
        <v>900000</v>
      </c>
      <c r="C8" s="13">
        <f>SUM(E8:O8)</f>
        <v>600000</v>
      </c>
      <c r="D8" s="127">
        <f>C8-B8</f>
        <v>-300000</v>
      </c>
      <c r="E8" s="36">
        <v>600000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33"/>
      <c r="Q8" s="81"/>
      <c r="R8" s="36"/>
    </row>
    <row r="9" spans="1:18" ht="14.25" customHeight="1">
      <c r="A9" s="99" t="s">
        <v>71</v>
      </c>
      <c r="B9" s="101" t="s">
        <v>172</v>
      </c>
      <c r="C9" s="101" t="s">
        <v>206</v>
      </c>
      <c r="D9" s="128" t="s">
        <v>228</v>
      </c>
      <c r="E9" s="105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3"/>
      <c r="Q9" s="104"/>
      <c r="R9" s="105"/>
    </row>
    <row r="10" spans="1:18" ht="14.25" customHeight="1">
      <c r="A10" s="166" t="s">
        <v>72</v>
      </c>
      <c r="B10" s="143">
        <v>15523000</v>
      </c>
      <c r="C10" s="143">
        <f>SUM(E10:O11)</f>
        <v>15428000</v>
      </c>
      <c r="D10" s="169">
        <f>C10-B10</f>
        <v>-95000</v>
      </c>
      <c r="E10" s="146">
        <v>15428000</v>
      </c>
      <c r="F10" s="143"/>
      <c r="G10" s="159"/>
      <c r="H10" s="164"/>
      <c r="I10" s="159"/>
      <c r="J10" s="159"/>
      <c r="K10" s="159"/>
      <c r="L10" s="143"/>
      <c r="M10" s="159"/>
      <c r="N10" s="159"/>
      <c r="O10" s="159"/>
      <c r="P10" s="143"/>
      <c r="Q10" s="83" t="s">
        <v>106</v>
      </c>
      <c r="R10" s="10">
        <v>15228000</v>
      </c>
    </row>
    <row r="11" spans="1:18" ht="14.25" customHeight="1">
      <c r="A11" s="167"/>
      <c r="B11" s="144"/>
      <c r="C11" s="144"/>
      <c r="D11" s="170"/>
      <c r="E11" s="147"/>
      <c r="F11" s="145"/>
      <c r="G11" s="160"/>
      <c r="H11" s="165"/>
      <c r="I11" s="160"/>
      <c r="J11" s="160"/>
      <c r="K11" s="160"/>
      <c r="L11" s="145"/>
      <c r="M11" s="160"/>
      <c r="N11" s="160"/>
      <c r="O11" s="160"/>
      <c r="P11" s="145"/>
      <c r="Q11" s="84" t="s">
        <v>62</v>
      </c>
      <c r="R11" s="37">
        <v>200000</v>
      </c>
    </row>
    <row r="12" spans="1:18" ht="14.25" customHeight="1">
      <c r="A12" s="99" t="s">
        <v>73</v>
      </c>
      <c r="B12" s="100" t="s">
        <v>171</v>
      </c>
      <c r="C12" s="101" t="s">
        <v>214</v>
      </c>
      <c r="D12" s="126" t="s">
        <v>227</v>
      </c>
      <c r="E12" s="105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  <c r="Q12" s="104"/>
      <c r="R12" s="105"/>
    </row>
    <row r="13" spans="1:18" ht="14.25" customHeight="1">
      <c r="A13" s="12" t="s">
        <v>159</v>
      </c>
      <c r="B13" s="13">
        <v>19000</v>
      </c>
      <c r="C13" s="13">
        <f t="shared" ref="C13:C19" si="0">SUM(E13:O13)</f>
        <v>9000</v>
      </c>
      <c r="D13" s="127">
        <f>C13-B13</f>
        <v>-10000</v>
      </c>
      <c r="E13" s="36"/>
      <c r="F13" s="13"/>
      <c r="G13" s="13"/>
      <c r="H13" s="13"/>
      <c r="I13" s="13"/>
      <c r="J13" s="13"/>
      <c r="K13" s="13"/>
      <c r="L13" s="13"/>
      <c r="M13" s="13"/>
      <c r="N13" s="13">
        <v>9000</v>
      </c>
      <c r="O13" s="13"/>
      <c r="P13" s="33"/>
      <c r="Q13" s="81" t="s">
        <v>95</v>
      </c>
      <c r="R13" s="36"/>
    </row>
    <row r="14" spans="1:18" ht="14.25" customHeight="1">
      <c r="A14" s="6" t="s">
        <v>74</v>
      </c>
      <c r="B14" s="13">
        <v>10503000</v>
      </c>
      <c r="C14" s="13">
        <f t="shared" si="0"/>
        <v>9280000</v>
      </c>
      <c r="D14" s="127">
        <f t="shared" ref="D14:D19" si="1">C14-B14</f>
        <v>-1223000</v>
      </c>
      <c r="E14" s="36"/>
      <c r="F14" s="13"/>
      <c r="G14" s="13">
        <v>7097000</v>
      </c>
      <c r="H14" s="13">
        <v>2183000</v>
      </c>
      <c r="I14" s="13"/>
      <c r="J14" s="13"/>
      <c r="K14" s="13"/>
      <c r="L14" s="13"/>
      <c r="M14" s="13"/>
      <c r="N14" s="13"/>
      <c r="O14" s="13"/>
      <c r="P14" s="33"/>
      <c r="Q14" s="85" t="s">
        <v>121</v>
      </c>
      <c r="R14" s="36"/>
    </row>
    <row r="15" spans="1:18" ht="14.25" customHeight="1">
      <c r="A15" s="12" t="s">
        <v>101</v>
      </c>
      <c r="B15" s="13">
        <v>11841000</v>
      </c>
      <c r="C15" s="13">
        <f t="shared" si="0"/>
        <v>10753000</v>
      </c>
      <c r="D15" s="127">
        <f t="shared" si="1"/>
        <v>-1088000</v>
      </c>
      <c r="E15" s="36"/>
      <c r="F15" s="13"/>
      <c r="G15" s="13"/>
      <c r="H15" s="13"/>
      <c r="I15" s="13">
        <v>10753000</v>
      </c>
      <c r="J15" s="13"/>
      <c r="K15" s="13"/>
      <c r="L15" s="13"/>
      <c r="M15" s="13"/>
      <c r="N15" s="13"/>
      <c r="O15" s="13"/>
      <c r="P15" s="33"/>
      <c r="Q15" s="85" t="s">
        <v>121</v>
      </c>
      <c r="R15" s="36"/>
    </row>
    <row r="16" spans="1:18" ht="14.25" customHeight="1">
      <c r="A16" s="12" t="s">
        <v>256</v>
      </c>
      <c r="B16" s="13">
        <v>2168000</v>
      </c>
      <c r="C16" s="13">
        <f t="shared" si="0"/>
        <v>474000</v>
      </c>
      <c r="D16" s="127">
        <f t="shared" si="1"/>
        <v>-1694000</v>
      </c>
      <c r="E16" s="36"/>
      <c r="F16" s="13"/>
      <c r="G16" s="13"/>
      <c r="H16" s="13"/>
      <c r="I16" s="13"/>
      <c r="J16" s="13">
        <v>474000</v>
      </c>
      <c r="K16" s="13"/>
      <c r="L16" s="13"/>
      <c r="M16" s="13"/>
      <c r="N16" s="13"/>
      <c r="O16" s="13"/>
      <c r="P16" s="33"/>
      <c r="Q16" s="85" t="s">
        <v>121</v>
      </c>
      <c r="R16" s="36"/>
    </row>
    <row r="17" spans="1:18" ht="14.25" customHeight="1">
      <c r="A17" s="12" t="s">
        <v>146</v>
      </c>
      <c r="B17" s="13">
        <v>3758000</v>
      </c>
      <c r="C17" s="13">
        <f t="shared" si="0"/>
        <v>4198000</v>
      </c>
      <c r="D17" s="127">
        <f t="shared" si="1"/>
        <v>440000</v>
      </c>
      <c r="E17" s="36"/>
      <c r="F17" s="13"/>
      <c r="G17" s="13"/>
      <c r="H17" s="13"/>
      <c r="I17" s="13"/>
      <c r="J17" s="13"/>
      <c r="K17" s="13">
        <v>4198000</v>
      </c>
      <c r="L17" s="13"/>
      <c r="M17" s="13"/>
      <c r="N17" s="13"/>
      <c r="O17" s="13"/>
      <c r="P17" s="33"/>
      <c r="Q17" s="85" t="s">
        <v>121</v>
      </c>
      <c r="R17" s="36"/>
    </row>
    <row r="18" spans="1:18" ht="14.25" customHeight="1">
      <c r="A18" s="25" t="s">
        <v>147</v>
      </c>
      <c r="B18" s="14">
        <v>450000</v>
      </c>
      <c r="C18" s="13">
        <f t="shared" si="0"/>
        <v>450000</v>
      </c>
      <c r="D18" s="127">
        <f t="shared" si="1"/>
        <v>0</v>
      </c>
      <c r="E18" s="10"/>
      <c r="F18" s="14"/>
      <c r="G18" s="14"/>
      <c r="H18" s="14"/>
      <c r="I18" s="14"/>
      <c r="J18" s="14"/>
      <c r="K18" s="14"/>
      <c r="L18" s="14">
        <v>450000</v>
      </c>
      <c r="M18" s="14"/>
      <c r="N18" s="14"/>
      <c r="O18" s="14"/>
      <c r="P18" s="34"/>
      <c r="Q18" s="83" t="s">
        <v>148</v>
      </c>
      <c r="R18" s="10"/>
    </row>
    <row r="19" spans="1:18" ht="14.25" customHeight="1">
      <c r="A19" s="25" t="s">
        <v>211</v>
      </c>
      <c r="B19" s="14">
        <v>0</v>
      </c>
      <c r="C19" s="13">
        <f t="shared" si="0"/>
        <v>924000</v>
      </c>
      <c r="D19" s="127">
        <f t="shared" si="1"/>
        <v>924000</v>
      </c>
      <c r="E19" s="10"/>
      <c r="F19" s="14"/>
      <c r="G19" s="14">
        <v>924000</v>
      </c>
      <c r="H19" s="14"/>
      <c r="I19" s="14"/>
      <c r="J19" s="14"/>
      <c r="K19" s="14"/>
      <c r="L19" s="14"/>
      <c r="M19" s="14"/>
      <c r="N19" s="14"/>
      <c r="O19" s="14"/>
      <c r="P19" s="34"/>
      <c r="Q19" s="83" t="s">
        <v>212</v>
      </c>
      <c r="R19" s="10"/>
    </row>
    <row r="20" spans="1:18" ht="14.25" customHeight="1">
      <c r="A20" s="166" t="s">
        <v>75</v>
      </c>
      <c r="B20" s="143">
        <v>5499500</v>
      </c>
      <c r="C20" s="143">
        <f>SUM(E20:P24)</f>
        <v>6794500</v>
      </c>
      <c r="D20" s="169">
        <f>C20-B20</f>
        <v>1295000</v>
      </c>
      <c r="E20" s="146"/>
      <c r="F20" s="143">
        <v>2644500</v>
      </c>
      <c r="G20" s="143"/>
      <c r="H20" s="143"/>
      <c r="I20" s="143"/>
      <c r="J20" s="143"/>
      <c r="K20" s="143"/>
      <c r="L20" s="159"/>
      <c r="M20" s="143"/>
      <c r="N20" s="143"/>
      <c r="O20" s="143">
        <v>3550000</v>
      </c>
      <c r="P20" s="143">
        <v>600000</v>
      </c>
      <c r="Q20" s="86" t="s">
        <v>170</v>
      </c>
      <c r="R20" s="146">
        <v>2600000</v>
      </c>
    </row>
    <row r="21" spans="1:18" ht="14.25" customHeight="1">
      <c r="A21" s="167"/>
      <c r="B21" s="144"/>
      <c r="C21" s="144"/>
      <c r="D21" s="176"/>
      <c r="E21" s="147"/>
      <c r="F21" s="144"/>
      <c r="G21" s="144"/>
      <c r="H21" s="144"/>
      <c r="I21" s="144"/>
      <c r="J21" s="144"/>
      <c r="K21" s="144"/>
      <c r="L21" s="173"/>
      <c r="M21" s="144"/>
      <c r="N21" s="144"/>
      <c r="O21" s="144"/>
      <c r="P21" s="144"/>
      <c r="Q21" s="87" t="s">
        <v>173</v>
      </c>
      <c r="R21" s="147"/>
    </row>
    <row r="22" spans="1:18" ht="14.25" customHeight="1">
      <c r="A22" s="167"/>
      <c r="B22" s="144"/>
      <c r="C22" s="144"/>
      <c r="D22" s="176"/>
      <c r="E22" s="147"/>
      <c r="F22" s="144"/>
      <c r="G22" s="144"/>
      <c r="H22" s="144"/>
      <c r="I22" s="144"/>
      <c r="J22" s="144"/>
      <c r="K22" s="144"/>
      <c r="L22" s="173"/>
      <c r="M22" s="144"/>
      <c r="N22" s="144"/>
      <c r="O22" s="144"/>
      <c r="P22" s="144"/>
      <c r="Q22" s="88" t="s">
        <v>169</v>
      </c>
      <c r="R22" s="11">
        <v>44500</v>
      </c>
    </row>
    <row r="23" spans="1:18" ht="14.25" customHeight="1">
      <c r="A23" s="167"/>
      <c r="B23" s="144"/>
      <c r="C23" s="144"/>
      <c r="D23" s="176"/>
      <c r="E23" s="147"/>
      <c r="F23" s="144"/>
      <c r="G23" s="144"/>
      <c r="H23" s="144"/>
      <c r="I23" s="144"/>
      <c r="J23" s="144"/>
      <c r="K23" s="144"/>
      <c r="L23" s="173"/>
      <c r="M23" s="144"/>
      <c r="N23" s="144"/>
      <c r="O23" s="144"/>
      <c r="P23" s="144"/>
      <c r="Q23" s="89" t="s">
        <v>96</v>
      </c>
      <c r="R23" s="11">
        <v>3550000</v>
      </c>
    </row>
    <row r="24" spans="1:18" ht="14.25" customHeight="1">
      <c r="A24" s="167"/>
      <c r="B24" s="144"/>
      <c r="C24" s="144"/>
      <c r="D24" s="176"/>
      <c r="E24" s="147"/>
      <c r="F24" s="144"/>
      <c r="G24" s="144"/>
      <c r="H24" s="144"/>
      <c r="I24" s="144"/>
      <c r="J24" s="144"/>
      <c r="K24" s="144"/>
      <c r="L24" s="173"/>
      <c r="M24" s="144"/>
      <c r="N24" s="144"/>
      <c r="O24" s="144"/>
      <c r="P24" s="144"/>
      <c r="Q24" s="90" t="s">
        <v>175</v>
      </c>
      <c r="R24" s="147">
        <v>600000</v>
      </c>
    </row>
    <row r="25" spans="1:18" ht="14.25" customHeight="1">
      <c r="A25" s="172"/>
      <c r="B25" s="145"/>
      <c r="C25" s="145"/>
      <c r="D25" s="170"/>
      <c r="E25" s="148"/>
      <c r="F25" s="145"/>
      <c r="G25" s="145"/>
      <c r="H25" s="145"/>
      <c r="I25" s="145"/>
      <c r="J25" s="145"/>
      <c r="K25" s="145"/>
      <c r="L25" s="160"/>
      <c r="M25" s="145"/>
      <c r="N25" s="145"/>
      <c r="O25" s="145"/>
      <c r="P25" s="145"/>
      <c r="Q25" s="91" t="s">
        <v>176</v>
      </c>
      <c r="R25" s="148"/>
    </row>
    <row r="26" spans="1:18" ht="14.25" customHeight="1">
      <c r="A26" s="99" t="s">
        <v>76</v>
      </c>
      <c r="B26" s="100" t="s">
        <v>156</v>
      </c>
      <c r="C26" s="100" t="s">
        <v>156</v>
      </c>
      <c r="D26" s="128" t="s">
        <v>230</v>
      </c>
      <c r="E26" s="105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104"/>
      <c r="R26" s="105"/>
    </row>
    <row r="27" spans="1:18" ht="14.25" customHeight="1">
      <c r="A27" s="6" t="s">
        <v>77</v>
      </c>
      <c r="B27" s="13">
        <v>5000</v>
      </c>
      <c r="C27" s="13">
        <f>SUM(E27:O27)</f>
        <v>5000</v>
      </c>
      <c r="D27" s="127">
        <f>C27-B27</f>
        <v>0</v>
      </c>
      <c r="E27" s="36"/>
      <c r="F27" s="13"/>
      <c r="G27" s="13"/>
      <c r="H27" s="13"/>
      <c r="I27" s="13"/>
      <c r="J27" s="13"/>
      <c r="K27" s="13"/>
      <c r="L27" s="13"/>
      <c r="M27" s="13"/>
      <c r="N27" s="13"/>
      <c r="O27" s="13">
        <v>5000</v>
      </c>
      <c r="P27" s="33"/>
      <c r="Q27" s="92" t="s">
        <v>194</v>
      </c>
      <c r="R27" s="36"/>
    </row>
    <row r="28" spans="1:18" ht="14.25" customHeight="1">
      <c r="A28" s="99" t="s">
        <v>78</v>
      </c>
      <c r="B28" s="100" t="s">
        <v>168</v>
      </c>
      <c r="C28" s="101" t="s">
        <v>208</v>
      </c>
      <c r="D28" s="126" t="s">
        <v>229</v>
      </c>
      <c r="E28" s="105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3"/>
      <c r="Q28" s="104"/>
      <c r="R28" s="105"/>
    </row>
    <row r="29" spans="1:18" ht="14.25" customHeight="1">
      <c r="A29" s="171" t="s">
        <v>79</v>
      </c>
      <c r="B29" s="143">
        <v>309200</v>
      </c>
      <c r="C29" s="168">
        <f>SUM(E29:O34)</f>
        <v>309370</v>
      </c>
      <c r="D29" s="169">
        <f>C29-B29</f>
        <v>170</v>
      </c>
      <c r="E29" s="146"/>
      <c r="F29" s="143"/>
      <c r="G29" s="143"/>
      <c r="H29" s="143"/>
      <c r="I29" s="143"/>
      <c r="J29" s="143"/>
      <c r="K29" s="143"/>
      <c r="L29" s="143"/>
      <c r="M29" s="143"/>
      <c r="N29" s="143">
        <v>309370</v>
      </c>
      <c r="O29" s="143"/>
      <c r="P29" s="143"/>
      <c r="Q29" s="93" t="s">
        <v>62</v>
      </c>
      <c r="R29" s="10">
        <v>100000</v>
      </c>
    </row>
    <row r="30" spans="1:18" ht="14.25" customHeight="1">
      <c r="A30" s="171"/>
      <c r="B30" s="144"/>
      <c r="C30" s="168"/>
      <c r="D30" s="176"/>
      <c r="E30" s="147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89" t="s">
        <v>97</v>
      </c>
      <c r="R30" s="11">
        <v>100000</v>
      </c>
    </row>
    <row r="31" spans="1:18" ht="14.25" customHeight="1">
      <c r="A31" s="171"/>
      <c r="B31" s="144"/>
      <c r="C31" s="168"/>
      <c r="D31" s="176"/>
      <c r="E31" s="147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94" t="s">
        <v>152</v>
      </c>
      <c r="R31" s="11">
        <v>24000</v>
      </c>
    </row>
    <row r="32" spans="1:18" ht="14.25" customHeight="1">
      <c r="A32" s="171"/>
      <c r="B32" s="144"/>
      <c r="C32" s="168"/>
      <c r="D32" s="176"/>
      <c r="E32" s="147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94" t="s">
        <v>153</v>
      </c>
      <c r="R32" s="11">
        <v>30000</v>
      </c>
    </row>
    <row r="33" spans="1:18" ht="14.25" customHeight="1">
      <c r="A33" s="171"/>
      <c r="B33" s="144"/>
      <c r="C33" s="168"/>
      <c r="D33" s="176"/>
      <c r="E33" s="147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94" t="s">
        <v>154</v>
      </c>
      <c r="R33" s="11">
        <v>30000</v>
      </c>
    </row>
    <row r="34" spans="1:18" ht="14.25" customHeight="1">
      <c r="A34" s="171"/>
      <c r="B34" s="145"/>
      <c r="C34" s="168"/>
      <c r="D34" s="170"/>
      <c r="E34" s="148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94" t="s">
        <v>234</v>
      </c>
      <c r="R34" s="11">
        <v>25370</v>
      </c>
    </row>
    <row r="35" spans="1:18" ht="14.25" customHeight="1">
      <c r="A35" s="166" t="s">
        <v>80</v>
      </c>
      <c r="B35" s="143">
        <v>580000</v>
      </c>
      <c r="C35" s="143">
        <f>SUM(E35:O37)</f>
        <v>495000</v>
      </c>
      <c r="D35" s="169">
        <f>C35-B35</f>
        <v>-85000</v>
      </c>
      <c r="E35" s="146"/>
      <c r="F35" s="143"/>
      <c r="G35" s="143"/>
      <c r="H35" s="143"/>
      <c r="I35" s="143"/>
      <c r="J35" s="143"/>
      <c r="K35" s="143"/>
      <c r="L35" s="143"/>
      <c r="M35" s="143"/>
      <c r="N35" s="143">
        <v>495000</v>
      </c>
      <c r="O35" s="143"/>
      <c r="P35" s="143"/>
      <c r="Q35" s="83" t="s">
        <v>122</v>
      </c>
      <c r="R35" s="10">
        <v>350000</v>
      </c>
    </row>
    <row r="36" spans="1:18" ht="14.25" customHeight="1">
      <c r="A36" s="167"/>
      <c r="B36" s="144"/>
      <c r="C36" s="144"/>
      <c r="D36" s="176"/>
      <c r="E36" s="147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95" t="s">
        <v>102</v>
      </c>
      <c r="R36" s="11">
        <v>30000</v>
      </c>
    </row>
    <row r="37" spans="1:18" ht="14.25" customHeight="1">
      <c r="A37" s="167"/>
      <c r="B37" s="144"/>
      <c r="C37" s="144"/>
      <c r="D37" s="176"/>
      <c r="E37" s="147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96" t="s">
        <v>207</v>
      </c>
      <c r="R37" s="11">
        <v>15000</v>
      </c>
    </row>
    <row r="38" spans="1:18" ht="14.25" customHeight="1">
      <c r="A38" s="172"/>
      <c r="B38" s="145"/>
      <c r="C38" s="145"/>
      <c r="D38" s="170"/>
      <c r="E38" s="148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94" t="s">
        <v>135</v>
      </c>
      <c r="R38" s="11">
        <v>100000</v>
      </c>
    </row>
    <row r="39" spans="1:18" ht="14.25" customHeight="1">
      <c r="A39" s="99" t="s">
        <v>81</v>
      </c>
      <c r="B39" s="106" t="s">
        <v>161</v>
      </c>
      <c r="C39" s="107" t="s">
        <v>209</v>
      </c>
      <c r="D39" s="131" t="s">
        <v>231</v>
      </c>
      <c r="E39" s="105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3"/>
      <c r="Q39" s="104"/>
      <c r="R39" s="105"/>
    </row>
    <row r="40" spans="1:18" ht="14.25" customHeight="1">
      <c r="A40" s="6" t="s">
        <v>82</v>
      </c>
      <c r="B40" s="13">
        <v>950000</v>
      </c>
      <c r="C40" s="13">
        <f>SUM(E40:O40)</f>
        <v>1800000</v>
      </c>
      <c r="D40" s="127">
        <f>C40-B40</f>
        <v>850000</v>
      </c>
      <c r="E40" s="36"/>
      <c r="F40" s="13"/>
      <c r="G40" s="13">
        <v>1800000</v>
      </c>
      <c r="H40" s="13"/>
      <c r="I40" s="13"/>
      <c r="J40" s="13"/>
      <c r="K40" s="13"/>
      <c r="L40" s="13"/>
      <c r="M40" s="13"/>
      <c r="N40" s="13"/>
      <c r="O40" s="13"/>
      <c r="P40" s="33"/>
      <c r="Q40" s="81"/>
      <c r="R40" s="36"/>
    </row>
    <row r="41" spans="1:18" ht="14.25" customHeight="1">
      <c r="A41" s="6" t="s">
        <v>83</v>
      </c>
      <c r="B41" s="13">
        <v>100000</v>
      </c>
      <c r="C41" s="13">
        <f>SUM(E41:O41)</f>
        <v>150000</v>
      </c>
      <c r="D41" s="127">
        <f>C41-B41</f>
        <v>50000</v>
      </c>
      <c r="E41" s="36"/>
      <c r="F41" s="13"/>
      <c r="G41" s="13">
        <v>150000</v>
      </c>
      <c r="H41" s="13"/>
      <c r="I41" s="13"/>
      <c r="J41" s="13"/>
      <c r="K41" s="13"/>
      <c r="L41" s="13"/>
      <c r="M41" s="13"/>
      <c r="N41" s="13"/>
      <c r="O41" s="13"/>
      <c r="P41" s="33"/>
      <c r="Q41" s="81"/>
      <c r="R41" s="36"/>
    </row>
    <row r="42" spans="1:18" ht="14.25" customHeight="1">
      <c r="A42" s="99" t="s">
        <v>84</v>
      </c>
      <c r="B42" s="100" t="s">
        <v>162</v>
      </c>
      <c r="C42" s="101" t="s">
        <v>210</v>
      </c>
      <c r="D42" s="128" t="s">
        <v>232</v>
      </c>
      <c r="E42" s="105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3"/>
      <c r="Q42" s="104"/>
      <c r="R42" s="105"/>
    </row>
    <row r="43" spans="1:18" ht="14.25" customHeight="1">
      <c r="A43" s="6" t="s">
        <v>85</v>
      </c>
      <c r="B43" s="13">
        <v>2020000</v>
      </c>
      <c r="C43" s="13">
        <f>SUM(E43:O43)</f>
        <v>1728000</v>
      </c>
      <c r="D43" s="127">
        <f>C43-B43</f>
        <v>-292000</v>
      </c>
      <c r="E43" s="36"/>
      <c r="F43" s="13"/>
      <c r="G43" s="13"/>
      <c r="H43" s="13"/>
      <c r="I43" s="13">
        <v>1728000</v>
      </c>
      <c r="J43" s="13"/>
      <c r="K43" s="13"/>
      <c r="L43" s="13"/>
      <c r="M43" s="13"/>
      <c r="N43" s="13"/>
      <c r="O43" s="13"/>
      <c r="P43" s="33"/>
      <c r="Q43" s="81"/>
      <c r="R43" s="36"/>
    </row>
    <row r="44" spans="1:18" ht="14.25" customHeight="1">
      <c r="A44" s="6" t="s">
        <v>83</v>
      </c>
      <c r="B44" s="13">
        <v>834000</v>
      </c>
      <c r="C44" s="13">
        <f>SUM(E44:O44)</f>
        <v>589000</v>
      </c>
      <c r="D44" s="127">
        <f>C44-B44</f>
        <v>-245000</v>
      </c>
      <c r="E44" s="36"/>
      <c r="F44" s="13"/>
      <c r="G44" s="13"/>
      <c r="H44" s="13"/>
      <c r="I44" s="13">
        <v>589000</v>
      </c>
      <c r="J44" s="13"/>
      <c r="K44" s="13"/>
      <c r="L44" s="13"/>
      <c r="M44" s="13"/>
      <c r="N44" s="13"/>
      <c r="O44" s="13"/>
      <c r="P44" s="33"/>
      <c r="Q44" s="81"/>
      <c r="R44" s="36"/>
    </row>
    <row r="45" spans="1:18" ht="14.25" customHeight="1">
      <c r="A45" s="99" t="s">
        <v>86</v>
      </c>
      <c r="B45" s="100" t="s">
        <v>157</v>
      </c>
      <c r="C45" s="100" t="s">
        <v>157</v>
      </c>
      <c r="D45" s="128" t="s">
        <v>230</v>
      </c>
      <c r="E45" s="105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3"/>
      <c r="Q45" s="104"/>
      <c r="R45" s="105"/>
    </row>
    <row r="46" spans="1:18" ht="14.25" customHeight="1">
      <c r="A46" s="6" t="s">
        <v>87</v>
      </c>
      <c r="B46" s="13">
        <v>50000</v>
      </c>
      <c r="C46" s="13">
        <f>SUM(E46:O46)</f>
        <v>50000</v>
      </c>
      <c r="D46" s="127">
        <f>C46-B46</f>
        <v>0</v>
      </c>
      <c r="E46" s="36"/>
      <c r="F46" s="13"/>
      <c r="G46" s="13">
        <v>50000</v>
      </c>
      <c r="H46" s="13"/>
      <c r="I46" s="13"/>
      <c r="J46" s="13"/>
      <c r="K46" s="13"/>
      <c r="L46" s="13"/>
      <c r="M46" s="13"/>
      <c r="N46" s="13"/>
      <c r="O46" s="13"/>
      <c r="P46" s="33"/>
      <c r="Q46" s="81"/>
      <c r="R46" s="36"/>
    </row>
    <row r="47" spans="1:18" ht="14.25" customHeight="1">
      <c r="A47" s="99" t="s">
        <v>88</v>
      </c>
      <c r="B47" s="101" t="s">
        <v>167</v>
      </c>
      <c r="C47" s="100" t="s">
        <v>167</v>
      </c>
      <c r="D47" s="128" t="s">
        <v>230</v>
      </c>
      <c r="E47" s="105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3"/>
      <c r="Q47" s="104"/>
      <c r="R47" s="105"/>
    </row>
    <row r="48" spans="1:18" ht="14.25" customHeight="1">
      <c r="A48" s="166" t="s">
        <v>89</v>
      </c>
      <c r="B48" s="143">
        <v>570000</v>
      </c>
      <c r="C48" s="143">
        <f>SUM(E48:O49)</f>
        <v>570000</v>
      </c>
      <c r="D48" s="169">
        <f>C48-B48</f>
        <v>0</v>
      </c>
      <c r="E48" s="146"/>
      <c r="F48" s="143"/>
      <c r="G48" s="143"/>
      <c r="H48" s="143"/>
      <c r="I48" s="143"/>
      <c r="J48" s="143"/>
      <c r="K48" s="143"/>
      <c r="L48" s="143"/>
      <c r="M48" s="143">
        <v>570000</v>
      </c>
      <c r="N48" s="143"/>
      <c r="O48" s="143"/>
      <c r="P48" s="143"/>
      <c r="Q48" s="89" t="s">
        <v>98</v>
      </c>
      <c r="R48" s="11">
        <v>420000</v>
      </c>
    </row>
    <row r="49" spans="1:18" ht="14.25" customHeight="1">
      <c r="A49" s="167"/>
      <c r="B49" s="145"/>
      <c r="C49" s="144"/>
      <c r="D49" s="170"/>
      <c r="E49" s="147"/>
      <c r="F49" s="145"/>
      <c r="G49" s="144"/>
      <c r="H49" s="145"/>
      <c r="I49" s="144"/>
      <c r="J49" s="144"/>
      <c r="K49" s="144"/>
      <c r="L49" s="145"/>
      <c r="M49" s="144"/>
      <c r="N49" s="144"/>
      <c r="O49" s="144"/>
      <c r="P49" s="145"/>
      <c r="Q49" s="97" t="s">
        <v>103</v>
      </c>
      <c r="R49" s="37">
        <v>150000</v>
      </c>
    </row>
    <row r="50" spans="1:18" ht="14.25" customHeight="1">
      <c r="A50" s="99" t="s">
        <v>90</v>
      </c>
      <c r="B50" s="100" t="s">
        <v>166</v>
      </c>
      <c r="C50" s="100" t="s">
        <v>166</v>
      </c>
      <c r="D50" s="128" t="s">
        <v>230</v>
      </c>
      <c r="E50" s="105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3"/>
      <c r="Q50" s="104"/>
      <c r="R50" s="105"/>
    </row>
    <row r="51" spans="1:18" ht="14.25" customHeight="1">
      <c r="A51" s="6" t="s">
        <v>91</v>
      </c>
      <c r="B51" s="13">
        <v>175000</v>
      </c>
      <c r="C51" s="13">
        <f>SUM(E51:O51)</f>
        <v>175000</v>
      </c>
      <c r="D51" s="127">
        <f>C51-B51</f>
        <v>0</v>
      </c>
      <c r="E51" s="36"/>
      <c r="F51" s="13"/>
      <c r="G51" s="13"/>
      <c r="H51" s="13"/>
      <c r="I51" s="13"/>
      <c r="J51" s="13"/>
      <c r="K51" s="13"/>
      <c r="L51" s="13"/>
      <c r="M51" s="13">
        <v>175000</v>
      </c>
      <c r="N51" s="13"/>
      <c r="O51" s="13"/>
      <c r="P51" s="33"/>
      <c r="Q51" s="97"/>
      <c r="R51" s="36"/>
    </row>
    <row r="52" spans="1:18" ht="14.25" customHeight="1">
      <c r="A52" s="108" t="s">
        <v>134</v>
      </c>
      <c r="B52" s="100" t="s">
        <v>108</v>
      </c>
      <c r="C52" s="100" t="s">
        <v>108</v>
      </c>
      <c r="D52" s="128" t="s">
        <v>230</v>
      </c>
      <c r="E52" s="105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3"/>
      <c r="Q52" s="104"/>
      <c r="R52" s="105"/>
    </row>
    <row r="53" spans="1:18" ht="14.25" customHeight="1">
      <c r="A53" s="6" t="s">
        <v>92</v>
      </c>
      <c r="B53" s="13">
        <v>1000</v>
      </c>
      <c r="C53" s="13">
        <f>SUM(E53:O53)</f>
        <v>1000</v>
      </c>
      <c r="D53" s="127">
        <f>C53-B53</f>
        <v>0</v>
      </c>
      <c r="E53" s="36">
        <v>1000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33"/>
      <c r="Q53" s="81"/>
      <c r="R53" s="36"/>
    </row>
    <row r="54" spans="1:18" ht="14.25" customHeight="1">
      <c r="A54" s="99" t="s">
        <v>93</v>
      </c>
      <c r="B54" s="100" t="s">
        <v>198</v>
      </c>
      <c r="C54" s="101" t="s">
        <v>222</v>
      </c>
      <c r="D54" s="128" t="s">
        <v>233</v>
      </c>
      <c r="E54" s="105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104"/>
      <c r="R54" s="105"/>
    </row>
    <row r="55" spans="1:18" ht="14.25" customHeight="1" thickBot="1">
      <c r="A55" s="29" t="s">
        <v>94</v>
      </c>
      <c r="B55" s="30">
        <v>190300</v>
      </c>
      <c r="C55" s="30">
        <f>SUM(E55:P55)</f>
        <v>334000</v>
      </c>
      <c r="D55" s="132">
        <f>C55-B55</f>
        <v>143700</v>
      </c>
      <c r="E55" s="38">
        <v>334000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5"/>
      <c r="Q55" s="98"/>
      <c r="R55" s="38"/>
    </row>
    <row r="56" spans="1:18" ht="18.75" customHeight="1" thickTop="1">
      <c r="A56" s="27" t="s">
        <v>4</v>
      </c>
      <c r="B56" s="26">
        <f>B5+B6+B8+B10+B13+B14+B15+B16+B17+B18+B20+B27+B29+B35+B40+B41+B43+B44+B46+B48+B51+B53+B55</f>
        <v>56989000</v>
      </c>
      <c r="C56" s="26">
        <f>C5+C6+C8+C10+C13+C14+C15+C16+C17+C18+C19+C20+C27+C29+C35+C40+C41+C43+C44+C46+C48+C51+C53+C55</f>
        <v>55656870</v>
      </c>
      <c r="D56" s="130">
        <f>C56-B56</f>
        <v>-1332130</v>
      </c>
      <c r="E56" s="37">
        <f t="shared" ref="E56:P56" si="2">SUM(E4:E55)</f>
        <v>16903000</v>
      </c>
      <c r="F56" s="26">
        <f t="shared" si="2"/>
        <v>2644500</v>
      </c>
      <c r="G56" s="26">
        <f t="shared" si="2"/>
        <v>10021000</v>
      </c>
      <c r="H56" s="26">
        <f t="shared" si="2"/>
        <v>2183000</v>
      </c>
      <c r="I56" s="26">
        <f t="shared" si="2"/>
        <v>13070000</v>
      </c>
      <c r="J56" s="26">
        <f t="shared" si="2"/>
        <v>474000</v>
      </c>
      <c r="K56" s="26">
        <f t="shared" si="2"/>
        <v>4198000</v>
      </c>
      <c r="L56" s="26">
        <f t="shared" si="2"/>
        <v>450000</v>
      </c>
      <c r="M56" s="26">
        <f t="shared" si="2"/>
        <v>745000</v>
      </c>
      <c r="N56" s="26">
        <f t="shared" si="2"/>
        <v>813370</v>
      </c>
      <c r="O56" s="26">
        <f t="shared" si="2"/>
        <v>3555000</v>
      </c>
      <c r="P56" s="26">
        <f t="shared" si="2"/>
        <v>600000</v>
      </c>
      <c r="Q56" s="84"/>
      <c r="R56" s="28"/>
    </row>
    <row r="57" spans="1:18" ht="15" customHeight="1"/>
  </sheetData>
  <mergeCells count="90">
    <mergeCell ref="D2:D3"/>
    <mergeCell ref="D10:D11"/>
    <mergeCell ref="D20:D25"/>
    <mergeCell ref="D29:D34"/>
    <mergeCell ref="D35:D38"/>
    <mergeCell ref="M35:M38"/>
    <mergeCell ref="N35:N38"/>
    <mergeCell ref="O35:O38"/>
    <mergeCell ref="P35:P38"/>
    <mergeCell ref="H35:H38"/>
    <mergeCell ref="I35:I38"/>
    <mergeCell ref="J35:J38"/>
    <mergeCell ref="K35:K38"/>
    <mergeCell ref="L35:L38"/>
    <mergeCell ref="R20:R21"/>
    <mergeCell ref="P29:P34"/>
    <mergeCell ref="P48:P49"/>
    <mergeCell ref="P10:P11"/>
    <mergeCell ref="R24:R25"/>
    <mergeCell ref="H48:H49"/>
    <mergeCell ref="O48:O49"/>
    <mergeCell ref="I48:I49"/>
    <mergeCell ref="J48:J49"/>
    <mergeCell ref="K48:K49"/>
    <mergeCell ref="M48:M49"/>
    <mergeCell ref="N48:N49"/>
    <mergeCell ref="L48:L49"/>
    <mergeCell ref="B10:B11"/>
    <mergeCell ref="A20:A25"/>
    <mergeCell ref="N29:N34"/>
    <mergeCell ref="O29:O34"/>
    <mergeCell ref="M29:M34"/>
    <mergeCell ref="H29:H34"/>
    <mergeCell ref="L10:L11"/>
    <mergeCell ref="L20:L25"/>
    <mergeCell ref="L29:L34"/>
    <mergeCell ref="I29:I34"/>
    <mergeCell ref="J29:J34"/>
    <mergeCell ref="K29:K34"/>
    <mergeCell ref="I20:I25"/>
    <mergeCell ref="J20:J25"/>
    <mergeCell ref="K20:K25"/>
    <mergeCell ref="B20:B25"/>
    <mergeCell ref="A48:A49"/>
    <mergeCell ref="B48:B49"/>
    <mergeCell ref="A29:A34"/>
    <mergeCell ref="A35:A38"/>
    <mergeCell ref="B35:B38"/>
    <mergeCell ref="F10:F11"/>
    <mergeCell ref="F29:F34"/>
    <mergeCell ref="F48:F49"/>
    <mergeCell ref="C10:C11"/>
    <mergeCell ref="E10:E11"/>
    <mergeCell ref="C35:C38"/>
    <mergeCell ref="E35:E38"/>
    <mergeCell ref="F35:F38"/>
    <mergeCell ref="D48:D49"/>
    <mergeCell ref="G48:G49"/>
    <mergeCell ref="B29:B34"/>
    <mergeCell ref="C29:C34"/>
    <mergeCell ref="C48:C49"/>
    <mergeCell ref="E48:E49"/>
    <mergeCell ref="E29:E34"/>
    <mergeCell ref="G29:G34"/>
    <mergeCell ref="G35:G38"/>
    <mergeCell ref="E2:E3"/>
    <mergeCell ref="A1:Q1"/>
    <mergeCell ref="Q2:R3"/>
    <mergeCell ref="O2:P2"/>
    <mergeCell ref="N10:N11"/>
    <mergeCell ref="O10:O11"/>
    <mergeCell ref="G2:G3"/>
    <mergeCell ref="M2:M3"/>
    <mergeCell ref="N2:N3"/>
    <mergeCell ref="H10:H11"/>
    <mergeCell ref="I10:I11"/>
    <mergeCell ref="J10:J11"/>
    <mergeCell ref="K10:K11"/>
    <mergeCell ref="M10:M11"/>
    <mergeCell ref="A10:A11"/>
    <mergeCell ref="G10:G11"/>
    <mergeCell ref="O20:O25"/>
    <mergeCell ref="P20:P25"/>
    <mergeCell ref="F20:F25"/>
    <mergeCell ref="H20:H25"/>
    <mergeCell ref="C20:C25"/>
    <mergeCell ref="E20:E25"/>
    <mergeCell ref="G20:G25"/>
    <mergeCell ref="M20:M25"/>
    <mergeCell ref="N20:N25"/>
  </mergeCells>
  <phoneticPr fontId="1"/>
  <pageMargins left="0.19685039370078741" right="0.19685039370078741" top="0.19685039370078741" bottom="0.19685039370078741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3"/>
  <sheetViews>
    <sheetView zoomScaleNormal="100" workbookViewId="0">
      <selection activeCell="O14" sqref="O14:O18"/>
    </sheetView>
  </sheetViews>
  <sheetFormatPr defaultRowHeight="12.75"/>
  <cols>
    <col min="1" max="1" width="18.125" style="2" customWidth="1"/>
    <col min="2" max="4" width="11.25" style="2" customWidth="1"/>
    <col min="5" max="16" width="9.25" style="2" customWidth="1"/>
    <col min="17" max="17" width="18.125" style="2" customWidth="1"/>
    <col min="18" max="18" width="8.375" style="2" customWidth="1"/>
    <col min="19" max="16384" width="9" style="2"/>
  </cols>
  <sheetData>
    <row r="1" spans="1:18" ht="22.5" customHeight="1">
      <c r="A1" s="152" t="s">
        <v>201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" t="s">
        <v>0</v>
      </c>
    </row>
    <row r="2" spans="1:18" ht="15" customHeight="1">
      <c r="A2" s="18"/>
      <c r="B2" s="15" t="s">
        <v>160</v>
      </c>
      <c r="C2" s="15" t="s">
        <v>202</v>
      </c>
      <c r="D2" s="174" t="s">
        <v>255</v>
      </c>
      <c r="E2" s="158" t="s">
        <v>109</v>
      </c>
      <c r="F2" s="136" t="s">
        <v>163</v>
      </c>
      <c r="G2" s="161" t="s">
        <v>107</v>
      </c>
      <c r="H2" s="138" t="s">
        <v>99</v>
      </c>
      <c r="I2" s="138" t="s">
        <v>110</v>
      </c>
      <c r="J2" s="138" t="s">
        <v>221</v>
      </c>
      <c r="K2" s="138" t="s">
        <v>111</v>
      </c>
      <c r="L2" s="138" t="s">
        <v>144</v>
      </c>
      <c r="M2" s="163" t="s">
        <v>112</v>
      </c>
      <c r="N2" s="163" t="s">
        <v>113</v>
      </c>
      <c r="O2" s="157" t="s">
        <v>114</v>
      </c>
      <c r="P2" s="158"/>
      <c r="Q2" s="180" t="s">
        <v>115</v>
      </c>
      <c r="R2" s="180"/>
    </row>
    <row r="3" spans="1:18" ht="15" customHeight="1">
      <c r="A3" s="19" t="s">
        <v>119</v>
      </c>
      <c r="B3" s="3" t="s">
        <v>120</v>
      </c>
      <c r="C3" s="3" t="s">
        <v>120</v>
      </c>
      <c r="D3" s="175"/>
      <c r="E3" s="158"/>
      <c r="F3" s="137" t="s">
        <v>164</v>
      </c>
      <c r="G3" s="162"/>
      <c r="H3" s="137" t="s">
        <v>100</v>
      </c>
      <c r="I3" s="137" t="s">
        <v>116</v>
      </c>
      <c r="J3" s="137" t="s">
        <v>224</v>
      </c>
      <c r="K3" s="137" t="s">
        <v>117</v>
      </c>
      <c r="L3" s="139" t="s">
        <v>145</v>
      </c>
      <c r="M3" s="163"/>
      <c r="N3" s="163"/>
      <c r="O3" s="76" t="s">
        <v>118</v>
      </c>
      <c r="P3" s="76" t="s">
        <v>5</v>
      </c>
      <c r="Q3" s="180"/>
      <c r="R3" s="180"/>
    </row>
    <row r="4" spans="1:18" ht="18.75" customHeight="1">
      <c r="A4" s="99" t="s">
        <v>8</v>
      </c>
      <c r="B4" s="100" t="s">
        <v>177</v>
      </c>
      <c r="C4" s="101" t="s">
        <v>216</v>
      </c>
      <c r="D4" s="128" t="s">
        <v>236</v>
      </c>
      <c r="E4" s="105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4"/>
      <c r="R4" s="110"/>
    </row>
    <row r="5" spans="1:18" ht="18.75" customHeight="1">
      <c r="A5" s="6" t="s">
        <v>9</v>
      </c>
      <c r="B5" s="13">
        <v>23644000</v>
      </c>
      <c r="C5" s="13">
        <f>SUM(E5:P5)</f>
        <v>23212800</v>
      </c>
      <c r="D5" s="127">
        <f>C5-B5</f>
        <v>-431200</v>
      </c>
      <c r="E5" s="36">
        <v>6146800</v>
      </c>
      <c r="F5" s="13">
        <v>2600000</v>
      </c>
      <c r="G5" s="13">
        <v>4992000</v>
      </c>
      <c r="H5" s="13">
        <v>1277400</v>
      </c>
      <c r="I5" s="13">
        <v>6569200</v>
      </c>
      <c r="J5" s="13"/>
      <c r="K5" s="13">
        <v>1277400</v>
      </c>
      <c r="L5" s="13">
        <v>350000</v>
      </c>
      <c r="M5" s="13"/>
      <c r="N5" s="13"/>
      <c r="O5" s="13"/>
      <c r="P5" s="13"/>
      <c r="Q5" s="112"/>
      <c r="R5" s="40"/>
    </row>
    <row r="6" spans="1:18" ht="18.75" customHeight="1">
      <c r="A6" s="6" t="s">
        <v>10</v>
      </c>
      <c r="B6" s="13">
        <v>2812000</v>
      </c>
      <c r="C6" s="13">
        <f>SUM(E6:P6)</f>
        <v>2787520</v>
      </c>
      <c r="D6" s="127">
        <f t="shared" ref="D6:D8" si="0">C6-B6</f>
        <v>-24480</v>
      </c>
      <c r="E6" s="36">
        <v>1115600</v>
      </c>
      <c r="F6" s="13"/>
      <c r="G6" s="13">
        <v>767500</v>
      </c>
      <c r="H6" s="13">
        <v>96450</v>
      </c>
      <c r="I6" s="13">
        <v>711520</v>
      </c>
      <c r="J6" s="13"/>
      <c r="K6" s="13">
        <v>96450</v>
      </c>
      <c r="L6" s="13"/>
      <c r="M6" s="13"/>
      <c r="N6" s="13"/>
      <c r="O6" s="13"/>
      <c r="P6" s="13"/>
      <c r="Q6" s="112"/>
      <c r="R6" s="40"/>
    </row>
    <row r="7" spans="1:18" ht="18.75" customHeight="1">
      <c r="A7" s="6" t="s">
        <v>11</v>
      </c>
      <c r="B7" s="13">
        <v>7376650</v>
      </c>
      <c r="C7" s="13">
        <f>SUM(E7:P7)</f>
        <v>7511890</v>
      </c>
      <c r="D7" s="127">
        <f t="shared" si="0"/>
        <v>135240</v>
      </c>
      <c r="E7" s="36">
        <v>2650800</v>
      </c>
      <c r="F7" s="13"/>
      <c r="G7" s="13">
        <v>1831200</v>
      </c>
      <c r="H7" s="13">
        <v>447090</v>
      </c>
      <c r="I7" s="13">
        <v>2135710</v>
      </c>
      <c r="J7" s="13"/>
      <c r="K7" s="13">
        <v>447090</v>
      </c>
      <c r="L7" s="13"/>
      <c r="M7" s="13"/>
      <c r="N7" s="13"/>
      <c r="O7" s="13"/>
      <c r="P7" s="13"/>
      <c r="Q7" s="112"/>
      <c r="R7" s="40"/>
    </row>
    <row r="8" spans="1:18" ht="18.75" customHeight="1">
      <c r="A8" s="6" t="s">
        <v>12</v>
      </c>
      <c r="B8" s="13">
        <v>5300210</v>
      </c>
      <c r="C8" s="13">
        <f>SUM(E8:P8)</f>
        <v>5466930</v>
      </c>
      <c r="D8" s="127">
        <f t="shared" si="0"/>
        <v>166720</v>
      </c>
      <c r="E8" s="36">
        <v>2052740</v>
      </c>
      <c r="F8" s="13"/>
      <c r="G8" s="13">
        <v>1236140</v>
      </c>
      <c r="H8" s="13">
        <v>284680</v>
      </c>
      <c r="I8" s="13">
        <v>1608690</v>
      </c>
      <c r="J8" s="13"/>
      <c r="K8" s="13">
        <v>284680</v>
      </c>
      <c r="L8" s="13"/>
      <c r="M8" s="13"/>
      <c r="N8" s="13"/>
      <c r="O8" s="13"/>
      <c r="P8" s="13"/>
      <c r="Q8" s="112"/>
      <c r="R8" s="40"/>
    </row>
    <row r="9" spans="1:18" ht="18.75" customHeight="1">
      <c r="A9" s="99" t="s">
        <v>13</v>
      </c>
      <c r="B9" s="100" t="s">
        <v>199</v>
      </c>
      <c r="C9" s="101" t="s">
        <v>223</v>
      </c>
      <c r="D9" s="128" t="s">
        <v>237</v>
      </c>
      <c r="E9" s="105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4"/>
      <c r="R9" s="110"/>
    </row>
    <row r="10" spans="1:18" ht="18.75" customHeight="1">
      <c r="A10" s="6" t="s">
        <v>14</v>
      </c>
      <c r="B10" s="13">
        <v>521000</v>
      </c>
      <c r="C10" s="13">
        <f>SUM(E10:P10)</f>
        <v>368000</v>
      </c>
      <c r="D10" s="127">
        <f>C10-B10</f>
        <v>-153000</v>
      </c>
      <c r="E10" s="36"/>
      <c r="F10" s="13"/>
      <c r="G10" s="13"/>
      <c r="H10" s="13"/>
      <c r="I10" s="13">
        <v>368000</v>
      </c>
      <c r="J10" s="13"/>
      <c r="K10" s="13"/>
      <c r="L10" s="13"/>
      <c r="M10" s="13"/>
      <c r="N10" s="13"/>
      <c r="O10" s="13"/>
      <c r="P10" s="13"/>
      <c r="Q10" s="113" t="s">
        <v>193</v>
      </c>
      <c r="R10" s="40"/>
    </row>
    <row r="11" spans="1:18" ht="18.75" customHeight="1">
      <c r="A11" s="6" t="s">
        <v>15</v>
      </c>
      <c r="B11" s="13">
        <v>19300</v>
      </c>
      <c r="C11" s="13">
        <f>SUM(E11:P11)</f>
        <v>0</v>
      </c>
      <c r="D11" s="127">
        <f t="shared" ref="D11:D13" si="1">C11-B11</f>
        <v>-19300</v>
      </c>
      <c r="E11" s="36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14"/>
      <c r="R11" s="40"/>
    </row>
    <row r="12" spans="1:18" ht="18.75" customHeight="1">
      <c r="A12" s="6" t="s">
        <v>16</v>
      </c>
      <c r="B12" s="13">
        <v>100000</v>
      </c>
      <c r="C12" s="13">
        <f>SUM(E12:P12)</f>
        <v>30000</v>
      </c>
      <c r="D12" s="127">
        <f t="shared" si="1"/>
        <v>-70000</v>
      </c>
      <c r="E12" s="36"/>
      <c r="F12" s="13"/>
      <c r="G12" s="13"/>
      <c r="H12" s="13"/>
      <c r="I12" s="13">
        <v>30000</v>
      </c>
      <c r="J12" s="13"/>
      <c r="K12" s="13"/>
      <c r="L12" s="13"/>
      <c r="M12" s="13"/>
      <c r="N12" s="13"/>
      <c r="O12" s="13"/>
      <c r="P12" s="13"/>
      <c r="Q12" s="113" t="s">
        <v>254</v>
      </c>
      <c r="R12" s="40"/>
    </row>
    <row r="13" spans="1:18" ht="18.75" customHeight="1">
      <c r="A13" s="12" t="s">
        <v>197</v>
      </c>
      <c r="B13" s="13">
        <v>782000</v>
      </c>
      <c r="C13" s="13">
        <f>SUM(E13:P13)</f>
        <v>527000</v>
      </c>
      <c r="D13" s="127">
        <f t="shared" si="1"/>
        <v>-255000</v>
      </c>
      <c r="E13" s="36">
        <v>100000</v>
      </c>
      <c r="F13" s="13"/>
      <c r="G13" s="13"/>
      <c r="H13" s="13"/>
      <c r="I13" s="13">
        <v>115000</v>
      </c>
      <c r="J13" s="13">
        <v>12000</v>
      </c>
      <c r="K13" s="13">
        <v>10000</v>
      </c>
      <c r="L13" s="13">
        <v>100000</v>
      </c>
      <c r="M13" s="13"/>
      <c r="N13" s="13"/>
      <c r="O13" s="13">
        <v>90000</v>
      </c>
      <c r="P13" s="13">
        <v>100000</v>
      </c>
      <c r="Q13" s="113" t="s">
        <v>220</v>
      </c>
      <c r="R13" s="40"/>
    </row>
    <row r="14" spans="1:18" ht="18.75" customHeight="1">
      <c r="A14" s="166" t="s">
        <v>17</v>
      </c>
      <c r="B14" s="143">
        <v>3151600</v>
      </c>
      <c r="C14" s="143">
        <f>SUM(E14:P18)</f>
        <v>2236600</v>
      </c>
      <c r="D14" s="169">
        <f>C14-B14</f>
        <v>-915000</v>
      </c>
      <c r="E14" s="146">
        <v>20000</v>
      </c>
      <c r="F14" s="143"/>
      <c r="G14" s="143"/>
      <c r="H14" s="143"/>
      <c r="I14" s="143">
        <v>749000</v>
      </c>
      <c r="J14" s="143">
        <v>39600</v>
      </c>
      <c r="K14" s="143">
        <v>1428000</v>
      </c>
      <c r="L14" s="143"/>
      <c r="M14" s="143"/>
      <c r="N14" s="143"/>
      <c r="O14" s="143"/>
      <c r="P14" s="143"/>
      <c r="Q14" s="115" t="s">
        <v>102</v>
      </c>
      <c r="R14" s="41">
        <v>10000</v>
      </c>
    </row>
    <row r="15" spans="1:18" ht="18.75" customHeight="1">
      <c r="A15" s="167"/>
      <c r="B15" s="144"/>
      <c r="C15" s="144"/>
      <c r="D15" s="176"/>
      <c r="E15" s="147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16" t="s">
        <v>207</v>
      </c>
      <c r="R15" s="43">
        <v>10000</v>
      </c>
    </row>
    <row r="16" spans="1:18" ht="18.75" customHeight="1">
      <c r="A16" s="167"/>
      <c r="B16" s="144"/>
      <c r="C16" s="144"/>
      <c r="D16" s="176"/>
      <c r="E16" s="147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16" t="s">
        <v>184</v>
      </c>
      <c r="R16" s="43">
        <v>749000</v>
      </c>
    </row>
    <row r="17" spans="1:18" ht="18.75" customHeight="1">
      <c r="A17" s="167"/>
      <c r="B17" s="144"/>
      <c r="C17" s="144"/>
      <c r="D17" s="176"/>
      <c r="E17" s="147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16" t="s">
        <v>1</v>
      </c>
      <c r="R17" s="43">
        <v>39600</v>
      </c>
    </row>
    <row r="18" spans="1:18" ht="18.75" customHeight="1">
      <c r="A18" s="172"/>
      <c r="B18" s="144"/>
      <c r="C18" s="144"/>
      <c r="D18" s="170"/>
      <c r="E18" s="147"/>
      <c r="F18" s="145"/>
      <c r="G18" s="145"/>
      <c r="H18" s="145"/>
      <c r="I18" s="145"/>
      <c r="J18" s="145"/>
      <c r="K18" s="145"/>
      <c r="L18" s="145"/>
      <c r="M18" s="144"/>
      <c r="N18" s="144"/>
      <c r="O18" s="144"/>
      <c r="P18" s="144"/>
      <c r="Q18" s="117" t="s">
        <v>60</v>
      </c>
      <c r="R18" s="43">
        <v>1428000</v>
      </c>
    </row>
    <row r="19" spans="1:18" ht="18.75" customHeight="1">
      <c r="A19" s="9" t="s">
        <v>30</v>
      </c>
      <c r="B19" s="13">
        <v>35000</v>
      </c>
      <c r="C19" s="13">
        <f>SUM(E19:P19)</f>
        <v>29000</v>
      </c>
      <c r="D19" s="127">
        <f>C19-B19</f>
        <v>-6000</v>
      </c>
      <c r="E19" s="36"/>
      <c r="F19" s="26"/>
      <c r="G19" s="26"/>
      <c r="H19" s="26"/>
      <c r="I19" s="26">
        <v>25000</v>
      </c>
      <c r="J19" s="26"/>
      <c r="K19" s="26">
        <v>4000</v>
      </c>
      <c r="L19" s="26"/>
      <c r="M19" s="13"/>
      <c r="N19" s="13"/>
      <c r="O19" s="13"/>
      <c r="P19" s="13"/>
      <c r="Q19" s="118" t="s">
        <v>130</v>
      </c>
      <c r="R19" s="54"/>
    </row>
    <row r="20" spans="1:18" ht="18.75" customHeight="1">
      <c r="A20" s="9" t="s">
        <v>33</v>
      </c>
      <c r="B20" s="26">
        <v>1334000</v>
      </c>
      <c r="C20" s="26">
        <f>SUM(E20:P20)</f>
        <v>1320000</v>
      </c>
      <c r="D20" s="127">
        <f t="shared" ref="D20:D22" si="2">C20-B20</f>
        <v>-14000</v>
      </c>
      <c r="E20" s="37">
        <v>100000</v>
      </c>
      <c r="F20" s="26"/>
      <c r="G20" s="26">
        <v>332000</v>
      </c>
      <c r="H20" s="26"/>
      <c r="I20" s="26">
        <v>290000</v>
      </c>
      <c r="J20" s="26"/>
      <c r="K20" s="26">
        <v>598000</v>
      </c>
      <c r="L20" s="26"/>
      <c r="M20" s="26"/>
      <c r="N20" s="26"/>
      <c r="O20" s="26"/>
      <c r="P20" s="26"/>
      <c r="Q20" s="119" t="s">
        <v>132</v>
      </c>
      <c r="R20" s="37"/>
    </row>
    <row r="21" spans="1:18" ht="18.75" customHeight="1">
      <c r="A21" s="7" t="s">
        <v>18</v>
      </c>
      <c r="B21" s="26">
        <v>400000</v>
      </c>
      <c r="C21" s="26">
        <f>SUM(E21:P21)</f>
        <v>400000</v>
      </c>
      <c r="D21" s="127">
        <f t="shared" si="2"/>
        <v>0</v>
      </c>
      <c r="E21" s="37">
        <v>400000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120" t="s">
        <v>62</v>
      </c>
      <c r="R21" s="45"/>
    </row>
    <row r="22" spans="1:18" ht="18.75" customHeight="1">
      <c r="A22" s="6" t="s">
        <v>19</v>
      </c>
      <c r="B22" s="26">
        <v>50000</v>
      </c>
      <c r="C22" s="26">
        <f>SUM(E22:P22)</f>
        <v>50000</v>
      </c>
      <c r="D22" s="127">
        <f t="shared" si="2"/>
        <v>0</v>
      </c>
      <c r="E22" s="36">
        <v>50000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21" t="s">
        <v>123</v>
      </c>
      <c r="R22" s="40"/>
    </row>
    <row r="23" spans="1:18" ht="18.75" customHeight="1">
      <c r="A23" s="99" t="s">
        <v>20</v>
      </c>
      <c r="B23" s="100" t="s">
        <v>189</v>
      </c>
      <c r="C23" s="101" t="s">
        <v>217</v>
      </c>
      <c r="D23" s="128" t="s">
        <v>238</v>
      </c>
      <c r="E23" s="105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4"/>
      <c r="R23" s="110"/>
    </row>
    <row r="24" spans="1:18" ht="18.75" customHeight="1">
      <c r="A24" s="20" t="s">
        <v>136</v>
      </c>
      <c r="B24" s="66"/>
      <c r="C24" s="66"/>
      <c r="D24" s="133"/>
      <c r="E24" s="61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122"/>
      <c r="R24" s="48"/>
    </row>
    <row r="25" spans="1:18" ht="18.75" customHeight="1">
      <c r="A25" s="181" t="s">
        <v>137</v>
      </c>
      <c r="B25" s="168">
        <v>207000</v>
      </c>
      <c r="C25" s="168">
        <f>SUM(E25:P26)</f>
        <v>207000</v>
      </c>
      <c r="D25" s="169">
        <f>C25-B25</f>
        <v>0</v>
      </c>
      <c r="E25" s="146">
        <v>207000</v>
      </c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15" t="s">
        <v>124</v>
      </c>
      <c r="R25" s="41">
        <v>153000</v>
      </c>
    </row>
    <row r="26" spans="1:18" ht="18.75" customHeight="1">
      <c r="A26" s="171"/>
      <c r="B26" s="168"/>
      <c r="C26" s="168"/>
      <c r="D26" s="170"/>
      <c r="E26" s="148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21" t="s">
        <v>125</v>
      </c>
      <c r="R26" s="45">
        <v>54000</v>
      </c>
    </row>
    <row r="27" spans="1:18" ht="18.75" customHeight="1">
      <c r="A27" s="21" t="s">
        <v>138</v>
      </c>
      <c r="B27" s="13">
        <v>33960</v>
      </c>
      <c r="C27" s="13">
        <f>SUM(E27:P27)</f>
        <v>35280</v>
      </c>
      <c r="D27" s="129">
        <f>C27-B27</f>
        <v>1320</v>
      </c>
      <c r="E27" s="61">
        <v>13440</v>
      </c>
      <c r="F27" s="47"/>
      <c r="G27" s="47">
        <v>7440</v>
      </c>
      <c r="H27" s="47">
        <v>1980</v>
      </c>
      <c r="I27" s="47">
        <v>10440</v>
      </c>
      <c r="J27" s="47"/>
      <c r="K27" s="47">
        <v>1980</v>
      </c>
      <c r="L27" s="47"/>
      <c r="M27" s="47"/>
      <c r="N27" s="47"/>
      <c r="O27" s="47"/>
      <c r="P27" s="47"/>
      <c r="Q27" s="123" t="s">
        <v>141</v>
      </c>
      <c r="R27" s="48"/>
    </row>
    <row r="28" spans="1:18" ht="18.75" customHeight="1">
      <c r="A28" s="8" t="s">
        <v>21</v>
      </c>
      <c r="B28" s="13"/>
      <c r="C28" s="13"/>
      <c r="D28" s="127"/>
      <c r="E28" s="36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12"/>
      <c r="R28" s="40"/>
    </row>
    <row r="29" spans="1:18" ht="18.75" customHeight="1">
      <c r="A29" s="8" t="s">
        <v>22</v>
      </c>
      <c r="B29" s="13">
        <v>120000</v>
      </c>
      <c r="C29" s="13">
        <f t="shared" ref="C29:C36" si="3">SUM(E29:P29)</f>
        <v>220000</v>
      </c>
      <c r="D29" s="127">
        <f>C29-B29</f>
        <v>100000</v>
      </c>
      <c r="E29" s="11">
        <v>160000</v>
      </c>
      <c r="F29" s="32"/>
      <c r="G29" s="32">
        <v>60000</v>
      </c>
      <c r="H29" s="32"/>
      <c r="I29" s="32"/>
      <c r="J29" s="32"/>
      <c r="K29" s="32"/>
      <c r="L29" s="32"/>
      <c r="M29" s="32"/>
      <c r="N29" s="32"/>
      <c r="O29" s="32"/>
      <c r="P29" s="32"/>
      <c r="Q29" s="114" t="s">
        <v>126</v>
      </c>
      <c r="R29" s="43"/>
    </row>
    <row r="30" spans="1:18" ht="18.75" customHeight="1">
      <c r="A30" s="6" t="s">
        <v>23</v>
      </c>
      <c r="B30" s="13">
        <v>260000</v>
      </c>
      <c r="C30" s="13">
        <f t="shared" si="3"/>
        <v>260000</v>
      </c>
      <c r="D30" s="127">
        <f t="shared" ref="D30:D36" si="4">C30-B30</f>
        <v>0</v>
      </c>
      <c r="E30" s="36">
        <v>260000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14" t="s">
        <v>243</v>
      </c>
      <c r="R30" s="40"/>
    </row>
    <row r="31" spans="1:18" ht="18.75" customHeight="1">
      <c r="A31" s="6" t="s">
        <v>24</v>
      </c>
      <c r="B31" s="13">
        <v>290000</v>
      </c>
      <c r="C31" s="13">
        <f t="shared" si="3"/>
        <v>373000</v>
      </c>
      <c r="D31" s="127">
        <f t="shared" si="4"/>
        <v>83000</v>
      </c>
      <c r="E31" s="36">
        <v>222000</v>
      </c>
      <c r="F31" s="13"/>
      <c r="G31" s="13">
        <v>128000</v>
      </c>
      <c r="H31" s="13">
        <v>23000</v>
      </c>
      <c r="I31" s="13"/>
      <c r="J31" s="13"/>
      <c r="K31" s="13"/>
      <c r="L31" s="13"/>
      <c r="M31" s="13"/>
      <c r="N31" s="13"/>
      <c r="O31" s="13"/>
      <c r="P31" s="13"/>
      <c r="Q31" s="114" t="s">
        <v>235</v>
      </c>
      <c r="R31" s="40"/>
    </row>
    <row r="32" spans="1:18" ht="18.75" customHeight="1">
      <c r="A32" s="12" t="s">
        <v>181</v>
      </c>
      <c r="B32" s="13">
        <v>370500</v>
      </c>
      <c r="C32" s="13">
        <f t="shared" si="3"/>
        <v>325500</v>
      </c>
      <c r="D32" s="127">
        <f t="shared" si="4"/>
        <v>-45000</v>
      </c>
      <c r="E32" s="36">
        <v>50000</v>
      </c>
      <c r="F32" s="13">
        <v>44500</v>
      </c>
      <c r="G32" s="13">
        <v>160000</v>
      </c>
      <c r="H32" s="13">
        <v>2000</v>
      </c>
      <c r="I32" s="13"/>
      <c r="J32" s="13"/>
      <c r="K32" s="13"/>
      <c r="L32" s="13"/>
      <c r="M32" s="13"/>
      <c r="N32" s="13">
        <v>9000</v>
      </c>
      <c r="O32" s="13">
        <v>60000</v>
      </c>
      <c r="P32" s="13"/>
      <c r="Q32" s="114" t="s">
        <v>241</v>
      </c>
      <c r="R32" s="40"/>
    </row>
    <row r="33" spans="1:18" ht="18.75" customHeight="1">
      <c r="A33" s="12" t="s">
        <v>182</v>
      </c>
      <c r="B33" s="13">
        <v>430000</v>
      </c>
      <c r="C33" s="13">
        <f t="shared" si="3"/>
        <v>538000</v>
      </c>
      <c r="D33" s="127">
        <f t="shared" si="4"/>
        <v>108000</v>
      </c>
      <c r="E33" s="36">
        <v>538000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14" t="s">
        <v>179</v>
      </c>
      <c r="R33" s="40"/>
    </row>
    <row r="34" spans="1:18" ht="18.75" customHeight="1">
      <c r="A34" s="6" t="s">
        <v>25</v>
      </c>
      <c r="B34" s="13">
        <v>1955000</v>
      </c>
      <c r="C34" s="13">
        <f t="shared" si="3"/>
        <v>1955000</v>
      </c>
      <c r="D34" s="127">
        <f t="shared" si="4"/>
        <v>0</v>
      </c>
      <c r="E34" s="36"/>
      <c r="F34" s="13"/>
      <c r="G34" s="13"/>
      <c r="H34" s="13"/>
      <c r="I34" s="13"/>
      <c r="J34" s="13"/>
      <c r="K34" s="13"/>
      <c r="L34" s="13"/>
      <c r="M34" s="13"/>
      <c r="N34" s="13"/>
      <c r="O34" s="13">
        <v>1725000</v>
      </c>
      <c r="P34" s="13">
        <v>230000</v>
      </c>
      <c r="Q34" s="114" t="s">
        <v>127</v>
      </c>
      <c r="R34" s="40"/>
    </row>
    <row r="35" spans="1:18" ht="18.75" customHeight="1">
      <c r="A35" s="6" t="s">
        <v>26</v>
      </c>
      <c r="B35" s="13">
        <v>860000</v>
      </c>
      <c r="C35" s="13">
        <f t="shared" si="3"/>
        <v>860000</v>
      </c>
      <c r="D35" s="127">
        <f t="shared" si="4"/>
        <v>0</v>
      </c>
      <c r="E35" s="36"/>
      <c r="F35" s="13"/>
      <c r="G35" s="13"/>
      <c r="H35" s="13"/>
      <c r="I35" s="13"/>
      <c r="J35" s="13"/>
      <c r="K35" s="13"/>
      <c r="L35" s="13"/>
      <c r="M35" s="13"/>
      <c r="N35" s="13"/>
      <c r="O35" s="13">
        <v>800000</v>
      </c>
      <c r="P35" s="13">
        <v>60000</v>
      </c>
      <c r="Q35" s="114" t="s">
        <v>128</v>
      </c>
      <c r="R35" s="40"/>
    </row>
    <row r="36" spans="1:18" ht="18.75" customHeight="1">
      <c r="A36" s="6" t="s">
        <v>27</v>
      </c>
      <c r="B36" s="13">
        <v>250000</v>
      </c>
      <c r="C36" s="13">
        <f t="shared" si="3"/>
        <v>250000</v>
      </c>
      <c r="D36" s="127">
        <f t="shared" si="4"/>
        <v>0</v>
      </c>
      <c r="E36" s="36"/>
      <c r="F36" s="13"/>
      <c r="G36" s="13"/>
      <c r="H36" s="13"/>
      <c r="I36" s="13"/>
      <c r="J36" s="13"/>
      <c r="K36" s="13"/>
      <c r="L36" s="13"/>
      <c r="M36" s="13"/>
      <c r="N36" s="13"/>
      <c r="O36" s="13">
        <v>200000</v>
      </c>
      <c r="P36" s="13">
        <v>50000</v>
      </c>
      <c r="Q36" s="114" t="s">
        <v>129</v>
      </c>
      <c r="R36" s="40"/>
    </row>
    <row r="37" spans="1:18" ht="18.75" customHeight="1">
      <c r="A37" s="166" t="s">
        <v>28</v>
      </c>
      <c r="B37" s="143">
        <v>374000</v>
      </c>
      <c r="C37" s="143">
        <f>SUM(E37:P38)</f>
        <v>374000</v>
      </c>
      <c r="D37" s="169">
        <f>C37-B37</f>
        <v>0</v>
      </c>
      <c r="E37" s="146">
        <v>180000</v>
      </c>
      <c r="F37" s="143"/>
      <c r="G37" s="143">
        <v>84000</v>
      </c>
      <c r="H37" s="143"/>
      <c r="I37" s="143"/>
      <c r="J37" s="143"/>
      <c r="K37" s="143"/>
      <c r="L37" s="143"/>
      <c r="M37" s="143"/>
      <c r="N37" s="143"/>
      <c r="O37" s="143"/>
      <c r="P37" s="143">
        <v>110000</v>
      </c>
      <c r="Q37" s="124" t="s">
        <v>63</v>
      </c>
      <c r="R37" s="41"/>
    </row>
    <row r="38" spans="1:18" ht="18.75" customHeight="1">
      <c r="A38" s="172"/>
      <c r="B38" s="145"/>
      <c r="C38" s="145"/>
      <c r="D38" s="170"/>
      <c r="E38" s="148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21" t="s">
        <v>242</v>
      </c>
      <c r="R38" s="45"/>
    </row>
    <row r="39" spans="1:18" ht="18.75" customHeight="1">
      <c r="A39" s="6" t="s">
        <v>29</v>
      </c>
      <c r="B39" s="13">
        <v>300000</v>
      </c>
      <c r="C39" s="13">
        <f>SUM(E39:P39)</f>
        <v>300000</v>
      </c>
      <c r="D39" s="127">
        <f>C39-B39</f>
        <v>0</v>
      </c>
      <c r="E39" s="36">
        <v>300000</v>
      </c>
      <c r="F39" s="13"/>
      <c r="G39" s="51"/>
      <c r="H39" s="51"/>
      <c r="I39" s="52"/>
      <c r="J39" s="52"/>
      <c r="K39" s="51"/>
      <c r="L39" s="51"/>
      <c r="M39" s="51"/>
      <c r="N39" s="51"/>
      <c r="O39" s="51"/>
      <c r="P39" s="51"/>
      <c r="Q39" s="114" t="s">
        <v>191</v>
      </c>
      <c r="R39" s="53"/>
    </row>
    <row r="40" spans="1:18" ht="18.75" customHeight="1">
      <c r="A40" s="64" t="s">
        <v>185</v>
      </c>
      <c r="B40" s="13">
        <v>16000</v>
      </c>
      <c r="C40" s="13">
        <f>SUM(E40:P40)</f>
        <v>16000</v>
      </c>
      <c r="D40" s="127">
        <f>C40-B40</f>
        <v>0</v>
      </c>
      <c r="E40" s="36">
        <v>16000</v>
      </c>
      <c r="F40" s="13"/>
      <c r="G40" s="51"/>
      <c r="H40" s="51"/>
      <c r="I40" s="52"/>
      <c r="J40" s="52"/>
      <c r="K40" s="51"/>
      <c r="L40" s="51"/>
      <c r="M40" s="51"/>
      <c r="N40" s="51"/>
      <c r="O40" s="51"/>
      <c r="P40" s="51"/>
      <c r="Q40" s="118" t="s">
        <v>192</v>
      </c>
      <c r="R40" s="53"/>
    </row>
    <row r="41" spans="1:18" ht="18.75" customHeight="1">
      <c r="A41" s="67"/>
      <c r="B41" s="68"/>
      <c r="C41" s="68"/>
      <c r="D41" s="68"/>
      <c r="E41" s="68"/>
      <c r="F41" s="68"/>
      <c r="G41" s="69"/>
      <c r="H41" s="69"/>
      <c r="I41" s="70"/>
      <c r="J41" s="70"/>
      <c r="K41" s="69"/>
      <c r="L41" s="69"/>
      <c r="M41" s="69"/>
      <c r="N41" s="69"/>
      <c r="O41" s="69"/>
      <c r="P41" s="69"/>
      <c r="Q41" s="71"/>
      <c r="R41" s="72"/>
    </row>
    <row r="42" spans="1:18" ht="22.5" customHeight="1">
      <c r="A42" s="152" t="s">
        <v>203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23" t="s">
        <v>0</v>
      </c>
    </row>
    <row r="43" spans="1:18" ht="15" customHeight="1">
      <c r="A43" s="4"/>
      <c r="B43" s="15" t="s">
        <v>160</v>
      </c>
      <c r="C43" s="15" t="s">
        <v>202</v>
      </c>
      <c r="D43" s="174" t="s">
        <v>255</v>
      </c>
      <c r="E43" s="150" t="s">
        <v>244</v>
      </c>
      <c r="F43" s="136" t="s">
        <v>163</v>
      </c>
      <c r="G43" s="182" t="s">
        <v>245</v>
      </c>
      <c r="H43" s="136" t="s">
        <v>99</v>
      </c>
      <c r="I43" s="140" t="s">
        <v>246</v>
      </c>
      <c r="J43" s="136" t="s">
        <v>221</v>
      </c>
      <c r="K43" s="140" t="s">
        <v>247</v>
      </c>
      <c r="L43" s="138" t="s">
        <v>144</v>
      </c>
      <c r="M43" s="177" t="s">
        <v>248</v>
      </c>
      <c r="N43" s="177" t="s">
        <v>249</v>
      </c>
      <c r="O43" s="179" t="s">
        <v>250</v>
      </c>
      <c r="P43" s="150"/>
      <c r="Q43" s="178" t="s">
        <v>6</v>
      </c>
      <c r="R43" s="178"/>
    </row>
    <row r="44" spans="1:18" ht="15" customHeight="1">
      <c r="A44" s="5" t="s">
        <v>7</v>
      </c>
      <c r="B44" s="17" t="s">
        <v>2</v>
      </c>
      <c r="C44" s="17" t="s">
        <v>3</v>
      </c>
      <c r="D44" s="175"/>
      <c r="E44" s="150"/>
      <c r="F44" s="137" t="s">
        <v>164</v>
      </c>
      <c r="G44" s="183"/>
      <c r="H44" s="141" t="s">
        <v>100</v>
      </c>
      <c r="I44" s="142" t="s">
        <v>251</v>
      </c>
      <c r="J44" s="141" t="s">
        <v>224</v>
      </c>
      <c r="K44" s="142" t="s">
        <v>252</v>
      </c>
      <c r="L44" s="139" t="s">
        <v>145</v>
      </c>
      <c r="M44" s="177"/>
      <c r="N44" s="177"/>
      <c r="O44" s="77" t="s">
        <v>253</v>
      </c>
      <c r="P44" s="135" t="s">
        <v>5</v>
      </c>
      <c r="Q44" s="178"/>
      <c r="R44" s="178"/>
    </row>
    <row r="45" spans="1:18" ht="18.75" customHeight="1">
      <c r="A45" s="184" t="s">
        <v>183</v>
      </c>
      <c r="B45" s="144">
        <v>730000</v>
      </c>
      <c r="C45" s="144">
        <f>SUM(E45:P46)</f>
        <v>730000</v>
      </c>
      <c r="D45" s="169">
        <f>C45-B45</f>
        <v>0</v>
      </c>
      <c r="E45" s="147"/>
      <c r="F45" s="144"/>
      <c r="G45" s="144"/>
      <c r="H45" s="144"/>
      <c r="I45" s="144"/>
      <c r="J45" s="144"/>
      <c r="K45" s="144"/>
      <c r="L45" s="144"/>
      <c r="M45" s="144"/>
      <c r="N45" s="144"/>
      <c r="O45" s="144">
        <v>680000</v>
      </c>
      <c r="P45" s="144">
        <v>50000</v>
      </c>
      <c r="Q45" s="42" t="s">
        <v>61</v>
      </c>
      <c r="R45" s="43">
        <v>680000</v>
      </c>
    </row>
    <row r="46" spans="1:18" ht="18.75" customHeight="1">
      <c r="A46" s="172"/>
      <c r="B46" s="145"/>
      <c r="C46" s="145"/>
      <c r="D46" s="170"/>
      <c r="E46" s="148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44" t="s">
        <v>174</v>
      </c>
      <c r="R46" s="45">
        <v>50000</v>
      </c>
    </row>
    <row r="47" spans="1:18" ht="18.75" customHeight="1">
      <c r="A47" s="9" t="s">
        <v>30</v>
      </c>
      <c r="B47" s="13">
        <v>103000</v>
      </c>
      <c r="C47" s="13">
        <f>SUM(E47:P47)</f>
        <v>103000</v>
      </c>
      <c r="D47" s="127">
        <f>C47-B47</f>
        <v>0</v>
      </c>
      <c r="E47" s="36">
        <v>53000</v>
      </c>
      <c r="F47" s="26"/>
      <c r="G47" s="26">
        <v>50000</v>
      </c>
      <c r="H47" s="26"/>
      <c r="I47" s="26"/>
      <c r="J47" s="26"/>
      <c r="K47" s="26"/>
      <c r="L47" s="26"/>
      <c r="M47" s="13"/>
      <c r="N47" s="13"/>
      <c r="O47" s="13"/>
      <c r="P47" s="13"/>
      <c r="Q47" s="55" t="s">
        <v>130</v>
      </c>
      <c r="R47" s="54"/>
    </row>
    <row r="48" spans="1:18" ht="18.75" customHeight="1">
      <c r="A48" s="166" t="s">
        <v>31</v>
      </c>
      <c r="B48" s="143">
        <v>1325400</v>
      </c>
      <c r="C48" s="143">
        <f>SUM(E48:P54)</f>
        <v>1560400</v>
      </c>
      <c r="D48" s="169">
        <f>C48-B48</f>
        <v>235000</v>
      </c>
      <c r="E48" s="146">
        <v>788000</v>
      </c>
      <c r="F48" s="143"/>
      <c r="G48" s="143">
        <v>158000</v>
      </c>
      <c r="H48" s="143"/>
      <c r="I48" s="143">
        <v>192000</v>
      </c>
      <c r="J48" s="143">
        <v>422400</v>
      </c>
      <c r="K48" s="143"/>
      <c r="L48" s="143"/>
      <c r="M48" s="143"/>
      <c r="N48" s="143"/>
      <c r="O48" s="143"/>
      <c r="P48" s="143"/>
      <c r="Q48" s="50" t="s">
        <v>48</v>
      </c>
      <c r="R48" s="10">
        <v>315600</v>
      </c>
    </row>
    <row r="49" spans="1:18" ht="18.75" customHeight="1">
      <c r="A49" s="167"/>
      <c r="B49" s="144"/>
      <c r="C49" s="144"/>
      <c r="D49" s="176"/>
      <c r="E49" s="147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42" t="s">
        <v>49</v>
      </c>
      <c r="R49" s="11">
        <v>151800</v>
      </c>
    </row>
    <row r="50" spans="1:18" ht="18.75" customHeight="1">
      <c r="A50" s="167"/>
      <c r="B50" s="144"/>
      <c r="C50" s="144"/>
      <c r="D50" s="176"/>
      <c r="E50" s="147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56" t="s">
        <v>104</v>
      </c>
      <c r="R50" s="11">
        <v>96000</v>
      </c>
    </row>
    <row r="51" spans="1:18" ht="18.75" customHeight="1">
      <c r="A51" s="167"/>
      <c r="B51" s="144"/>
      <c r="C51" s="144"/>
      <c r="D51" s="176"/>
      <c r="E51" s="147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56" t="s">
        <v>215</v>
      </c>
      <c r="R51" s="11">
        <v>224600</v>
      </c>
    </row>
    <row r="52" spans="1:18" ht="18.75" customHeight="1">
      <c r="A52" s="167"/>
      <c r="B52" s="144"/>
      <c r="C52" s="144"/>
      <c r="D52" s="176"/>
      <c r="E52" s="147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42" t="s">
        <v>50</v>
      </c>
      <c r="R52" s="11">
        <v>158000</v>
      </c>
    </row>
    <row r="53" spans="1:18" ht="18.75" customHeight="1">
      <c r="A53" s="167"/>
      <c r="B53" s="144"/>
      <c r="C53" s="144"/>
      <c r="D53" s="176"/>
      <c r="E53" s="147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42" t="s">
        <v>51</v>
      </c>
      <c r="R53" s="11">
        <v>192000</v>
      </c>
    </row>
    <row r="54" spans="1:18" ht="18.75" customHeight="1">
      <c r="A54" s="172"/>
      <c r="B54" s="145"/>
      <c r="C54" s="145"/>
      <c r="D54" s="170"/>
      <c r="E54" s="148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56" t="s">
        <v>105</v>
      </c>
      <c r="R54" s="11">
        <v>422400</v>
      </c>
    </row>
    <row r="55" spans="1:18" ht="18.75" customHeight="1">
      <c r="A55" s="63" t="s">
        <v>180</v>
      </c>
      <c r="B55" s="13">
        <v>122000</v>
      </c>
      <c r="C55" s="13">
        <f>SUM(E55:P55)</f>
        <v>134000</v>
      </c>
      <c r="D55" s="127">
        <f>C55-B55</f>
        <v>12000</v>
      </c>
      <c r="E55" s="36">
        <v>134000</v>
      </c>
      <c r="F55" s="26"/>
      <c r="G55" s="26"/>
      <c r="H55" s="26"/>
      <c r="I55" s="26"/>
      <c r="J55" s="26"/>
      <c r="K55" s="26"/>
      <c r="L55" s="26"/>
      <c r="M55" s="13"/>
      <c r="N55" s="13"/>
      <c r="O55" s="13"/>
      <c r="P55" s="13"/>
      <c r="Q55" s="39" t="s">
        <v>47</v>
      </c>
      <c r="R55" s="54"/>
    </row>
    <row r="56" spans="1:18" ht="18.75" customHeight="1">
      <c r="A56" s="166" t="s">
        <v>32</v>
      </c>
      <c r="B56" s="143">
        <v>700000</v>
      </c>
      <c r="C56" s="143">
        <f>SUM(E56:P57)</f>
        <v>500000</v>
      </c>
      <c r="D56" s="169">
        <f>C56-B56</f>
        <v>-200000</v>
      </c>
      <c r="E56" s="146">
        <v>500000</v>
      </c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50" t="s">
        <v>52</v>
      </c>
      <c r="R56" s="10"/>
    </row>
    <row r="57" spans="1:18" ht="18.75" customHeight="1">
      <c r="A57" s="172"/>
      <c r="B57" s="145"/>
      <c r="C57" s="145"/>
      <c r="D57" s="170"/>
      <c r="E57" s="148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46" t="s">
        <v>53</v>
      </c>
      <c r="R57" s="37"/>
    </row>
    <row r="58" spans="1:18" ht="18.75" customHeight="1">
      <c r="A58" s="9" t="s">
        <v>34</v>
      </c>
      <c r="B58" s="26">
        <v>80000</v>
      </c>
      <c r="C58" s="26">
        <f>SUM(E58:P58)</f>
        <v>80000</v>
      </c>
      <c r="D58" s="130">
        <f>C58-B58</f>
        <v>0</v>
      </c>
      <c r="E58" s="37">
        <v>80000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57" t="s">
        <v>131</v>
      </c>
      <c r="R58" s="37"/>
    </row>
    <row r="59" spans="1:18" ht="18.75" customHeight="1">
      <c r="A59" s="6" t="s">
        <v>35</v>
      </c>
      <c r="B59" s="13">
        <v>20000</v>
      </c>
      <c r="C59" s="13">
        <f>SUM(E59:P59)</f>
        <v>20000</v>
      </c>
      <c r="D59" s="130">
        <f>C59-B59</f>
        <v>0</v>
      </c>
      <c r="E59" s="36">
        <v>20000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57" t="s">
        <v>123</v>
      </c>
      <c r="R59" s="36"/>
    </row>
    <row r="60" spans="1:18" ht="18.75" customHeight="1">
      <c r="A60" s="99" t="s">
        <v>36</v>
      </c>
      <c r="B60" s="100" t="s">
        <v>186</v>
      </c>
      <c r="C60" s="101" t="s">
        <v>218</v>
      </c>
      <c r="D60" s="128" t="s">
        <v>239</v>
      </c>
      <c r="E60" s="134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09"/>
      <c r="R60" s="105"/>
    </row>
    <row r="61" spans="1:18" ht="18.75" customHeight="1">
      <c r="A61" s="6" t="s">
        <v>37</v>
      </c>
      <c r="B61" s="13"/>
      <c r="C61" s="13"/>
      <c r="D61" s="127"/>
      <c r="E61" s="3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39"/>
      <c r="R61" s="36"/>
    </row>
    <row r="62" spans="1:18" ht="18" customHeight="1">
      <c r="A62" s="166" t="s">
        <v>38</v>
      </c>
      <c r="B62" s="143">
        <v>254000</v>
      </c>
      <c r="C62" s="143">
        <f>SUM(E62:P65)</f>
        <v>254000</v>
      </c>
      <c r="D62" s="169">
        <f>C62-B62</f>
        <v>0</v>
      </c>
      <c r="E62" s="146"/>
      <c r="F62" s="143"/>
      <c r="G62" s="143"/>
      <c r="H62" s="143"/>
      <c r="I62" s="143"/>
      <c r="J62" s="143"/>
      <c r="K62" s="143"/>
      <c r="L62" s="143"/>
      <c r="M62" s="143"/>
      <c r="N62" s="143">
        <v>254000</v>
      </c>
      <c r="O62" s="143"/>
      <c r="P62" s="143"/>
      <c r="Q62" s="50" t="s">
        <v>54</v>
      </c>
      <c r="R62" s="10">
        <v>100000</v>
      </c>
    </row>
    <row r="63" spans="1:18" ht="18" customHeight="1">
      <c r="A63" s="167"/>
      <c r="B63" s="144"/>
      <c r="C63" s="144"/>
      <c r="D63" s="176"/>
      <c r="E63" s="147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42" t="s">
        <v>55</v>
      </c>
      <c r="R63" s="11">
        <v>100000</v>
      </c>
    </row>
    <row r="64" spans="1:18" ht="18" customHeight="1">
      <c r="A64" s="167"/>
      <c r="B64" s="144"/>
      <c r="C64" s="144"/>
      <c r="D64" s="176"/>
      <c r="E64" s="147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56" t="s">
        <v>149</v>
      </c>
      <c r="R64" s="11">
        <v>24000</v>
      </c>
    </row>
    <row r="65" spans="1:18" ht="18" customHeight="1">
      <c r="A65" s="167"/>
      <c r="B65" s="144"/>
      <c r="C65" s="144"/>
      <c r="D65" s="170"/>
      <c r="E65" s="147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58" t="s">
        <v>150</v>
      </c>
      <c r="R65" s="11">
        <v>30000</v>
      </c>
    </row>
    <row r="66" spans="1:18" ht="18" customHeight="1">
      <c r="A66" s="185" t="s">
        <v>65</v>
      </c>
      <c r="B66" s="143">
        <v>55200</v>
      </c>
      <c r="C66" s="143">
        <f>SUM(E66:P66)</f>
        <v>55370</v>
      </c>
      <c r="D66" s="169">
        <f>C66-B66</f>
        <v>170</v>
      </c>
      <c r="E66" s="146"/>
      <c r="F66" s="143"/>
      <c r="G66" s="143"/>
      <c r="H66" s="143"/>
      <c r="I66" s="143"/>
      <c r="J66" s="143"/>
      <c r="K66" s="143"/>
      <c r="L66" s="143"/>
      <c r="M66" s="143"/>
      <c r="N66" s="143">
        <v>55370</v>
      </c>
      <c r="O66" s="143"/>
      <c r="P66" s="143"/>
      <c r="Q66" s="59" t="s">
        <v>158</v>
      </c>
      <c r="R66" s="10">
        <v>30000</v>
      </c>
    </row>
    <row r="67" spans="1:18" ht="18" customHeight="1">
      <c r="A67" s="186"/>
      <c r="B67" s="145"/>
      <c r="C67" s="145"/>
      <c r="D67" s="170"/>
      <c r="E67" s="148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60" t="s">
        <v>151</v>
      </c>
      <c r="R67" s="11">
        <v>25370</v>
      </c>
    </row>
    <row r="68" spans="1:18" ht="18" customHeight="1">
      <c r="A68" s="166" t="s">
        <v>39</v>
      </c>
      <c r="B68" s="143">
        <v>580000</v>
      </c>
      <c r="C68" s="143">
        <f>SUM(E68:P70)</f>
        <v>495000</v>
      </c>
      <c r="D68" s="169">
        <f>C68-B68</f>
        <v>-85000</v>
      </c>
      <c r="E68" s="146"/>
      <c r="F68" s="143"/>
      <c r="G68" s="143"/>
      <c r="H68" s="143"/>
      <c r="I68" s="143"/>
      <c r="J68" s="143"/>
      <c r="K68" s="143"/>
      <c r="L68" s="143"/>
      <c r="M68" s="143"/>
      <c r="N68" s="143">
        <v>495000</v>
      </c>
      <c r="O68" s="143"/>
      <c r="P68" s="143"/>
      <c r="Q68" s="50" t="s">
        <v>56</v>
      </c>
      <c r="R68" s="10">
        <v>350000</v>
      </c>
    </row>
    <row r="69" spans="1:18" ht="18" customHeight="1">
      <c r="A69" s="167"/>
      <c r="B69" s="144"/>
      <c r="C69" s="144"/>
      <c r="D69" s="176"/>
      <c r="E69" s="147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56" t="s">
        <v>102</v>
      </c>
      <c r="R69" s="11">
        <v>30000</v>
      </c>
    </row>
    <row r="70" spans="1:18" ht="18" customHeight="1">
      <c r="A70" s="167"/>
      <c r="B70" s="144"/>
      <c r="C70" s="144"/>
      <c r="D70" s="176"/>
      <c r="E70" s="147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56" t="s">
        <v>207</v>
      </c>
      <c r="R70" s="11">
        <v>15000</v>
      </c>
    </row>
    <row r="71" spans="1:18" ht="18" customHeight="1">
      <c r="A71" s="172"/>
      <c r="B71" s="145"/>
      <c r="C71" s="145"/>
      <c r="D71" s="170"/>
      <c r="E71" s="148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58" t="s">
        <v>135</v>
      </c>
      <c r="R71" s="11">
        <v>100000</v>
      </c>
    </row>
    <row r="72" spans="1:18" ht="18.75" customHeight="1">
      <c r="A72" s="99" t="s">
        <v>40</v>
      </c>
      <c r="B72" s="100" t="s">
        <v>187</v>
      </c>
      <c r="C72" s="100" t="s">
        <v>187</v>
      </c>
      <c r="D72" s="128" t="s">
        <v>230</v>
      </c>
      <c r="E72" s="134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09"/>
      <c r="R72" s="105"/>
    </row>
    <row r="73" spans="1:18" ht="18.75" customHeight="1">
      <c r="A73" s="6" t="s">
        <v>41</v>
      </c>
      <c r="B73" s="13">
        <v>745000</v>
      </c>
      <c r="C73" s="13">
        <f>SUM(E73:P73)</f>
        <v>745000</v>
      </c>
      <c r="D73" s="127">
        <f>C73-B73</f>
        <v>0</v>
      </c>
      <c r="E73" s="36"/>
      <c r="F73" s="13"/>
      <c r="G73" s="13"/>
      <c r="H73" s="13"/>
      <c r="I73" s="13"/>
      <c r="J73" s="13"/>
      <c r="K73" s="13"/>
      <c r="L73" s="13"/>
      <c r="M73" s="13">
        <v>745000</v>
      </c>
      <c r="N73" s="13"/>
      <c r="O73" s="13"/>
      <c r="P73" s="13"/>
      <c r="Q73" s="39" t="s">
        <v>57</v>
      </c>
      <c r="R73" s="36"/>
    </row>
    <row r="74" spans="1:18" ht="18.75" customHeight="1">
      <c r="A74" s="99" t="s">
        <v>42</v>
      </c>
      <c r="B74" s="100" t="s">
        <v>196</v>
      </c>
      <c r="C74" s="101" t="s">
        <v>196</v>
      </c>
      <c r="D74" s="128" t="s">
        <v>230</v>
      </c>
      <c r="E74" s="134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09"/>
      <c r="R74" s="105"/>
    </row>
    <row r="75" spans="1:18" ht="18.75" customHeight="1">
      <c r="A75" s="6" t="s">
        <v>43</v>
      </c>
      <c r="B75" s="13">
        <v>30000</v>
      </c>
      <c r="C75" s="13">
        <f>SUM(E75:P75)</f>
        <v>30000</v>
      </c>
      <c r="D75" s="127">
        <f>C75-B75</f>
        <v>0</v>
      </c>
      <c r="E75" s="36">
        <v>30000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55" t="s">
        <v>133</v>
      </c>
      <c r="R75" s="36"/>
    </row>
    <row r="76" spans="1:18" ht="18.75" customHeight="1">
      <c r="A76" s="6" t="s">
        <v>44</v>
      </c>
      <c r="B76" s="13">
        <v>150000</v>
      </c>
      <c r="C76" s="13">
        <f>SUM(E76:P76)</f>
        <v>160000</v>
      </c>
      <c r="D76" s="127">
        <f t="shared" ref="D76:D77" si="5">C76-B76</f>
        <v>10000</v>
      </c>
      <c r="E76" s="36">
        <v>160000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39" t="s">
        <v>58</v>
      </c>
      <c r="R76" s="36"/>
    </row>
    <row r="77" spans="1:18" ht="18.75" customHeight="1">
      <c r="A77" s="6" t="s">
        <v>45</v>
      </c>
      <c r="B77" s="13">
        <v>65000</v>
      </c>
      <c r="C77" s="13">
        <f>SUM(E77:P77)</f>
        <v>55000</v>
      </c>
      <c r="D77" s="127">
        <f t="shared" si="5"/>
        <v>-10000</v>
      </c>
      <c r="E77" s="36">
        <v>30000</v>
      </c>
      <c r="F77" s="13"/>
      <c r="G77" s="13">
        <v>25000</v>
      </c>
      <c r="H77" s="13"/>
      <c r="I77" s="13"/>
      <c r="J77" s="13"/>
      <c r="K77" s="13"/>
      <c r="L77" s="13"/>
      <c r="M77" s="13"/>
      <c r="N77" s="13"/>
      <c r="O77" s="13"/>
      <c r="P77" s="13"/>
      <c r="Q77" s="65" t="s">
        <v>190</v>
      </c>
      <c r="R77" s="36"/>
    </row>
    <row r="78" spans="1:18" ht="18.75" customHeight="1">
      <c r="A78" s="125" t="s">
        <v>64</v>
      </c>
      <c r="B78" s="100" t="s">
        <v>188</v>
      </c>
      <c r="C78" s="100" t="s">
        <v>188</v>
      </c>
      <c r="D78" s="128" t="s">
        <v>230</v>
      </c>
      <c r="E78" s="134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09"/>
      <c r="R78" s="105"/>
    </row>
    <row r="79" spans="1:18" ht="18.75" customHeight="1">
      <c r="A79" s="24" t="s">
        <v>142</v>
      </c>
      <c r="B79" s="14">
        <v>175000</v>
      </c>
      <c r="C79" s="14">
        <f>SUM(E79:P79)</f>
        <v>175000</v>
      </c>
      <c r="D79" s="129">
        <f>C79-B79</f>
        <v>0</v>
      </c>
      <c r="E79" s="10">
        <v>175000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50"/>
      <c r="R79" s="10"/>
    </row>
    <row r="80" spans="1:18" ht="18.75" customHeight="1">
      <c r="A80" s="99" t="s">
        <v>46</v>
      </c>
      <c r="B80" s="100" t="s">
        <v>178</v>
      </c>
      <c r="C80" s="101" t="s">
        <v>219</v>
      </c>
      <c r="D80" s="128" t="s">
        <v>240</v>
      </c>
      <c r="E80" s="134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09"/>
      <c r="R80" s="105"/>
    </row>
    <row r="81" spans="1:18" ht="18.75" customHeight="1">
      <c r="A81" s="22" t="s">
        <v>139</v>
      </c>
      <c r="B81" s="14">
        <v>852180</v>
      </c>
      <c r="C81" s="14">
        <f>SUM(E81:P81)</f>
        <v>896580</v>
      </c>
      <c r="D81" s="129">
        <f>C81-B81</f>
        <v>44400</v>
      </c>
      <c r="E81" s="61">
        <v>340620</v>
      </c>
      <c r="F81" s="47"/>
      <c r="G81" s="47">
        <v>189720</v>
      </c>
      <c r="H81" s="47">
        <v>50400</v>
      </c>
      <c r="I81" s="47">
        <v>265440</v>
      </c>
      <c r="J81" s="47"/>
      <c r="K81" s="47">
        <v>50400</v>
      </c>
      <c r="L81" s="47"/>
      <c r="M81" s="47"/>
      <c r="N81" s="47"/>
      <c r="O81" s="47"/>
      <c r="P81" s="47"/>
      <c r="Q81" s="49" t="s">
        <v>143</v>
      </c>
      <c r="R81" s="61"/>
    </row>
    <row r="82" spans="1:18" ht="18.75" customHeight="1" thickBot="1">
      <c r="A82" s="31" t="s">
        <v>140</v>
      </c>
      <c r="B82" s="30">
        <v>10000</v>
      </c>
      <c r="C82" s="30">
        <f>SUM(E82:P82)</f>
        <v>10000</v>
      </c>
      <c r="D82" s="132">
        <f>C82-B82</f>
        <v>0</v>
      </c>
      <c r="E82" s="38">
        <v>10000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62" t="s">
        <v>59</v>
      </c>
      <c r="R82" s="38"/>
    </row>
    <row r="83" spans="1:18" ht="18.75" customHeight="1" thickTop="1">
      <c r="A83" s="27" t="s">
        <v>4</v>
      </c>
      <c r="B83" s="26">
        <f>SUM(B5:B8)+SUM(B10:B22)+SUM(B25:B40)+SUM(B45:B59)+SUM(B61:B71)+B73+SUM(B75:B77)+B79+B81+B82</f>
        <v>56989000</v>
      </c>
      <c r="C83" s="26">
        <f>SUM(C5:C8)+SUM(C10:C22)+SUM(C25:C40)+SUM(C45:C59)+SUM(C61:C70)+C73+SUM(C75:C77)+C79+C81+C82</f>
        <v>55656870</v>
      </c>
      <c r="D83" s="130">
        <f>C83-B83</f>
        <v>-1332130</v>
      </c>
      <c r="E83" s="37">
        <f t="shared" ref="E83:P83" si="6">SUM(E4:E82)</f>
        <v>16903000</v>
      </c>
      <c r="F83" s="26">
        <f t="shared" si="6"/>
        <v>2644500</v>
      </c>
      <c r="G83" s="26">
        <f>SUM(G4:G82)</f>
        <v>10021000</v>
      </c>
      <c r="H83" s="26">
        <f t="shared" si="6"/>
        <v>2183000</v>
      </c>
      <c r="I83" s="26">
        <f t="shared" si="6"/>
        <v>13070000</v>
      </c>
      <c r="J83" s="26">
        <f t="shared" si="6"/>
        <v>474000</v>
      </c>
      <c r="K83" s="26">
        <f t="shared" si="6"/>
        <v>4198000</v>
      </c>
      <c r="L83" s="26">
        <f t="shared" si="6"/>
        <v>450000</v>
      </c>
      <c r="M83" s="26">
        <f t="shared" si="6"/>
        <v>745000</v>
      </c>
      <c r="N83" s="26">
        <f t="shared" si="6"/>
        <v>813370</v>
      </c>
      <c r="O83" s="26">
        <f t="shared" si="6"/>
        <v>3555000</v>
      </c>
      <c r="P83" s="26">
        <f t="shared" si="6"/>
        <v>600000</v>
      </c>
      <c r="Q83" s="46"/>
      <c r="R83" s="37"/>
    </row>
  </sheetData>
  <mergeCells count="160">
    <mergeCell ref="A68:A71"/>
    <mergeCell ref="B68:B71"/>
    <mergeCell ref="C68:C71"/>
    <mergeCell ref="E68:E71"/>
    <mergeCell ref="F68:F71"/>
    <mergeCell ref="G68:G71"/>
    <mergeCell ref="H68:H71"/>
    <mergeCell ref="I68:I71"/>
    <mergeCell ref="J68:J71"/>
    <mergeCell ref="D68:D71"/>
    <mergeCell ref="K68:K71"/>
    <mergeCell ref="L68:L71"/>
    <mergeCell ref="M68:M71"/>
    <mergeCell ref="N68:N71"/>
    <mergeCell ref="O68:O71"/>
    <mergeCell ref="P68:P71"/>
    <mergeCell ref="N66:N67"/>
    <mergeCell ref="O66:O67"/>
    <mergeCell ref="P66:P67"/>
    <mergeCell ref="L66:L67"/>
    <mergeCell ref="M66:M67"/>
    <mergeCell ref="A14:A18"/>
    <mergeCell ref="B14:B18"/>
    <mergeCell ref="C14:C18"/>
    <mergeCell ref="E14:E18"/>
    <mergeCell ref="G14:G18"/>
    <mergeCell ref="E37:E38"/>
    <mergeCell ref="G37:G38"/>
    <mergeCell ref="I37:I38"/>
    <mergeCell ref="G25:G26"/>
    <mergeCell ref="C25:C26"/>
    <mergeCell ref="I14:I18"/>
    <mergeCell ref="F14:F18"/>
    <mergeCell ref="H14:H18"/>
    <mergeCell ref="F25:F26"/>
    <mergeCell ref="F37:F38"/>
    <mergeCell ref="A37:A38"/>
    <mergeCell ref="B37:B38"/>
    <mergeCell ref="C37:C38"/>
    <mergeCell ref="I25:I26"/>
    <mergeCell ref="A66:A67"/>
    <mergeCell ref="B66:B67"/>
    <mergeCell ref="C66:C67"/>
    <mergeCell ref="E66:E67"/>
    <mergeCell ref="C62:C65"/>
    <mergeCell ref="E62:E65"/>
    <mergeCell ref="H62:H65"/>
    <mergeCell ref="I62:I65"/>
    <mergeCell ref="F62:F65"/>
    <mergeCell ref="F66:F67"/>
    <mergeCell ref="D66:D67"/>
    <mergeCell ref="J14:J18"/>
    <mergeCell ref="K14:K18"/>
    <mergeCell ref="E48:E54"/>
    <mergeCell ref="L37:L38"/>
    <mergeCell ref="M43:M44"/>
    <mergeCell ref="E45:E46"/>
    <mergeCell ref="F45:F46"/>
    <mergeCell ref="G62:G65"/>
    <mergeCell ref="A62:A65"/>
    <mergeCell ref="B62:B65"/>
    <mergeCell ref="A48:A54"/>
    <mergeCell ref="I56:I57"/>
    <mergeCell ref="K56:K57"/>
    <mergeCell ref="B45:B46"/>
    <mergeCell ref="H25:H26"/>
    <mergeCell ref="H48:H54"/>
    <mergeCell ref="E43:E44"/>
    <mergeCell ref="H37:H38"/>
    <mergeCell ref="G43:G44"/>
    <mergeCell ref="A45:A46"/>
    <mergeCell ref="B25:B26"/>
    <mergeCell ref="B48:B54"/>
    <mergeCell ref="C48:C54"/>
    <mergeCell ref="C45:C46"/>
    <mergeCell ref="H56:H57"/>
    <mergeCell ref="G48:G54"/>
    <mergeCell ref="G66:G67"/>
    <mergeCell ref="H66:H67"/>
    <mergeCell ref="J66:J67"/>
    <mergeCell ref="K66:K67"/>
    <mergeCell ref="J62:J65"/>
    <mergeCell ref="K62:K65"/>
    <mergeCell ref="I66:I67"/>
    <mergeCell ref="K48:K54"/>
    <mergeCell ref="F48:F54"/>
    <mergeCell ref="F56:F57"/>
    <mergeCell ref="G56:G57"/>
    <mergeCell ref="I48:I54"/>
    <mergeCell ref="A1:Q1"/>
    <mergeCell ref="E2:E3"/>
    <mergeCell ref="G2:G3"/>
    <mergeCell ref="O37:O38"/>
    <mergeCell ref="M2:M3"/>
    <mergeCell ref="N2:N3"/>
    <mergeCell ref="Q2:R3"/>
    <mergeCell ref="O2:P2"/>
    <mergeCell ref="J25:J26"/>
    <mergeCell ref="J37:J38"/>
    <mergeCell ref="N25:N26"/>
    <mergeCell ref="O25:O26"/>
    <mergeCell ref="K25:K26"/>
    <mergeCell ref="M25:M26"/>
    <mergeCell ref="P37:P38"/>
    <mergeCell ref="A25:A26"/>
    <mergeCell ref="P25:P26"/>
    <mergeCell ref="L25:L26"/>
    <mergeCell ref="P14:P18"/>
    <mergeCell ref="O14:O18"/>
    <mergeCell ref="N14:N18"/>
    <mergeCell ref="M14:M18"/>
    <mergeCell ref="L14:L18"/>
    <mergeCell ref="E25:E26"/>
    <mergeCell ref="A42:Q42"/>
    <mergeCell ref="K37:K38"/>
    <mergeCell ref="J56:J57"/>
    <mergeCell ref="N56:N57"/>
    <mergeCell ref="Q43:R44"/>
    <mergeCell ref="A56:A57"/>
    <mergeCell ref="B56:B57"/>
    <mergeCell ref="C56:C57"/>
    <mergeCell ref="E56:E57"/>
    <mergeCell ref="L48:L54"/>
    <mergeCell ref="O43:P43"/>
    <mergeCell ref="M37:M38"/>
    <mergeCell ref="N37:N38"/>
    <mergeCell ref="G45:G46"/>
    <mergeCell ref="H45:H46"/>
    <mergeCell ref="I45:I46"/>
    <mergeCell ref="J45:J46"/>
    <mergeCell ref="K45:K46"/>
    <mergeCell ref="O56:O57"/>
    <mergeCell ref="J48:J54"/>
    <mergeCell ref="L45:L46"/>
    <mergeCell ref="M45:M46"/>
    <mergeCell ref="N43:N44"/>
    <mergeCell ref="O62:O65"/>
    <mergeCell ref="P62:P65"/>
    <mergeCell ref="L62:L65"/>
    <mergeCell ref="O45:O46"/>
    <mergeCell ref="P45:P46"/>
    <mergeCell ref="N62:N65"/>
    <mergeCell ref="M62:M65"/>
    <mergeCell ref="P48:P54"/>
    <mergeCell ref="N48:N54"/>
    <mergeCell ref="O48:O54"/>
    <mergeCell ref="P56:P57"/>
    <mergeCell ref="M48:M54"/>
    <mergeCell ref="N45:N46"/>
    <mergeCell ref="M56:M57"/>
    <mergeCell ref="L56:L57"/>
    <mergeCell ref="D2:D3"/>
    <mergeCell ref="D14:D18"/>
    <mergeCell ref="D25:D26"/>
    <mergeCell ref="D37:D38"/>
    <mergeCell ref="D43:D44"/>
    <mergeCell ref="D45:D46"/>
    <mergeCell ref="D48:D54"/>
    <mergeCell ref="D56:D57"/>
    <mergeCell ref="D62:D65"/>
  </mergeCells>
  <phoneticPr fontId="1"/>
  <pageMargins left="0.19685039370078741" right="0.19685039370078741" top="0.59055118110236227" bottom="0.3937007874015748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収入</vt:lpstr>
      <vt:lpstr>支出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syakyou-HP07</dc:creator>
  <cp:lastModifiedBy>syakyo</cp:lastModifiedBy>
  <cp:lastPrinted>2024-03-21T23:55:52Z</cp:lastPrinted>
  <dcterms:created xsi:type="dcterms:W3CDTF">2018-02-13T00:38:07Z</dcterms:created>
  <dcterms:modified xsi:type="dcterms:W3CDTF">2024-05-20T02:06:05Z</dcterms:modified>
</cp:coreProperties>
</file>