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ファミリーハウスあい\Desktop\"/>
    </mc:Choice>
  </mc:AlternateContent>
  <xr:revisionPtr revIDLastSave="0" documentId="13_ncr:1_{088A975B-B990-4E87-8496-E18CE11DD8BD}" xr6:coauthVersionLast="47" xr6:coauthVersionMax="47" xr10:uidLastSave="{00000000-0000-0000-0000-000000000000}"/>
  <bookViews>
    <workbookView xWindow="3150" yWindow="840" windowWidth="13290" windowHeight="14445" tabRatio="836" xr2:uid="{00000000-000D-0000-FFFF-FFFF00000000}"/>
  </bookViews>
  <sheets>
    <sheet name="活動計算書　非営利 事業別" sheetId="3" r:id="rId1"/>
    <sheet name="注記 (事業別あり)報告用" sheetId="9"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01" i="9" l="1"/>
  <c r="K200" i="9"/>
  <c r="K199" i="9"/>
  <c r="K202" i="9" s="1"/>
  <c r="J202" i="9"/>
  <c r="I202" i="9"/>
  <c r="H202" i="9"/>
  <c r="G51" i="3" l="1"/>
  <c r="I192" i="9" l="1"/>
  <c r="J192" i="9"/>
  <c r="H192" i="9"/>
  <c r="M57" i="9" l="1"/>
  <c r="M25" i="9"/>
  <c r="M61" i="9"/>
  <c r="I146" i="9" s="1"/>
  <c r="M56" i="9"/>
  <c r="I141" i="9" s="1"/>
  <c r="M55" i="9"/>
  <c r="I140" i="9" s="1"/>
  <c r="M54" i="9"/>
  <c r="I139" i="9" s="1"/>
  <c r="M53" i="9"/>
  <c r="I138" i="9" s="1"/>
  <c r="M52" i="9"/>
  <c r="I137" i="9" s="1"/>
  <c r="M51" i="9"/>
  <c r="I136" i="9" s="1"/>
  <c r="M50" i="9"/>
  <c r="I135" i="9" s="1"/>
  <c r="M49" i="9"/>
  <c r="I134" i="9" s="1"/>
  <c r="M48" i="9"/>
  <c r="I133" i="9" s="1"/>
  <c r="M47" i="9"/>
  <c r="I132" i="9" s="1"/>
  <c r="M46" i="9"/>
  <c r="I131" i="9" s="1"/>
  <c r="M45" i="9"/>
  <c r="I130" i="9" s="1"/>
  <c r="M44" i="9"/>
  <c r="I129" i="9" s="1"/>
  <c r="M43" i="9"/>
  <c r="I128" i="9" s="1"/>
  <c r="M42" i="9"/>
  <c r="I127" i="9" s="1"/>
  <c r="M41" i="9"/>
  <c r="I126" i="9" s="1"/>
  <c r="M40" i="9"/>
  <c r="I125" i="9" s="1"/>
  <c r="M39" i="9"/>
  <c r="I124" i="9" s="1"/>
  <c r="M38" i="9"/>
  <c r="I123" i="9" s="1"/>
  <c r="M35" i="9"/>
  <c r="I120" i="9" s="1"/>
  <c r="M34" i="9"/>
  <c r="I119" i="9" s="1"/>
  <c r="M33" i="9"/>
  <c r="I118" i="9" s="1"/>
  <c r="M27" i="9"/>
  <c r="I112" i="9" s="1"/>
  <c r="M28" i="9"/>
  <c r="I113" i="9" s="1"/>
  <c r="M29" i="9"/>
  <c r="I114" i="9" s="1"/>
  <c r="M26" i="9"/>
  <c r="I111" i="9" s="1"/>
  <c r="M58" i="9" l="1"/>
  <c r="I142" i="9"/>
  <c r="L183" i="9"/>
  <c r="J183" i="9"/>
  <c r="I183" i="9"/>
  <c r="H183" i="9"/>
  <c r="K182" i="9"/>
  <c r="K180" i="9"/>
  <c r="M180" i="9" s="1"/>
  <c r="K179" i="9"/>
  <c r="M179" i="9" s="1"/>
  <c r="K166" i="9"/>
  <c r="L161" i="9"/>
  <c r="J161" i="9"/>
  <c r="I161" i="9"/>
  <c r="H161" i="9"/>
  <c r="K160" i="9"/>
  <c r="M160" i="9" s="1"/>
  <c r="K158" i="9"/>
  <c r="M158" i="9" s="1"/>
  <c r="H143" i="9"/>
  <c r="H121" i="9"/>
  <c r="H115" i="9"/>
  <c r="J83" i="9"/>
  <c r="I83" i="9"/>
  <c r="H83" i="9"/>
  <c r="K82" i="9"/>
  <c r="K81" i="9"/>
  <c r="K80" i="9"/>
  <c r="L58" i="9"/>
  <c r="K58" i="9"/>
  <c r="J58" i="9"/>
  <c r="I58" i="9"/>
  <c r="H58" i="9"/>
  <c r="L36" i="9"/>
  <c r="K36" i="9"/>
  <c r="J36" i="9"/>
  <c r="I36" i="9"/>
  <c r="H36" i="9"/>
  <c r="L30" i="9"/>
  <c r="K30" i="9"/>
  <c r="J30" i="9"/>
  <c r="I30" i="9"/>
  <c r="H30" i="9"/>
  <c r="K183" i="9" l="1"/>
  <c r="K83" i="9"/>
  <c r="K161" i="9"/>
  <c r="K59" i="9"/>
  <c r="K60" i="9" s="1"/>
  <c r="K62" i="9" s="1"/>
  <c r="J59" i="9"/>
  <c r="J60" i="9" s="1"/>
  <c r="J62" i="9" s="1"/>
  <c r="I59" i="9"/>
  <c r="I60" i="9" s="1"/>
  <c r="I62" i="9" s="1"/>
  <c r="H144" i="9"/>
  <c r="H145" i="9" s="1"/>
  <c r="H147" i="9" s="1"/>
  <c r="L59" i="9"/>
  <c r="L60" i="9" s="1"/>
  <c r="L62" i="9" s="1"/>
  <c r="H59" i="9"/>
  <c r="H60" i="9" s="1"/>
  <c r="H62" i="9" s="1"/>
  <c r="M161" i="9"/>
  <c r="M182" i="9"/>
  <c r="M183" i="9" s="1"/>
  <c r="G57" i="3" l="1"/>
  <c r="G73" i="3" l="1"/>
  <c r="G29" i="3"/>
  <c r="H21" i="3"/>
  <c r="H17" i="3"/>
  <c r="H14" i="3"/>
  <c r="H12" i="3"/>
  <c r="I22" i="3" l="1"/>
  <c r="H74" i="3"/>
  <c r="H52" i="3"/>
  <c r="I75" i="3" l="1"/>
  <c r="I76" i="3" s="1"/>
  <c r="I78" i="3" s="1"/>
  <c r="I80" i="3" s="1"/>
  <c r="M36" i="9" l="1"/>
  <c r="I121" i="9" l="1"/>
  <c r="I143" i="9" l="1"/>
  <c r="I144" i="9" s="1"/>
  <c r="M59" i="9"/>
  <c r="I110" i="9"/>
  <c r="I115" i="9" s="1"/>
  <c r="M30" i="9"/>
  <c r="M60" i="9" l="1"/>
  <c r="M62" i="9" s="1"/>
  <c r="I145" i="9"/>
  <c r="I147" i="9" s="1"/>
</calcChain>
</file>

<file path=xl/sharedStrings.xml><?xml version="1.0" encoding="utf-8"?>
<sst xmlns="http://schemas.openxmlformats.org/spreadsheetml/2006/main" count="287" uniqueCount="166">
  <si>
    <t>（単位：円）</t>
    <rPh sb="1" eb="3">
      <t>タンイ</t>
    </rPh>
    <rPh sb="4" eb="5">
      <t>エン</t>
    </rPh>
    <phoneticPr fontId="4"/>
  </si>
  <si>
    <t>金　　　　　額</t>
    <rPh sb="0" eb="1">
      <t>キン</t>
    </rPh>
    <rPh sb="6" eb="7">
      <t>ガク</t>
    </rPh>
    <phoneticPr fontId="4"/>
  </si>
  <si>
    <t>特定非営利活動法人ラ・ファミリエ</t>
    <rPh sb="0" eb="2">
      <t>トクテイ</t>
    </rPh>
    <rPh sb="2" eb="3">
      <t>ヒ</t>
    </rPh>
    <rPh sb="3" eb="5">
      <t>エイリ</t>
    </rPh>
    <rPh sb="5" eb="7">
      <t>カツドウ</t>
    </rPh>
    <rPh sb="7" eb="9">
      <t>ホウジン</t>
    </rPh>
    <phoneticPr fontId="4"/>
  </si>
  <si>
    <t>科　　　　　目</t>
    <rPh sb="0" eb="1">
      <t>カ</t>
    </rPh>
    <rPh sb="6" eb="7">
      <t>メ</t>
    </rPh>
    <phoneticPr fontId="4"/>
  </si>
  <si>
    <t>１．</t>
    <phoneticPr fontId="4"/>
  </si>
  <si>
    <t>２．</t>
    <phoneticPr fontId="4"/>
  </si>
  <si>
    <t>活 動 計 算 書</t>
    <rPh sb="0" eb="1">
      <t>カツ</t>
    </rPh>
    <rPh sb="2" eb="3">
      <t>ドウ</t>
    </rPh>
    <rPh sb="4" eb="5">
      <t>ケイ</t>
    </rPh>
    <rPh sb="6" eb="7">
      <t>サン</t>
    </rPh>
    <rPh sb="8" eb="9">
      <t>ショ</t>
    </rPh>
    <phoneticPr fontId="4"/>
  </si>
  <si>
    <t>Ⅰ　経常収益</t>
    <rPh sb="2" eb="4">
      <t>ケイジョウ</t>
    </rPh>
    <rPh sb="4" eb="6">
      <t>シュウエキ</t>
    </rPh>
    <phoneticPr fontId="4"/>
  </si>
  <si>
    <t>１．受取会費</t>
    <rPh sb="2" eb="4">
      <t>ウケトリ</t>
    </rPh>
    <rPh sb="4" eb="6">
      <t>カイヒ</t>
    </rPh>
    <phoneticPr fontId="4"/>
  </si>
  <si>
    <t>正会員受取会費</t>
    <rPh sb="0" eb="3">
      <t>セイカイイン</t>
    </rPh>
    <rPh sb="3" eb="5">
      <t>ウケトリ</t>
    </rPh>
    <rPh sb="5" eb="7">
      <t>カイヒ</t>
    </rPh>
    <phoneticPr fontId="4"/>
  </si>
  <si>
    <t>後援会員受取会費</t>
    <rPh sb="0" eb="2">
      <t>コウエン</t>
    </rPh>
    <rPh sb="2" eb="4">
      <t>カイイン</t>
    </rPh>
    <rPh sb="4" eb="6">
      <t>ウケトリ</t>
    </rPh>
    <rPh sb="6" eb="8">
      <t>カイヒ</t>
    </rPh>
    <phoneticPr fontId="4"/>
  </si>
  <si>
    <t>２．受取寄付金</t>
    <rPh sb="2" eb="4">
      <t>ウケトリ</t>
    </rPh>
    <rPh sb="4" eb="7">
      <t>キフキン</t>
    </rPh>
    <phoneticPr fontId="4"/>
  </si>
  <si>
    <t>受取寄付金</t>
    <rPh sb="0" eb="2">
      <t>ウケトリ</t>
    </rPh>
    <rPh sb="2" eb="5">
      <t>キフキン</t>
    </rPh>
    <phoneticPr fontId="4"/>
  </si>
  <si>
    <t>３．受取助成金等</t>
    <rPh sb="2" eb="4">
      <t>ウケトリ</t>
    </rPh>
    <rPh sb="4" eb="8">
      <t>ジョセイキントウ</t>
    </rPh>
    <phoneticPr fontId="4"/>
  </si>
  <si>
    <t>受取民間助成金</t>
    <rPh sb="0" eb="2">
      <t>ウケトリ</t>
    </rPh>
    <rPh sb="2" eb="4">
      <t>ミンカン</t>
    </rPh>
    <rPh sb="4" eb="7">
      <t>ジョセイキン</t>
    </rPh>
    <phoneticPr fontId="4"/>
  </si>
  <si>
    <t>受取国庫補助金</t>
    <rPh sb="0" eb="2">
      <t>ウケトリ</t>
    </rPh>
    <rPh sb="2" eb="4">
      <t>コッコ</t>
    </rPh>
    <rPh sb="4" eb="7">
      <t>ホジョキン</t>
    </rPh>
    <phoneticPr fontId="4"/>
  </si>
  <si>
    <t>４．事業収益</t>
    <rPh sb="2" eb="4">
      <t>ジギョウ</t>
    </rPh>
    <rPh sb="4" eb="6">
      <t>シュウエキ</t>
    </rPh>
    <phoneticPr fontId="4"/>
  </si>
  <si>
    <t>５．その他収益</t>
    <rPh sb="4" eb="5">
      <t>タ</t>
    </rPh>
    <rPh sb="5" eb="7">
      <t>シュウエキ</t>
    </rPh>
    <phoneticPr fontId="4"/>
  </si>
  <si>
    <t>受取利息</t>
  </si>
  <si>
    <t>雑収益</t>
    <rPh sb="0" eb="1">
      <t>ザツ</t>
    </rPh>
    <rPh sb="1" eb="3">
      <t>シュウエキ</t>
    </rPh>
    <phoneticPr fontId="4"/>
  </si>
  <si>
    <t>経常収益計</t>
    <rPh sb="0" eb="2">
      <t>ケイジョウ</t>
    </rPh>
    <rPh sb="2" eb="4">
      <t>シュウエキ</t>
    </rPh>
    <rPh sb="4" eb="5">
      <t>ケイ</t>
    </rPh>
    <phoneticPr fontId="4"/>
  </si>
  <si>
    <t>Ⅱ　経常費用</t>
    <rPh sb="2" eb="4">
      <t>ケイジョウ</t>
    </rPh>
    <rPh sb="4" eb="6">
      <t>ヒヨウ</t>
    </rPh>
    <phoneticPr fontId="4"/>
  </si>
  <si>
    <t>１．事業費</t>
    <rPh sb="2" eb="5">
      <t>ジギョウヒ</t>
    </rPh>
    <phoneticPr fontId="4"/>
  </si>
  <si>
    <t>(1) 人件費</t>
    <rPh sb="4" eb="7">
      <t>ジンケンヒ</t>
    </rPh>
    <phoneticPr fontId="4"/>
  </si>
  <si>
    <t>給料手当</t>
    <rPh sb="0" eb="2">
      <t>キュウリョウ</t>
    </rPh>
    <rPh sb="2" eb="4">
      <t>テア</t>
    </rPh>
    <phoneticPr fontId="4"/>
  </si>
  <si>
    <t>法定福利費</t>
    <rPh sb="0" eb="2">
      <t>ホウテイ</t>
    </rPh>
    <rPh sb="2" eb="4">
      <t>フクリ</t>
    </rPh>
    <rPh sb="4" eb="5">
      <t>ヒ</t>
    </rPh>
    <phoneticPr fontId="4"/>
  </si>
  <si>
    <t>人件費計</t>
    <rPh sb="0" eb="3">
      <t>ジンケンヒ</t>
    </rPh>
    <rPh sb="3" eb="4">
      <t>ケイ</t>
    </rPh>
    <phoneticPr fontId="4"/>
  </si>
  <si>
    <t>(2) その他経費</t>
    <rPh sb="6" eb="7">
      <t>タ</t>
    </rPh>
    <rPh sb="7" eb="9">
      <t>ケイヒ</t>
    </rPh>
    <phoneticPr fontId="4"/>
  </si>
  <si>
    <t>旅費交通費</t>
    <rPh sb="0" eb="5">
      <t>リョヒコウツウヒ</t>
    </rPh>
    <phoneticPr fontId="4"/>
  </si>
  <si>
    <t>通信費</t>
    <rPh sb="0" eb="3">
      <t>ツウシンヒ</t>
    </rPh>
    <phoneticPr fontId="4"/>
  </si>
  <si>
    <t>賃借料</t>
    <rPh sb="0" eb="3">
      <t>チンシャクリョウ</t>
    </rPh>
    <phoneticPr fontId="4"/>
  </si>
  <si>
    <t>保険料</t>
    <rPh sb="0" eb="3">
      <t>ホケンリョウ</t>
    </rPh>
    <phoneticPr fontId="4"/>
  </si>
  <si>
    <t>修繕費</t>
    <rPh sb="0" eb="3">
      <t>シュウゼンヒ</t>
    </rPh>
    <phoneticPr fontId="4"/>
  </si>
  <si>
    <t>水道光熱費</t>
    <rPh sb="0" eb="2">
      <t>スイドウ</t>
    </rPh>
    <rPh sb="2" eb="5">
      <t>コウネツヒ</t>
    </rPh>
    <phoneticPr fontId="4"/>
  </si>
  <si>
    <t>車両費</t>
    <rPh sb="0" eb="2">
      <t>シャリョウ</t>
    </rPh>
    <rPh sb="2" eb="3">
      <t>ヒ</t>
    </rPh>
    <phoneticPr fontId="4"/>
  </si>
  <si>
    <t>消耗品費</t>
    <rPh sb="0" eb="4">
      <t>ショウモウヒンヒ</t>
    </rPh>
    <phoneticPr fontId="4"/>
  </si>
  <si>
    <t>租税公課</t>
    <rPh sb="0" eb="2">
      <t>ソゼイ</t>
    </rPh>
    <rPh sb="2" eb="4">
      <t>コウカ</t>
    </rPh>
    <phoneticPr fontId="4"/>
  </si>
  <si>
    <t>運賃</t>
    <rPh sb="0" eb="2">
      <t>ウンチン</t>
    </rPh>
    <phoneticPr fontId="4"/>
  </si>
  <si>
    <t>事務用品費</t>
    <rPh sb="0" eb="5">
      <t>ジムヨウヒンヒ</t>
    </rPh>
    <phoneticPr fontId="4"/>
  </si>
  <si>
    <t>支払手数料</t>
    <rPh sb="0" eb="2">
      <t>シハライ</t>
    </rPh>
    <rPh sb="2" eb="5">
      <t>テスウリョウ</t>
    </rPh>
    <phoneticPr fontId="4"/>
  </si>
  <si>
    <t>支払報酬</t>
    <rPh sb="0" eb="2">
      <t>シハライ</t>
    </rPh>
    <rPh sb="2" eb="4">
      <t>ホウシュウ</t>
    </rPh>
    <phoneticPr fontId="4"/>
  </si>
  <si>
    <t>諸会費</t>
    <rPh sb="0" eb="3">
      <t>ショカイヒ</t>
    </rPh>
    <phoneticPr fontId="4"/>
  </si>
  <si>
    <t>会議費</t>
    <rPh sb="0" eb="3">
      <t>カイギヒ</t>
    </rPh>
    <phoneticPr fontId="4"/>
  </si>
  <si>
    <t>雑費</t>
    <rPh sb="0" eb="2">
      <t>ザッピ</t>
    </rPh>
    <phoneticPr fontId="4"/>
  </si>
  <si>
    <t>支払利息</t>
    <rPh sb="0" eb="2">
      <t>シハライ</t>
    </rPh>
    <rPh sb="2" eb="4">
      <t>リソク</t>
    </rPh>
    <phoneticPr fontId="4"/>
  </si>
  <si>
    <t>その他経費計</t>
    <rPh sb="2" eb="3">
      <t>タ</t>
    </rPh>
    <rPh sb="3" eb="5">
      <t>ケイヒ</t>
    </rPh>
    <rPh sb="5" eb="6">
      <t>ケイ</t>
    </rPh>
    <phoneticPr fontId="4"/>
  </si>
  <si>
    <t>事業費計</t>
    <rPh sb="0" eb="3">
      <t>ジギョウヒ</t>
    </rPh>
    <rPh sb="3" eb="4">
      <t>ケイ</t>
    </rPh>
    <phoneticPr fontId="4"/>
  </si>
  <si>
    <t>２．管理費</t>
    <rPh sb="2" eb="5">
      <t>カンリヒ</t>
    </rPh>
    <phoneticPr fontId="4"/>
  </si>
  <si>
    <t>交際費</t>
    <rPh sb="0" eb="2">
      <t>コウサイ</t>
    </rPh>
    <rPh sb="2" eb="3">
      <t>ヒ</t>
    </rPh>
    <phoneticPr fontId="4"/>
  </si>
  <si>
    <t>減価償却費</t>
    <rPh sb="0" eb="2">
      <t>ゲンカ</t>
    </rPh>
    <rPh sb="2" eb="4">
      <t>ショウキャク</t>
    </rPh>
    <rPh sb="4" eb="5">
      <t>ヒ</t>
    </rPh>
    <phoneticPr fontId="4"/>
  </si>
  <si>
    <t>管理費計</t>
    <rPh sb="0" eb="3">
      <t>カンリヒ</t>
    </rPh>
    <rPh sb="3" eb="4">
      <t>ケイ</t>
    </rPh>
    <phoneticPr fontId="4"/>
  </si>
  <si>
    <t>経常費用計</t>
    <rPh sb="0" eb="2">
      <t>ケイジョウ</t>
    </rPh>
    <rPh sb="2" eb="4">
      <t>ヒヨウ</t>
    </rPh>
    <rPh sb="4" eb="5">
      <t>ケイ</t>
    </rPh>
    <phoneticPr fontId="4"/>
  </si>
  <si>
    <t>税引前当期正味財産増減額</t>
    <rPh sb="0" eb="2">
      <t>ゼイビ</t>
    </rPh>
    <rPh sb="2" eb="3">
      <t>ゼン</t>
    </rPh>
    <rPh sb="3" eb="5">
      <t>トウキ</t>
    </rPh>
    <rPh sb="5" eb="7">
      <t>ショウミ</t>
    </rPh>
    <rPh sb="7" eb="9">
      <t>ザイサン</t>
    </rPh>
    <rPh sb="9" eb="12">
      <t>ゾウゲンガク</t>
    </rPh>
    <phoneticPr fontId="4"/>
  </si>
  <si>
    <t>法人税住民税及び事業税</t>
    <rPh sb="0" eb="3">
      <t>ホウジンゼイ</t>
    </rPh>
    <rPh sb="3" eb="6">
      <t>ジュウミンゼイ</t>
    </rPh>
    <rPh sb="6" eb="7">
      <t>オヨ</t>
    </rPh>
    <rPh sb="8" eb="11">
      <t>ジギョウゼイ</t>
    </rPh>
    <phoneticPr fontId="4"/>
  </si>
  <si>
    <t>当期正味財産増減額</t>
    <rPh sb="0" eb="2">
      <t>トウキ</t>
    </rPh>
    <rPh sb="2" eb="4">
      <t>ショウミ</t>
    </rPh>
    <rPh sb="4" eb="6">
      <t>ザイサン</t>
    </rPh>
    <rPh sb="6" eb="9">
      <t>ゾウゲンガク</t>
    </rPh>
    <phoneticPr fontId="4"/>
  </si>
  <si>
    <t>前期繰越正味財産額</t>
    <rPh sb="0" eb="2">
      <t>ゼンキ</t>
    </rPh>
    <rPh sb="2" eb="4">
      <t>クリコシ</t>
    </rPh>
    <rPh sb="4" eb="6">
      <t>ショウミ</t>
    </rPh>
    <rPh sb="6" eb="8">
      <t>ザイサン</t>
    </rPh>
    <rPh sb="8" eb="9">
      <t>ガク</t>
    </rPh>
    <phoneticPr fontId="4"/>
  </si>
  <si>
    <t>次期繰越正味財産額</t>
    <rPh sb="0" eb="2">
      <t>ジキ</t>
    </rPh>
    <rPh sb="2" eb="4">
      <t>クリコシ</t>
    </rPh>
    <rPh sb="4" eb="6">
      <t>ショウミ</t>
    </rPh>
    <rPh sb="6" eb="8">
      <t>ザイサン</t>
    </rPh>
    <rPh sb="8" eb="9">
      <t>ガク</t>
    </rPh>
    <phoneticPr fontId="4"/>
  </si>
  <si>
    <t>財 務 諸 表 の 注 記</t>
    <rPh sb="0" eb="1">
      <t>ザイ</t>
    </rPh>
    <rPh sb="2" eb="3">
      <t>ツトム</t>
    </rPh>
    <rPh sb="4" eb="5">
      <t>ショ</t>
    </rPh>
    <rPh sb="6" eb="7">
      <t>ヒョウ</t>
    </rPh>
    <rPh sb="10" eb="11">
      <t>チュウ</t>
    </rPh>
    <rPh sb="12" eb="13">
      <t>キ</t>
    </rPh>
    <phoneticPr fontId="4"/>
  </si>
  <si>
    <t>重要な会計方針</t>
    <rPh sb="0" eb="2">
      <t>ジュウヨウ</t>
    </rPh>
    <rPh sb="3" eb="5">
      <t>カイケイ</t>
    </rPh>
    <rPh sb="5" eb="7">
      <t>ホウシン</t>
    </rPh>
    <phoneticPr fontId="4"/>
  </si>
  <si>
    <t>（１）</t>
    <phoneticPr fontId="4"/>
  </si>
  <si>
    <t>固定資産の減価償却の方法</t>
    <rPh sb="0" eb="2">
      <t>コテイ</t>
    </rPh>
    <rPh sb="2" eb="4">
      <t>シサン</t>
    </rPh>
    <rPh sb="5" eb="7">
      <t>ゲンカ</t>
    </rPh>
    <rPh sb="7" eb="9">
      <t>ショウキャク</t>
    </rPh>
    <rPh sb="10" eb="12">
      <t>ホウホウ</t>
    </rPh>
    <phoneticPr fontId="4"/>
  </si>
  <si>
    <t>（２）</t>
  </si>
  <si>
    <t>施設の提供等の物的サービスを受けた場合の会計処理</t>
    <rPh sb="0" eb="2">
      <t>シセツ</t>
    </rPh>
    <rPh sb="3" eb="5">
      <t>テイキョウ</t>
    </rPh>
    <rPh sb="5" eb="6">
      <t>トウ</t>
    </rPh>
    <rPh sb="7" eb="9">
      <t>ブッテキ</t>
    </rPh>
    <rPh sb="14" eb="15">
      <t>ウ</t>
    </rPh>
    <rPh sb="17" eb="19">
      <t>バアイ</t>
    </rPh>
    <rPh sb="20" eb="22">
      <t>カイケイ</t>
    </rPh>
    <rPh sb="22" eb="24">
      <t>ショリ</t>
    </rPh>
    <phoneticPr fontId="4"/>
  </si>
  <si>
    <t>施設の提供等の物的サービスの受入れは、活動計算書に計上しています。また計上額の</t>
    <rPh sb="0" eb="2">
      <t>シセツ</t>
    </rPh>
    <rPh sb="3" eb="6">
      <t>テイキョウトウ</t>
    </rPh>
    <rPh sb="7" eb="9">
      <t>ブッテキ</t>
    </rPh>
    <rPh sb="14" eb="16">
      <t>ウケイレ</t>
    </rPh>
    <rPh sb="19" eb="21">
      <t>カツドウ</t>
    </rPh>
    <rPh sb="21" eb="24">
      <t>ケイサンショ</t>
    </rPh>
    <rPh sb="25" eb="27">
      <t>ケイジョウ</t>
    </rPh>
    <rPh sb="35" eb="37">
      <t>ケイジョウ</t>
    </rPh>
    <rPh sb="37" eb="38">
      <t>ガク</t>
    </rPh>
    <phoneticPr fontId="4"/>
  </si>
  <si>
    <t>算定方法は「３．施設の提供等の物的サービスの受入の内訳」に記載しています。</t>
    <rPh sb="0" eb="2">
      <t>サンテイ</t>
    </rPh>
    <rPh sb="2" eb="4">
      <t>ホウホウ</t>
    </rPh>
    <rPh sb="8" eb="10">
      <t>シセツ</t>
    </rPh>
    <rPh sb="11" eb="14">
      <t>テイキョウトウ</t>
    </rPh>
    <rPh sb="15" eb="17">
      <t>ブッテキ</t>
    </rPh>
    <rPh sb="22" eb="24">
      <t>ウケイレ</t>
    </rPh>
    <rPh sb="25" eb="27">
      <t>ウチワケ</t>
    </rPh>
    <rPh sb="29" eb="31">
      <t>キサイ</t>
    </rPh>
    <phoneticPr fontId="4"/>
  </si>
  <si>
    <t>（３）</t>
  </si>
  <si>
    <t>ボランティアによる役務の提供</t>
    <rPh sb="9" eb="11">
      <t>エキム</t>
    </rPh>
    <rPh sb="12" eb="14">
      <t>テイキョウ</t>
    </rPh>
    <phoneticPr fontId="4"/>
  </si>
  <si>
    <t>ボランティアによる役務の提供は、「４．活動の原価の算定にあたって必要なボランティア</t>
    <rPh sb="9" eb="11">
      <t>エキム</t>
    </rPh>
    <rPh sb="12" eb="14">
      <t>テイキョウ</t>
    </rPh>
    <rPh sb="19" eb="21">
      <t>カツドウ</t>
    </rPh>
    <rPh sb="22" eb="24">
      <t>ゲンカ</t>
    </rPh>
    <rPh sb="25" eb="27">
      <t>サンテイ</t>
    </rPh>
    <rPh sb="32" eb="34">
      <t>ヒツヨウ</t>
    </rPh>
    <phoneticPr fontId="4"/>
  </si>
  <si>
    <t>による役務の提供の内訳」として注記しています。</t>
    <rPh sb="3" eb="5">
      <t>エキム</t>
    </rPh>
    <rPh sb="6" eb="8">
      <t>テイキョウ</t>
    </rPh>
    <rPh sb="9" eb="11">
      <t>ウチワケ</t>
    </rPh>
    <rPh sb="15" eb="17">
      <t>チュウキ</t>
    </rPh>
    <phoneticPr fontId="4"/>
  </si>
  <si>
    <t>（２）</t>
    <phoneticPr fontId="4"/>
  </si>
  <si>
    <t>消費税等の会計処理</t>
    <rPh sb="0" eb="4">
      <t>ショウヒゼイトウ</t>
    </rPh>
    <rPh sb="5" eb="7">
      <t>カイケイ</t>
    </rPh>
    <rPh sb="7" eb="9">
      <t>ショリ</t>
    </rPh>
    <phoneticPr fontId="4"/>
  </si>
  <si>
    <t>期首残高</t>
    <rPh sb="0" eb="2">
      <t>キシュ</t>
    </rPh>
    <rPh sb="2" eb="4">
      <t>ザンダカ</t>
    </rPh>
    <phoneticPr fontId="4"/>
  </si>
  <si>
    <t>当期増加額</t>
    <rPh sb="0" eb="2">
      <t>トウキ</t>
    </rPh>
    <rPh sb="2" eb="4">
      <t>ゾウカ</t>
    </rPh>
    <rPh sb="4" eb="5">
      <t>ガク</t>
    </rPh>
    <phoneticPr fontId="4"/>
  </si>
  <si>
    <t>当期減少額</t>
    <rPh sb="0" eb="2">
      <t>トウキ</t>
    </rPh>
    <rPh sb="2" eb="4">
      <t>ゲンショウ</t>
    </rPh>
    <rPh sb="4" eb="5">
      <t>ガク</t>
    </rPh>
    <phoneticPr fontId="4"/>
  </si>
  <si>
    <t>期末残高</t>
    <rPh sb="0" eb="2">
      <t>キマツ</t>
    </rPh>
    <rPh sb="2" eb="4">
      <t>ザンダカ</t>
    </rPh>
    <phoneticPr fontId="4"/>
  </si>
  <si>
    <t>事業別損益の状況</t>
    <rPh sb="0" eb="2">
      <t>ジギョウ</t>
    </rPh>
    <rPh sb="2" eb="3">
      <t>ベツ</t>
    </rPh>
    <rPh sb="3" eb="5">
      <t>ソンエキ</t>
    </rPh>
    <rPh sb="6" eb="8">
      <t>ジョウキョウ</t>
    </rPh>
    <phoneticPr fontId="4"/>
  </si>
  <si>
    <t>事業別損益の状況は以下の通りです。</t>
    <rPh sb="0" eb="2">
      <t>ジギョウ</t>
    </rPh>
    <rPh sb="2" eb="3">
      <t>ベツ</t>
    </rPh>
    <rPh sb="3" eb="5">
      <t>ソンエキ</t>
    </rPh>
    <rPh sb="6" eb="8">
      <t>ジョウキョウ</t>
    </rPh>
    <rPh sb="9" eb="11">
      <t>イカ</t>
    </rPh>
    <rPh sb="12" eb="13">
      <t>トオ</t>
    </rPh>
    <phoneticPr fontId="4"/>
  </si>
  <si>
    <t>科　目</t>
    <rPh sb="0" eb="1">
      <t>カ</t>
    </rPh>
    <rPh sb="2" eb="3">
      <t>メ</t>
    </rPh>
    <phoneticPr fontId="4"/>
  </si>
  <si>
    <t>管理部門</t>
    <rPh sb="0" eb="2">
      <t>カンリ</t>
    </rPh>
    <rPh sb="2" eb="4">
      <t>ブモン</t>
    </rPh>
    <phoneticPr fontId="4"/>
  </si>
  <si>
    <t>合　計</t>
    <rPh sb="0" eb="1">
      <t>ゴウ</t>
    </rPh>
    <rPh sb="2" eb="3">
      <t>ケイ</t>
    </rPh>
    <phoneticPr fontId="4"/>
  </si>
  <si>
    <t>Ⅰ</t>
    <phoneticPr fontId="4"/>
  </si>
  <si>
    <t>経常収益</t>
    <rPh sb="0" eb="2">
      <t>ケイジョウ</t>
    </rPh>
    <rPh sb="2" eb="4">
      <t>シュウエキ</t>
    </rPh>
    <phoneticPr fontId="4"/>
  </si>
  <si>
    <t>３．受取助成金等</t>
    <rPh sb="2" eb="4">
      <t>ウケトリ</t>
    </rPh>
    <rPh sb="4" eb="7">
      <t>ジョセイキン</t>
    </rPh>
    <rPh sb="7" eb="8">
      <t>トウ</t>
    </rPh>
    <phoneticPr fontId="4"/>
  </si>
  <si>
    <t>５．その他の収益</t>
    <rPh sb="4" eb="5">
      <t>タ</t>
    </rPh>
    <rPh sb="6" eb="8">
      <t>シュウエキ</t>
    </rPh>
    <phoneticPr fontId="4"/>
  </si>
  <si>
    <t>Ⅱ</t>
    <phoneticPr fontId="4"/>
  </si>
  <si>
    <t>経常費用</t>
    <rPh sb="0" eb="2">
      <t>ケイジョウ</t>
    </rPh>
    <rPh sb="2" eb="4">
      <t>ヒヨウ</t>
    </rPh>
    <phoneticPr fontId="4"/>
  </si>
  <si>
    <t>１．人件費</t>
    <rPh sb="2" eb="5">
      <t>ジンケンヒ</t>
    </rPh>
    <phoneticPr fontId="4"/>
  </si>
  <si>
    <t>２．その他の経費</t>
    <rPh sb="4" eb="5">
      <t>タ</t>
    </rPh>
    <rPh sb="6" eb="8">
      <t>ケイヒ</t>
    </rPh>
    <phoneticPr fontId="4"/>
  </si>
  <si>
    <t>旅費交通費</t>
    <rPh sb="0" eb="2">
      <t>リョヒ</t>
    </rPh>
    <rPh sb="2" eb="5">
      <t>コウツウヒ</t>
    </rPh>
    <phoneticPr fontId="4"/>
  </si>
  <si>
    <t>消耗品費</t>
    <rPh sb="0" eb="2">
      <t>ショウモウ</t>
    </rPh>
    <rPh sb="2" eb="3">
      <t>ヒン</t>
    </rPh>
    <rPh sb="3" eb="4">
      <t>ヒ</t>
    </rPh>
    <phoneticPr fontId="4"/>
  </si>
  <si>
    <t>その他の経費計</t>
    <rPh sb="2" eb="3">
      <t>タ</t>
    </rPh>
    <rPh sb="4" eb="6">
      <t>ケイヒ</t>
    </rPh>
    <rPh sb="6" eb="7">
      <t>ケイ</t>
    </rPh>
    <phoneticPr fontId="4"/>
  </si>
  <si>
    <t>施設の提供等の物的サービスの受入の内訳</t>
    <rPh sb="0" eb="2">
      <t>シセツ</t>
    </rPh>
    <rPh sb="3" eb="6">
      <t>テイキョウトウ</t>
    </rPh>
    <rPh sb="7" eb="9">
      <t>ブッテキ</t>
    </rPh>
    <rPh sb="14" eb="16">
      <t>ウケイレ</t>
    </rPh>
    <rPh sb="17" eb="19">
      <t>ウチワケ</t>
    </rPh>
    <phoneticPr fontId="4"/>
  </si>
  <si>
    <t>内容</t>
    <rPh sb="0" eb="2">
      <t>ナイヨウ</t>
    </rPh>
    <phoneticPr fontId="4"/>
  </si>
  <si>
    <t>金額</t>
    <rPh sb="0" eb="2">
      <t>キンガク</t>
    </rPh>
    <phoneticPr fontId="4"/>
  </si>
  <si>
    <t>算定方法</t>
    <rPh sb="0" eb="2">
      <t>サンテイ</t>
    </rPh>
    <rPh sb="2" eb="4">
      <t>ホウホウ</t>
    </rPh>
    <phoneticPr fontId="4"/>
  </si>
  <si>
    <t>活動の原価の算定にあたって必要なボランティアによる役務に提供の内訳</t>
    <rPh sb="0" eb="2">
      <t>カツドウ</t>
    </rPh>
    <rPh sb="3" eb="5">
      <t>ゲンカ</t>
    </rPh>
    <rPh sb="6" eb="8">
      <t>サンテイ</t>
    </rPh>
    <rPh sb="13" eb="15">
      <t>ヒツヨウ</t>
    </rPh>
    <rPh sb="25" eb="27">
      <t>エキム</t>
    </rPh>
    <rPh sb="28" eb="30">
      <t>テイキョウ</t>
    </rPh>
    <rPh sb="31" eb="33">
      <t>ウチワケ</t>
    </rPh>
    <phoneticPr fontId="4"/>
  </si>
  <si>
    <t>使途が制約された寄付等の内訳</t>
    <rPh sb="0" eb="2">
      <t>シト</t>
    </rPh>
    <rPh sb="3" eb="5">
      <t>セイヤク</t>
    </rPh>
    <rPh sb="8" eb="11">
      <t>キフトウ</t>
    </rPh>
    <rPh sb="12" eb="14">
      <t>ウチワケ</t>
    </rPh>
    <phoneticPr fontId="4"/>
  </si>
  <si>
    <t>使途等が制約された寄付等の内訳は以下の通りです。当法人の正味財産は　　　　　円ですが、</t>
    <rPh sb="0" eb="3">
      <t>シトトウ</t>
    </rPh>
    <rPh sb="4" eb="6">
      <t>セイヤク</t>
    </rPh>
    <rPh sb="9" eb="12">
      <t>キフトウ</t>
    </rPh>
    <rPh sb="13" eb="15">
      <t>ウチワケ</t>
    </rPh>
    <rPh sb="16" eb="18">
      <t>イカ</t>
    </rPh>
    <rPh sb="19" eb="20">
      <t>トオ</t>
    </rPh>
    <rPh sb="24" eb="25">
      <t>トウ</t>
    </rPh>
    <rPh sb="25" eb="27">
      <t>ホウジン</t>
    </rPh>
    <rPh sb="28" eb="30">
      <t>ショウミ</t>
    </rPh>
    <rPh sb="30" eb="32">
      <t>ザイサン</t>
    </rPh>
    <rPh sb="38" eb="39">
      <t>エン</t>
    </rPh>
    <phoneticPr fontId="4"/>
  </si>
  <si>
    <t>そのうち　　　　　　　　　　円は　　　　　　　　事業と　　　　　　　　　　事業に使用される財産です。</t>
    <rPh sb="14" eb="15">
      <t>エン</t>
    </rPh>
    <rPh sb="24" eb="26">
      <t>ジギョウ</t>
    </rPh>
    <rPh sb="37" eb="39">
      <t>ジギョウ</t>
    </rPh>
    <rPh sb="40" eb="42">
      <t>シヨウ</t>
    </rPh>
    <rPh sb="45" eb="47">
      <t>ザイサン</t>
    </rPh>
    <phoneticPr fontId="4"/>
  </si>
  <si>
    <t>したがって、使途が制約されていない正味材財産は　　　　　　　　　　　円です。</t>
    <rPh sb="6" eb="8">
      <t>シト</t>
    </rPh>
    <rPh sb="9" eb="11">
      <t>セイヤク</t>
    </rPh>
    <rPh sb="17" eb="19">
      <t>ショウミ</t>
    </rPh>
    <rPh sb="19" eb="20">
      <t>ザイ</t>
    </rPh>
    <rPh sb="20" eb="22">
      <t>ザイサン</t>
    </rPh>
    <rPh sb="34" eb="35">
      <t>エン</t>
    </rPh>
    <phoneticPr fontId="4"/>
  </si>
  <si>
    <t>固定資産の増減内訳</t>
    <rPh sb="0" eb="2">
      <t>コテイ</t>
    </rPh>
    <rPh sb="2" eb="4">
      <t>シサン</t>
    </rPh>
    <rPh sb="5" eb="7">
      <t>ゾウゲン</t>
    </rPh>
    <rPh sb="7" eb="9">
      <t>ウチワケ</t>
    </rPh>
    <phoneticPr fontId="4"/>
  </si>
  <si>
    <t>期首取得価額</t>
    <rPh sb="0" eb="2">
      <t>キシュ</t>
    </rPh>
    <rPh sb="2" eb="4">
      <t>シュトク</t>
    </rPh>
    <rPh sb="4" eb="6">
      <t>カガク</t>
    </rPh>
    <phoneticPr fontId="4"/>
  </si>
  <si>
    <t>取得</t>
    <rPh sb="0" eb="2">
      <t>シュトク</t>
    </rPh>
    <phoneticPr fontId="4"/>
  </si>
  <si>
    <t>減少</t>
    <rPh sb="0" eb="2">
      <t>ゲンショウ</t>
    </rPh>
    <phoneticPr fontId="4"/>
  </si>
  <si>
    <t>期末取得価額</t>
    <rPh sb="0" eb="2">
      <t>キマツ</t>
    </rPh>
    <rPh sb="2" eb="4">
      <t>シュトク</t>
    </rPh>
    <rPh sb="4" eb="6">
      <t>カガク</t>
    </rPh>
    <phoneticPr fontId="4"/>
  </si>
  <si>
    <t>減価償却累計額</t>
    <rPh sb="0" eb="2">
      <t>ゲンカ</t>
    </rPh>
    <rPh sb="2" eb="4">
      <t>ショウキャク</t>
    </rPh>
    <rPh sb="4" eb="7">
      <t>ルイケイガク</t>
    </rPh>
    <phoneticPr fontId="4"/>
  </si>
  <si>
    <t>期末帳簿価額</t>
    <rPh sb="0" eb="2">
      <t>キマツ</t>
    </rPh>
    <rPh sb="2" eb="4">
      <t>チョウボ</t>
    </rPh>
    <rPh sb="4" eb="6">
      <t>カガク</t>
    </rPh>
    <phoneticPr fontId="4"/>
  </si>
  <si>
    <t>　有形固定資産</t>
    <rPh sb="1" eb="3">
      <t>ユウケイ</t>
    </rPh>
    <rPh sb="3" eb="5">
      <t>コテイ</t>
    </rPh>
    <rPh sb="5" eb="7">
      <t>シサン</t>
    </rPh>
    <phoneticPr fontId="4"/>
  </si>
  <si>
    <t>工具器具備品</t>
    <rPh sb="0" eb="2">
      <t>コウグ</t>
    </rPh>
    <rPh sb="2" eb="4">
      <t>キグ</t>
    </rPh>
    <rPh sb="4" eb="6">
      <t>ビヒン</t>
    </rPh>
    <phoneticPr fontId="4"/>
  </si>
  <si>
    <t>　無形固定資産</t>
    <rPh sb="1" eb="3">
      <t>ムケイ</t>
    </rPh>
    <rPh sb="3" eb="5">
      <t>コテイ</t>
    </rPh>
    <rPh sb="5" eb="7">
      <t>シサン</t>
    </rPh>
    <phoneticPr fontId="4"/>
  </si>
  <si>
    <t>ソフトウエア</t>
    <phoneticPr fontId="4"/>
  </si>
  <si>
    <t>借入金の増減内訳</t>
    <rPh sb="0" eb="2">
      <t>カリイレ</t>
    </rPh>
    <rPh sb="2" eb="3">
      <t>キン</t>
    </rPh>
    <rPh sb="4" eb="6">
      <t>ゾウゲン</t>
    </rPh>
    <rPh sb="6" eb="8">
      <t>ウチワケ</t>
    </rPh>
    <phoneticPr fontId="4"/>
  </si>
  <si>
    <t>当期借入</t>
    <rPh sb="0" eb="2">
      <t>トウキ</t>
    </rPh>
    <rPh sb="2" eb="4">
      <t>カリイレ</t>
    </rPh>
    <phoneticPr fontId="4"/>
  </si>
  <si>
    <t>当期返済</t>
    <rPh sb="0" eb="2">
      <t>トウキ</t>
    </rPh>
    <rPh sb="2" eb="4">
      <t>ヘンサイ</t>
    </rPh>
    <phoneticPr fontId="4"/>
  </si>
  <si>
    <t>短期借入金</t>
    <rPh sb="0" eb="2">
      <t>タンキ</t>
    </rPh>
    <rPh sb="2" eb="4">
      <t>カリイレ</t>
    </rPh>
    <rPh sb="4" eb="5">
      <t>キン</t>
    </rPh>
    <phoneticPr fontId="4"/>
  </si>
  <si>
    <t>役員及びその近親者との取引の内訳</t>
    <rPh sb="0" eb="2">
      <t>ヤクイン</t>
    </rPh>
    <rPh sb="2" eb="3">
      <t>オヨ</t>
    </rPh>
    <rPh sb="6" eb="9">
      <t>キンシンシャ</t>
    </rPh>
    <rPh sb="11" eb="13">
      <t>トリヒキ</t>
    </rPh>
    <rPh sb="14" eb="16">
      <t>ウチワケ</t>
    </rPh>
    <phoneticPr fontId="4"/>
  </si>
  <si>
    <t>科目</t>
    <rPh sb="0" eb="2">
      <t>カモク</t>
    </rPh>
    <phoneticPr fontId="4"/>
  </si>
  <si>
    <t>財務諸表に計上された金額</t>
    <rPh sb="0" eb="2">
      <t>ザイム</t>
    </rPh>
    <rPh sb="2" eb="4">
      <t>ショヒョウ</t>
    </rPh>
    <rPh sb="5" eb="7">
      <t>ケイジョウ</t>
    </rPh>
    <rPh sb="10" eb="12">
      <t>キンガク</t>
    </rPh>
    <phoneticPr fontId="4"/>
  </si>
  <si>
    <t>内役員及び近親者との取引</t>
    <rPh sb="0" eb="1">
      <t>ウチ</t>
    </rPh>
    <rPh sb="1" eb="3">
      <t>ヤクイン</t>
    </rPh>
    <rPh sb="3" eb="4">
      <t>オヨ</t>
    </rPh>
    <rPh sb="5" eb="8">
      <t>キンシンシャ</t>
    </rPh>
    <rPh sb="10" eb="12">
      <t>トリヒキ</t>
    </rPh>
    <phoneticPr fontId="4"/>
  </si>
  <si>
    <t>合計</t>
    <rPh sb="0" eb="2">
      <t>ゴウケイ</t>
    </rPh>
    <phoneticPr fontId="4"/>
  </si>
  <si>
    <t>有形固定資産</t>
    <rPh sb="0" eb="2">
      <t>ユウケイ</t>
    </rPh>
    <rPh sb="2" eb="4">
      <t>コテイ</t>
    </rPh>
    <rPh sb="4" eb="6">
      <t>シサン</t>
    </rPh>
    <phoneticPr fontId="4"/>
  </si>
  <si>
    <t>無形固定資産</t>
    <rPh sb="0" eb="2">
      <t>ムケイ</t>
    </rPh>
    <rPh sb="2" eb="4">
      <t>コテイ</t>
    </rPh>
    <rPh sb="4" eb="6">
      <t>シサン</t>
    </rPh>
    <phoneticPr fontId="4"/>
  </si>
  <si>
    <t>３．</t>
    <phoneticPr fontId="4"/>
  </si>
  <si>
    <t>８．</t>
    <phoneticPr fontId="4"/>
  </si>
  <si>
    <t>４．</t>
    <phoneticPr fontId="4"/>
  </si>
  <si>
    <t>５．</t>
    <phoneticPr fontId="4"/>
  </si>
  <si>
    <t>3．</t>
    <phoneticPr fontId="4"/>
  </si>
  <si>
    <t>小児慢性特定疾病児童等自立支援事業</t>
    <rPh sb="0" eb="2">
      <t>ショウニ</t>
    </rPh>
    <rPh sb="2" eb="4">
      <t>マンセイ</t>
    </rPh>
    <rPh sb="4" eb="6">
      <t>トクテイ</t>
    </rPh>
    <rPh sb="6" eb="8">
      <t>シッペイ</t>
    </rPh>
    <rPh sb="8" eb="10">
      <t>ジドウ</t>
    </rPh>
    <rPh sb="10" eb="11">
      <t>トウ</t>
    </rPh>
    <rPh sb="11" eb="13">
      <t>ジリツ</t>
    </rPh>
    <rPh sb="13" eb="15">
      <t>シエン</t>
    </rPh>
    <rPh sb="15" eb="17">
      <t>ジギョウ</t>
    </rPh>
    <phoneticPr fontId="1"/>
  </si>
  <si>
    <t>役員及びその近親者との取引の内容</t>
    <rPh sb="0" eb="2">
      <t>ヤクイン</t>
    </rPh>
    <rPh sb="2" eb="3">
      <t>オヨ</t>
    </rPh>
    <rPh sb="6" eb="9">
      <t>キンシンシャ</t>
    </rPh>
    <rPh sb="11" eb="13">
      <t>トリヒキ</t>
    </rPh>
    <rPh sb="14" eb="16">
      <t>ナイヨウ</t>
    </rPh>
    <phoneticPr fontId="4"/>
  </si>
  <si>
    <t>事　　業　　部　　門</t>
    <rPh sb="0" eb="1">
      <t>コト</t>
    </rPh>
    <rPh sb="3" eb="4">
      <t>ギョウ</t>
    </rPh>
    <rPh sb="6" eb="7">
      <t>ベ</t>
    </rPh>
    <rPh sb="9" eb="10">
      <t>モン</t>
    </rPh>
    <phoneticPr fontId="4"/>
  </si>
  <si>
    <t>ファミリーハウスあい</t>
    <phoneticPr fontId="4"/>
  </si>
  <si>
    <t>科　　　目</t>
    <rPh sb="0" eb="1">
      <t>カ</t>
    </rPh>
    <rPh sb="4" eb="5">
      <t>メ</t>
    </rPh>
    <phoneticPr fontId="4"/>
  </si>
  <si>
    <t>車両運搬具</t>
    <rPh sb="0" eb="2">
      <t>シャリョウ</t>
    </rPh>
    <rPh sb="2" eb="4">
      <t>ウンパン</t>
    </rPh>
    <rPh sb="4" eb="5">
      <t>グ</t>
    </rPh>
    <phoneticPr fontId="4"/>
  </si>
  <si>
    <t>（活動計算書）</t>
    <rPh sb="1" eb="3">
      <t>カツドウ</t>
    </rPh>
    <rPh sb="3" eb="6">
      <t>ケイサンショ</t>
    </rPh>
    <phoneticPr fontId="4"/>
  </si>
  <si>
    <t>賃借料（事業費）</t>
    <rPh sb="0" eb="3">
      <t>チンシャクリョウ</t>
    </rPh>
    <rPh sb="4" eb="7">
      <t>ジギョウヒ</t>
    </rPh>
    <phoneticPr fontId="4"/>
  </si>
  <si>
    <t>活動計算書計</t>
    <rPh sb="0" eb="2">
      <t>カツドウ</t>
    </rPh>
    <rPh sb="2" eb="5">
      <t>ケイサンショ</t>
    </rPh>
    <rPh sb="5" eb="6">
      <t>ケイ</t>
    </rPh>
    <phoneticPr fontId="4"/>
  </si>
  <si>
    <t>4．</t>
    <phoneticPr fontId="4"/>
  </si>
  <si>
    <t>消費税等は税込処理により処理しています。</t>
    <rPh sb="0" eb="3">
      <t>ショウヒゼイ</t>
    </rPh>
    <rPh sb="3" eb="4">
      <t>トウ</t>
    </rPh>
    <rPh sb="5" eb="7">
      <t>ゼイコミ</t>
    </rPh>
    <rPh sb="7" eb="9">
      <t>ショリ</t>
    </rPh>
    <rPh sb="12" eb="14">
      <t>ショリ</t>
    </rPh>
    <phoneticPr fontId="4"/>
  </si>
  <si>
    <t>有形固定資産は、法人税法の規定に基づいて、定率法で償却をしています。</t>
    <rPh sb="0" eb="2">
      <t>ユウケイ</t>
    </rPh>
    <rPh sb="2" eb="4">
      <t>コテイ</t>
    </rPh>
    <rPh sb="4" eb="6">
      <t>シサン</t>
    </rPh>
    <rPh sb="8" eb="11">
      <t>ホウジンゼイ</t>
    </rPh>
    <rPh sb="11" eb="12">
      <t>ホウ</t>
    </rPh>
    <rPh sb="13" eb="15">
      <t>キテイ</t>
    </rPh>
    <rPh sb="16" eb="17">
      <t>モト</t>
    </rPh>
    <rPh sb="21" eb="24">
      <t>テイリツホウ</t>
    </rPh>
    <rPh sb="25" eb="27">
      <t>ショウキャク</t>
    </rPh>
    <phoneticPr fontId="4"/>
  </si>
  <si>
    <t>役員及びその近親者との取引は以下の通りです。</t>
    <rPh sb="0" eb="2">
      <t>ヤクイン</t>
    </rPh>
    <rPh sb="2" eb="3">
      <t>オヨ</t>
    </rPh>
    <rPh sb="6" eb="9">
      <t>キンシンシャ</t>
    </rPh>
    <rPh sb="11" eb="13">
      <t>トリヒキ</t>
    </rPh>
    <rPh sb="14" eb="16">
      <t>イカ</t>
    </rPh>
    <rPh sb="17" eb="18">
      <t>トオ</t>
    </rPh>
    <phoneticPr fontId="4"/>
  </si>
  <si>
    <t>雑給</t>
    <rPh sb="0" eb="2">
      <t>ザッキュウ</t>
    </rPh>
    <phoneticPr fontId="4"/>
  </si>
  <si>
    <t>研修費</t>
    <rPh sb="0" eb="2">
      <t>ケンシュウ</t>
    </rPh>
    <rPh sb="2" eb="3">
      <t>ヒ</t>
    </rPh>
    <phoneticPr fontId="4"/>
  </si>
  <si>
    <t>地域子どもの保健室事業</t>
    <rPh sb="0" eb="2">
      <t>チイキ</t>
    </rPh>
    <rPh sb="2" eb="3">
      <t>コ</t>
    </rPh>
    <rPh sb="6" eb="9">
      <t>ホケンシツ</t>
    </rPh>
    <rPh sb="9" eb="11">
      <t>ジギョウ</t>
    </rPh>
    <phoneticPr fontId="4"/>
  </si>
  <si>
    <t>諸謝金</t>
    <rPh sb="0" eb="1">
      <t>ショ</t>
    </rPh>
    <rPh sb="1" eb="3">
      <t>シャキン</t>
    </rPh>
    <phoneticPr fontId="4"/>
  </si>
  <si>
    <t>計</t>
    <phoneticPr fontId="4"/>
  </si>
  <si>
    <t>内、役員との取引</t>
    <rPh sb="0" eb="1">
      <t>ウチ</t>
    </rPh>
    <rPh sb="2" eb="4">
      <t>ヤクイン</t>
    </rPh>
    <rPh sb="6" eb="8">
      <t>トリヒキ</t>
    </rPh>
    <phoneticPr fontId="4"/>
  </si>
  <si>
    <t>内、近親者及び支配法人等との取引</t>
    <rPh sb="0" eb="1">
      <t>ウチ</t>
    </rPh>
    <rPh sb="2" eb="5">
      <t>キンシンシャ</t>
    </rPh>
    <rPh sb="5" eb="6">
      <t>オヨ</t>
    </rPh>
    <rPh sb="7" eb="9">
      <t>シハイ</t>
    </rPh>
    <rPh sb="9" eb="11">
      <t>ホウジン</t>
    </rPh>
    <rPh sb="11" eb="12">
      <t>トウ</t>
    </rPh>
    <rPh sb="14" eb="16">
      <t>トリヒキ</t>
    </rPh>
    <phoneticPr fontId="4"/>
  </si>
  <si>
    <t>給料手当</t>
    <rPh sb="0" eb="2">
      <t>キュウリョウ</t>
    </rPh>
    <rPh sb="2" eb="4">
      <t>テアテ</t>
    </rPh>
    <phoneticPr fontId="4"/>
  </si>
  <si>
    <t>給料手当（事業費）</t>
    <rPh sb="0" eb="2">
      <t>キュウリョウ</t>
    </rPh>
    <rPh sb="2" eb="4">
      <t>テアテ</t>
    </rPh>
    <rPh sb="5" eb="8">
      <t>ジギョウヒ</t>
    </rPh>
    <phoneticPr fontId="4"/>
  </si>
  <si>
    <t>協議会）によっています。</t>
    <rPh sb="0" eb="3">
      <t>キョウギカイ</t>
    </rPh>
    <phoneticPr fontId="4"/>
  </si>
  <si>
    <t>　財務諸表の作成は、ＮＰＯ法人会計基準（2010年7月20日　2017年12月12日最終改正　ＮＰＯ法人会計基準</t>
    <rPh sb="1" eb="3">
      <t>ザイム</t>
    </rPh>
    <rPh sb="3" eb="5">
      <t>ショヒョウ</t>
    </rPh>
    <rPh sb="6" eb="8">
      <t>サクセイ</t>
    </rPh>
    <rPh sb="13" eb="15">
      <t>ホウジン</t>
    </rPh>
    <rPh sb="15" eb="17">
      <t>カイケイ</t>
    </rPh>
    <rPh sb="17" eb="19">
      <t>キジュン</t>
    </rPh>
    <rPh sb="24" eb="25">
      <t>ネン</t>
    </rPh>
    <rPh sb="26" eb="27">
      <t>ツキ</t>
    </rPh>
    <rPh sb="29" eb="30">
      <t>ニチ</t>
    </rPh>
    <rPh sb="35" eb="36">
      <t>ネン</t>
    </rPh>
    <rPh sb="38" eb="39">
      <t>ツキ</t>
    </rPh>
    <rPh sb="41" eb="42">
      <t>ニチ</t>
    </rPh>
    <rPh sb="42" eb="44">
      <t>サイシュウ</t>
    </rPh>
    <rPh sb="44" eb="46">
      <t>カイセイ</t>
    </rPh>
    <phoneticPr fontId="4"/>
  </si>
  <si>
    <t>平成３1年４月１日から令和２年３月３１日まで</t>
    <rPh sb="0" eb="2">
      <t>ヘイセイ</t>
    </rPh>
    <rPh sb="4" eb="5">
      <t>ネン</t>
    </rPh>
    <rPh sb="6" eb="7">
      <t>ツキ</t>
    </rPh>
    <rPh sb="8" eb="9">
      <t>ニチ</t>
    </rPh>
    <rPh sb="11" eb="13">
      <t>レイワ</t>
    </rPh>
    <rPh sb="14" eb="15">
      <t>ネン</t>
    </rPh>
    <rPh sb="16" eb="17">
      <t>ツキ</t>
    </rPh>
    <rPh sb="19" eb="20">
      <t>ニチ</t>
    </rPh>
    <phoneticPr fontId="4"/>
  </si>
  <si>
    <t>交際費</t>
    <rPh sb="0" eb="3">
      <t>コウサイヒ</t>
    </rPh>
    <phoneticPr fontId="4"/>
  </si>
  <si>
    <t>ベネッセ　　　　　　　　　　　　　助成事業</t>
    <rPh sb="17" eb="18">
      <t>シゲル</t>
    </rPh>
    <rPh sb="18" eb="20">
      <t>ジギョウ</t>
    </rPh>
    <phoneticPr fontId="4"/>
  </si>
  <si>
    <t>「三浦保」愛基金社会福祉分野助成事業</t>
    <rPh sb="1" eb="3">
      <t>ミウラ</t>
    </rPh>
    <rPh sb="3" eb="4">
      <t>タモツ</t>
    </rPh>
    <rPh sb="5" eb="6">
      <t>アイ</t>
    </rPh>
    <rPh sb="6" eb="8">
      <t>キキン</t>
    </rPh>
    <rPh sb="8" eb="10">
      <t>シャカイ</t>
    </rPh>
    <rPh sb="10" eb="12">
      <t>フクシ</t>
    </rPh>
    <rPh sb="12" eb="14">
      <t>ブンヤ</t>
    </rPh>
    <rPh sb="14" eb="16">
      <t>ジョセイ</t>
    </rPh>
    <rPh sb="16" eb="18">
      <t>ジギョウ</t>
    </rPh>
    <phoneticPr fontId="4"/>
  </si>
  <si>
    <t>5.</t>
    <phoneticPr fontId="4"/>
  </si>
  <si>
    <t>使途等が制約された寄付等の内訳</t>
    <rPh sb="0" eb="2">
      <t>シト</t>
    </rPh>
    <rPh sb="2" eb="3">
      <t>トウ</t>
    </rPh>
    <rPh sb="4" eb="6">
      <t>セイヤク</t>
    </rPh>
    <rPh sb="9" eb="11">
      <t>キフ</t>
    </rPh>
    <rPh sb="11" eb="12">
      <t>トウ</t>
    </rPh>
    <rPh sb="13" eb="15">
      <t>ウチワケ</t>
    </rPh>
    <phoneticPr fontId="4"/>
  </si>
  <si>
    <t>使途等が制約された寄付金の内訳は以下の通りです。</t>
    <rPh sb="0" eb="2">
      <t>シト</t>
    </rPh>
    <rPh sb="2" eb="3">
      <t>トウ</t>
    </rPh>
    <rPh sb="4" eb="6">
      <t>セイヤク</t>
    </rPh>
    <rPh sb="9" eb="12">
      <t>キフキン</t>
    </rPh>
    <rPh sb="13" eb="15">
      <t>ウチワケ</t>
    </rPh>
    <rPh sb="16" eb="18">
      <t>イカ</t>
    </rPh>
    <rPh sb="19" eb="20">
      <t>トオ</t>
    </rPh>
    <phoneticPr fontId="4"/>
  </si>
  <si>
    <t>当法人の正味財産は1,833,131円ですが、そのうち使途が制約された財産はありません。</t>
    <rPh sb="0" eb="3">
      <t>トウホウジン</t>
    </rPh>
    <rPh sb="4" eb="6">
      <t>ショウミ</t>
    </rPh>
    <rPh sb="6" eb="8">
      <t>ザイサン</t>
    </rPh>
    <rPh sb="18" eb="19">
      <t>エン</t>
    </rPh>
    <rPh sb="27" eb="29">
      <t>シト</t>
    </rPh>
    <rPh sb="30" eb="32">
      <t>セイヤク</t>
    </rPh>
    <rPh sb="35" eb="37">
      <t>ザイサン</t>
    </rPh>
    <phoneticPr fontId="4"/>
  </si>
  <si>
    <t>減価償却　　　　累計額</t>
    <rPh sb="0" eb="2">
      <t>ゲンカ</t>
    </rPh>
    <rPh sb="2" eb="4">
      <t>ショウキャク</t>
    </rPh>
    <rPh sb="8" eb="9">
      <t>ケイ</t>
    </rPh>
    <rPh sb="9" eb="10">
      <t>ガク</t>
    </rPh>
    <phoneticPr fontId="4"/>
  </si>
  <si>
    <t>内　　　容</t>
    <rPh sb="0" eb="1">
      <t>ナイ</t>
    </rPh>
    <rPh sb="4" eb="5">
      <t>カタチ</t>
    </rPh>
    <phoneticPr fontId="4"/>
  </si>
  <si>
    <t>合　　　計</t>
    <rPh sb="0" eb="1">
      <t>ゴウ</t>
    </rPh>
    <rPh sb="4" eb="5">
      <t>ケイ</t>
    </rPh>
    <phoneticPr fontId="4"/>
  </si>
  <si>
    <t>ベネッセ助成事業</t>
    <rPh sb="4" eb="6">
      <t>ジョセイ</t>
    </rPh>
    <rPh sb="6" eb="8">
      <t>ジギョウ</t>
    </rPh>
    <phoneticPr fontId="4"/>
  </si>
  <si>
    <t>「三浦保」愛基金</t>
    <rPh sb="1" eb="3">
      <t>ミウラ</t>
    </rPh>
    <rPh sb="3" eb="4">
      <t>タモツ</t>
    </rPh>
    <rPh sb="5" eb="6">
      <t>アイ</t>
    </rPh>
    <rPh sb="6" eb="8">
      <t>キキン</t>
    </rPh>
    <phoneticPr fontId="4"/>
  </si>
  <si>
    <t>保健室事業</t>
    <rPh sb="0" eb="3">
      <t>ホケンシツ</t>
    </rPh>
    <rPh sb="3" eb="5">
      <t>ジギョウ</t>
    </rPh>
    <phoneticPr fontId="4"/>
  </si>
  <si>
    <t>備　考</t>
    <rPh sb="0" eb="1">
      <t>ビ</t>
    </rPh>
    <rPh sb="2" eb="3">
      <t>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</si>
</sst>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 &quot;#,###"/>
    <numFmt numFmtId="177" formatCode="#,##0;&quot;△ &quot;#,##0"/>
  </numFmts>
  <fonts count="10" x14ac:knownFonts="1">
    <font>
      <sz val="11"/>
      <name val="ＭＳ Ｐゴシック"/>
      <family val="3"/>
      <charset val="128"/>
    </font>
    <font>
      <sz val="18"/>
      <color theme="3"/>
      <name val="ＭＳ Ｐゴシック"/>
      <family val="2"/>
      <charset val="128"/>
      <scheme val="major"/>
    </font>
    <font>
      <sz val="11"/>
      <name val="ＭＳ Ｐゴシック"/>
      <family val="3"/>
      <charset val="128"/>
    </font>
    <font>
      <sz val="11"/>
      <name val="ＭＳ Ｐ明朝"/>
      <family val="1"/>
      <charset val="128"/>
    </font>
    <font>
      <sz val="6"/>
      <name val="ＭＳ Ｐゴシック"/>
      <family val="3"/>
      <charset val="128"/>
    </font>
    <font>
      <u/>
      <sz val="14"/>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0.5"/>
      <name val="ＭＳ Ｐ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s>
  <cellStyleXfs count="2">
    <xf numFmtId="0" fontId="0" fillId="0" borderId="0"/>
    <xf numFmtId="38" fontId="2" fillId="0" borderId="0" applyFont="0" applyFill="0" applyBorder="0" applyAlignment="0" applyProtection="0"/>
  </cellStyleXfs>
  <cellXfs count="147">
    <xf numFmtId="0" fontId="0" fillId="0" borderId="0" xfId="0"/>
    <xf numFmtId="38" fontId="3" fillId="0" borderId="0" xfId="1" applyFont="1"/>
    <xf numFmtId="0" fontId="3" fillId="0" borderId="0" xfId="0" applyFont="1"/>
    <xf numFmtId="0" fontId="3" fillId="0" borderId="0" xfId="0" applyFont="1" applyAlignment="1">
      <alignment horizontal="right"/>
    </xf>
    <xf numFmtId="38" fontId="3" fillId="0" borderId="0" xfId="1" applyFont="1" applyAlignment="1">
      <alignment horizontal="right"/>
    </xf>
    <xf numFmtId="0" fontId="3" fillId="0" borderId="5" xfId="0" applyFont="1" applyBorder="1"/>
    <xf numFmtId="38" fontId="3" fillId="0" borderId="6" xfId="1" applyFont="1" applyBorder="1"/>
    <xf numFmtId="38" fontId="3" fillId="0" borderId="5" xfId="1" applyFont="1" applyBorder="1"/>
    <xf numFmtId="38" fontId="3" fillId="0" borderId="7" xfId="1" applyFont="1" applyBorder="1"/>
    <xf numFmtId="38" fontId="3" fillId="0" borderId="9" xfId="1" applyFont="1" applyBorder="1"/>
    <xf numFmtId="38" fontId="3" fillId="0" borderId="6" xfId="1" applyFont="1" applyFill="1" applyBorder="1"/>
    <xf numFmtId="0" fontId="3" fillId="0" borderId="9" xfId="0" applyFont="1" applyBorder="1"/>
    <xf numFmtId="38" fontId="3" fillId="0" borderId="10" xfId="1" applyFont="1" applyBorder="1"/>
    <xf numFmtId="0" fontId="3" fillId="0" borderId="0" xfId="0" applyFont="1" applyAlignment="1">
      <alignment horizontal="left"/>
    </xf>
    <xf numFmtId="0" fontId="3" fillId="0" borderId="6" xfId="0" applyFont="1" applyBorder="1"/>
    <xf numFmtId="0" fontId="3" fillId="0" borderId="11" xfId="0" applyFont="1" applyBorder="1"/>
    <xf numFmtId="49" fontId="3" fillId="0" borderId="0" xfId="0" applyNumberFormat="1" applyFont="1" applyBorder="1"/>
    <xf numFmtId="0" fontId="3" fillId="0" borderId="0" xfId="0" applyFont="1" applyBorder="1"/>
    <xf numFmtId="0" fontId="3" fillId="0" borderId="7" xfId="0" applyFont="1" applyBorder="1"/>
    <xf numFmtId="38" fontId="3" fillId="0" borderId="1" xfId="1" applyFont="1" applyBorder="1"/>
    <xf numFmtId="0" fontId="3" fillId="0" borderId="10" xfId="0" applyFont="1" applyBorder="1"/>
    <xf numFmtId="0" fontId="3" fillId="0" borderId="13" xfId="0" applyFont="1" applyBorder="1"/>
    <xf numFmtId="38" fontId="3" fillId="0" borderId="15" xfId="1" applyFont="1" applyBorder="1"/>
    <xf numFmtId="38" fontId="0" fillId="0" borderId="0" xfId="1" applyFont="1"/>
    <xf numFmtId="0" fontId="5" fillId="0" borderId="0" xfId="0" applyFont="1" applyAlignment="1"/>
    <xf numFmtId="49" fontId="3" fillId="0" borderId="0" xfId="0" applyNumberFormat="1" applyFont="1"/>
    <xf numFmtId="0" fontId="7" fillId="0" borderId="1" xfId="0" applyFont="1" applyBorder="1" applyAlignment="1">
      <alignment horizontal="center"/>
    </xf>
    <xf numFmtId="0" fontId="0" fillId="0" borderId="0" xfId="0" applyAlignment="1">
      <alignment horizontal="center"/>
    </xf>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Border="1"/>
    <xf numFmtId="0" fontId="3" fillId="0" borderId="1" xfId="0" applyFont="1" applyBorder="1"/>
    <xf numFmtId="0" fontId="3" fillId="0" borderId="8" xfId="0" applyFont="1" applyBorder="1"/>
    <xf numFmtId="0" fontId="3" fillId="0" borderId="8" xfId="0" applyFont="1" applyBorder="1" applyAlignment="1"/>
    <xf numFmtId="0" fontId="3" fillId="0" borderId="6" xfId="0" applyFont="1" applyBorder="1" applyAlignment="1"/>
    <xf numFmtId="0" fontId="3" fillId="0" borderId="0" xfId="0" applyFont="1" applyBorder="1" applyAlignment="1"/>
    <xf numFmtId="0" fontId="3" fillId="0" borderId="5" xfId="0" applyFont="1" applyBorder="1" applyAlignment="1"/>
    <xf numFmtId="0" fontId="3" fillId="0" borderId="15" xfId="0" applyFont="1" applyBorder="1"/>
    <xf numFmtId="0" fontId="8" fillId="0" borderId="2" xfId="0" applyFont="1" applyBorder="1" applyAlignment="1"/>
    <xf numFmtId="0" fontId="7" fillId="0" borderId="1" xfId="0" applyFont="1" applyBorder="1" applyAlignment="1"/>
    <xf numFmtId="0" fontId="3" fillId="0" borderId="16" xfId="0" applyFont="1" applyBorder="1" applyAlignment="1">
      <alignment horizontal="left"/>
    </xf>
    <xf numFmtId="0" fontId="3" fillId="0" borderId="11" xfId="0" applyFont="1" applyBorder="1" applyAlignment="1">
      <alignment horizontal="center"/>
    </xf>
    <xf numFmtId="0" fontId="7" fillId="0" borderId="8" xfId="0" applyFont="1" applyBorder="1" applyAlignment="1">
      <alignment horizontal="center"/>
    </xf>
    <xf numFmtId="177" fontId="8" fillId="0" borderId="8" xfId="0" applyNumberFormat="1" applyFont="1" applyBorder="1" applyAlignment="1"/>
    <xf numFmtId="0" fontId="7" fillId="0" borderId="12" xfId="0" applyFont="1" applyBorder="1" applyAlignment="1"/>
    <xf numFmtId="0" fontId="3" fillId="0" borderId="7" xfId="0" applyFont="1" applyBorder="1" applyAlignment="1"/>
    <xf numFmtId="38" fontId="3" fillId="0" borderId="5" xfId="1" applyFont="1" applyBorder="1" applyAlignment="1"/>
    <xf numFmtId="177" fontId="3" fillId="0" borderId="6" xfId="1" applyNumberFormat="1" applyFont="1" applyBorder="1" applyAlignment="1"/>
    <xf numFmtId="0" fontId="3" fillId="0" borderId="10" xfId="0" applyFont="1" applyBorder="1" applyAlignment="1"/>
    <xf numFmtId="0" fontId="3" fillId="0" borderId="13" xfId="0" applyFont="1" applyBorder="1" applyAlignment="1"/>
    <xf numFmtId="0" fontId="3" fillId="0" borderId="14" xfId="0" applyFont="1" applyBorder="1" applyAlignment="1"/>
    <xf numFmtId="38" fontId="3" fillId="0" borderId="15" xfId="1" applyFont="1" applyBorder="1" applyAlignment="1"/>
    <xf numFmtId="177" fontId="3" fillId="0" borderId="15" xfId="1" applyNumberFormat="1" applyFont="1" applyBorder="1" applyAlignment="1"/>
    <xf numFmtId="38" fontId="3" fillId="0" borderId="0" xfId="1" applyFont="1" applyBorder="1"/>
    <xf numFmtId="0" fontId="7" fillId="0" borderId="1" xfId="0" applyFont="1" applyBorder="1" applyAlignment="1">
      <alignment horizontal="center" wrapText="1"/>
    </xf>
    <xf numFmtId="0" fontId="7" fillId="0" borderId="1" xfId="0" applyFont="1" applyBorder="1" applyAlignment="1">
      <alignment wrapText="1"/>
    </xf>
    <xf numFmtId="38" fontId="3" fillId="0" borderId="1" xfId="1" applyFont="1" applyBorder="1" applyAlignment="1">
      <alignment vertical="center"/>
    </xf>
    <xf numFmtId="0" fontId="3" fillId="0" borderId="12" xfId="0" applyFont="1" applyBorder="1" applyAlignment="1"/>
    <xf numFmtId="177" fontId="3" fillId="0" borderId="15" xfId="1" applyNumberFormat="1" applyFont="1" applyBorder="1"/>
    <xf numFmtId="176" fontId="3" fillId="0" borderId="5" xfId="1" applyNumberFormat="1" applyFont="1" applyBorder="1"/>
    <xf numFmtId="176" fontId="3" fillId="0" borderId="1" xfId="1" applyNumberFormat="1" applyFont="1" applyBorder="1"/>
    <xf numFmtId="176" fontId="3" fillId="0" borderId="8" xfId="1" applyNumberFormat="1" applyFont="1" applyBorder="1"/>
    <xf numFmtId="177" fontId="3" fillId="0" borderId="8" xfId="1" applyNumberFormat="1" applyFont="1" applyBorder="1"/>
    <xf numFmtId="176" fontId="3" fillId="0" borderId="15" xfId="1" applyNumberFormat="1" applyFont="1" applyBorder="1"/>
    <xf numFmtId="0" fontId="6" fillId="0" borderId="1" xfId="0" applyFont="1" applyBorder="1" applyAlignment="1">
      <alignment horizontal="center" vertical="center" wrapText="1"/>
    </xf>
    <xf numFmtId="177" fontId="3" fillId="0" borderId="5" xfId="1" applyNumberFormat="1" applyFont="1" applyBorder="1"/>
    <xf numFmtId="177" fontId="3" fillId="0" borderId="0" xfId="1" applyNumberFormat="1" applyFont="1" applyBorder="1"/>
    <xf numFmtId="177" fontId="3" fillId="0" borderId="1" xfId="1" applyNumberFormat="1" applyFont="1" applyBorder="1"/>
    <xf numFmtId="0" fontId="3" fillId="0" borderId="7" xfId="0" applyFont="1" applyBorder="1" applyAlignment="1">
      <alignment horizontal="center"/>
    </xf>
    <xf numFmtId="0" fontId="3" fillId="0" borderId="0" xfId="0" applyFont="1" applyBorder="1" applyAlignment="1">
      <alignment horizontal="center" vertical="center" wrapText="1"/>
    </xf>
    <xf numFmtId="177" fontId="3" fillId="0" borderId="7" xfId="1" applyNumberFormat="1" applyFont="1" applyBorder="1"/>
    <xf numFmtId="177" fontId="3" fillId="0" borderId="6" xfId="1" applyNumberFormat="1" applyFont="1" applyBorder="1"/>
    <xf numFmtId="38" fontId="3" fillId="0" borderId="8" xfId="1" applyFont="1" applyBorder="1" applyAlignment="1">
      <alignment vertical="center"/>
    </xf>
    <xf numFmtId="38" fontId="3" fillId="0" borderId="5" xfId="1"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1" xfId="0" applyFont="1" applyBorder="1" applyAlignment="1">
      <alignment horizontal="distributed" vertical="center" wrapText="1" indent="1"/>
    </xf>
    <xf numFmtId="0" fontId="3" fillId="0" borderId="16"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38" fontId="3" fillId="0" borderId="1" xfId="0" applyNumberFormat="1" applyFont="1" applyBorder="1" applyAlignment="1">
      <alignment vertical="center"/>
    </xf>
    <xf numFmtId="0" fontId="3" fillId="0" borderId="1" xfId="0" applyFont="1" applyBorder="1" applyAlignment="1">
      <alignment horizontal="distributed" vertical="center" wrapText="1"/>
    </xf>
    <xf numFmtId="0" fontId="3" fillId="0" borderId="0" xfId="0" applyFont="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38" fontId="3" fillId="0" borderId="9" xfId="1" applyFont="1" applyBorder="1" applyAlignment="1">
      <alignment vertical="center"/>
    </xf>
    <xf numFmtId="0" fontId="3" fillId="0" borderId="6" xfId="0" applyFont="1" applyBorder="1" applyAlignment="1">
      <alignment vertical="center" wrapText="1" shrinkToFit="1"/>
    </xf>
    <xf numFmtId="0" fontId="3" fillId="0" borderId="0" xfId="0" applyFont="1" applyBorder="1" applyAlignment="1">
      <alignment vertical="center" wrapText="1" shrinkToFit="1"/>
    </xf>
    <xf numFmtId="38" fontId="3" fillId="0" borderId="6" xfId="1" applyFont="1" applyBorder="1" applyAlignment="1">
      <alignment vertical="center"/>
    </xf>
    <xf numFmtId="38" fontId="3" fillId="0" borderId="0" xfId="1" applyFont="1" applyBorder="1" applyAlignment="1">
      <alignment vertical="center"/>
    </xf>
    <xf numFmtId="0" fontId="3" fillId="0" borderId="1"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3" fillId="0" borderId="3" xfId="0" applyFont="1" applyBorder="1" applyAlignment="1">
      <alignment horizontal="center" vertical="center"/>
    </xf>
    <xf numFmtId="49" fontId="3" fillId="0" borderId="0" xfId="0" applyNumberFormat="1" applyFont="1" applyAlignment="1">
      <alignment horizontal="left"/>
    </xf>
    <xf numFmtId="0" fontId="3" fillId="0" borderId="1" xfId="0" applyFont="1" applyBorder="1" applyAlignment="1">
      <alignment horizontal="center" vertical="center"/>
    </xf>
    <xf numFmtId="0" fontId="3" fillId="0" borderId="5" xfId="0" applyFont="1" applyBorder="1" applyAlignment="1">
      <alignment horizontal="right" vertical="center"/>
    </xf>
    <xf numFmtId="0" fontId="3" fillId="0" borderId="1" xfId="0" applyFont="1" applyBorder="1" applyAlignment="1">
      <alignment horizontal="right" vertical="center"/>
    </xf>
    <xf numFmtId="38" fontId="3" fillId="0" borderId="5" xfId="1" applyFont="1" applyBorder="1" applyAlignment="1">
      <alignment horizontal="right" vertical="center"/>
    </xf>
    <xf numFmtId="38" fontId="3" fillId="0" borderId="0" xfId="1" applyFont="1" applyAlignment="1">
      <alignment horizontal="right" vertical="center"/>
    </xf>
    <xf numFmtId="38" fontId="3" fillId="0" borderId="1" xfId="1" applyFont="1" applyBorder="1" applyAlignment="1">
      <alignment horizontal="right" vertical="center"/>
    </xf>
    <xf numFmtId="38" fontId="3" fillId="0" borderId="3" xfId="1" applyFont="1" applyBorder="1" applyAlignment="1">
      <alignment horizontal="right" vertical="center"/>
    </xf>
    <xf numFmtId="0" fontId="5" fillId="0" borderId="0" xfId="0" applyFont="1" applyAlignment="1">
      <alignment horizontal="center"/>
    </xf>
    <xf numFmtId="0" fontId="3" fillId="0" borderId="0" xfId="0" applyFont="1" applyAlignment="1">
      <alignment horizontal="center"/>
    </xf>
    <xf numFmtId="38" fontId="3" fillId="0" borderId="2" xfId="1" applyFont="1" applyBorder="1" applyAlignment="1">
      <alignment horizontal="center"/>
    </xf>
    <xf numFmtId="38" fontId="3" fillId="0" borderId="3" xfId="1" applyFont="1" applyBorder="1" applyAlignment="1">
      <alignment horizontal="center"/>
    </xf>
    <xf numFmtId="38" fontId="3" fillId="0" borderId="4" xfId="1"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xf>
    <xf numFmtId="0" fontId="3" fillId="0" borderId="16" xfId="0" applyFont="1" applyBorder="1" applyAlignment="1">
      <alignment horizontal="center"/>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 xfId="0" applyFont="1" applyBorder="1" applyAlignment="1">
      <alignment horizontal="center" vertical="center" wrapText="1"/>
    </xf>
    <xf numFmtId="0" fontId="3" fillId="0" borderId="5" xfId="0"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82"/>
  <sheetViews>
    <sheetView tabSelected="1" topLeftCell="A7" workbookViewId="0">
      <selection activeCell="I57" sqref="I57"/>
    </sheetView>
  </sheetViews>
  <sheetFormatPr defaultRowHeight="13.5" x14ac:dyDescent="0.15"/>
  <cols>
    <col min="1" max="5" width="3.125" customWidth="1"/>
    <col min="6" max="6" width="21.5" customWidth="1"/>
    <col min="7" max="9" width="16.625" style="23" customWidth="1"/>
  </cols>
  <sheetData>
    <row r="1" spans="1:9" s="2" customFormat="1" x14ac:dyDescent="0.15">
      <c r="G1" s="1"/>
      <c r="H1" s="1"/>
      <c r="I1" s="1"/>
    </row>
    <row r="2" spans="1:9" s="2" customFormat="1" x14ac:dyDescent="0.15">
      <c r="A2" s="13" t="s">
        <v>2</v>
      </c>
      <c r="B2" s="13"/>
      <c r="C2" s="13"/>
      <c r="D2" s="13"/>
      <c r="E2" s="13"/>
      <c r="F2" s="13"/>
      <c r="G2" s="1"/>
      <c r="H2" s="1"/>
      <c r="I2" s="1"/>
    </row>
    <row r="3" spans="1:9" s="2" customFormat="1" ht="16.5" customHeight="1" x14ac:dyDescent="0.2">
      <c r="A3" s="109" t="s">
        <v>6</v>
      </c>
      <c r="B3" s="109"/>
      <c r="C3" s="109"/>
      <c r="D3" s="109"/>
      <c r="E3" s="109"/>
      <c r="F3" s="109"/>
      <c r="G3" s="109"/>
      <c r="H3" s="109"/>
      <c r="I3" s="109"/>
    </row>
    <row r="4" spans="1:9" s="2" customFormat="1" ht="6" customHeight="1" x14ac:dyDescent="0.15">
      <c r="G4" s="1"/>
      <c r="H4" s="1"/>
      <c r="I4" s="1"/>
    </row>
    <row r="5" spans="1:9" s="2" customFormat="1" ht="16.5" customHeight="1" x14ac:dyDescent="0.15">
      <c r="A5" s="110" t="s">
        <v>151</v>
      </c>
      <c r="B5" s="110"/>
      <c r="C5" s="110"/>
      <c r="D5" s="110"/>
      <c r="E5" s="110"/>
      <c r="F5" s="110"/>
      <c r="G5" s="110"/>
      <c r="H5" s="110"/>
      <c r="I5" s="110"/>
    </row>
    <row r="6" spans="1:9" s="2" customFormat="1" ht="12" customHeight="1" x14ac:dyDescent="0.15">
      <c r="G6" s="1"/>
      <c r="H6" s="1"/>
      <c r="I6" s="3" t="s">
        <v>0</v>
      </c>
    </row>
    <row r="7" spans="1:9" s="2" customFormat="1" ht="3" customHeight="1" x14ac:dyDescent="0.15">
      <c r="G7" s="1"/>
      <c r="H7" s="1"/>
      <c r="I7" s="4"/>
    </row>
    <row r="8" spans="1:9" s="2" customFormat="1" ht="16.5" customHeight="1" x14ac:dyDescent="0.15">
      <c r="A8" s="114" t="s">
        <v>3</v>
      </c>
      <c r="B8" s="115"/>
      <c r="C8" s="115"/>
      <c r="D8" s="115"/>
      <c r="E8" s="115"/>
      <c r="F8" s="116"/>
      <c r="G8" s="111" t="s">
        <v>1</v>
      </c>
      <c r="H8" s="112"/>
      <c r="I8" s="113"/>
    </row>
    <row r="9" spans="1:9" s="2" customFormat="1" ht="16.5" customHeight="1" x14ac:dyDescent="0.15">
      <c r="A9" s="14" t="s">
        <v>7</v>
      </c>
      <c r="B9" s="15"/>
      <c r="C9" s="15"/>
      <c r="D9" s="15"/>
      <c r="E9" s="15"/>
      <c r="F9" s="17"/>
      <c r="G9" s="6"/>
      <c r="H9" s="7"/>
      <c r="I9" s="8"/>
    </row>
    <row r="10" spans="1:9" s="2" customFormat="1" ht="16.5" customHeight="1" x14ac:dyDescent="0.15">
      <c r="A10" s="14"/>
      <c r="B10" s="17" t="s">
        <v>8</v>
      </c>
      <c r="C10" s="17"/>
      <c r="D10" s="17"/>
      <c r="E10" s="17"/>
      <c r="F10" s="17"/>
      <c r="G10" s="6"/>
      <c r="H10" s="7">
        <v>431000</v>
      </c>
      <c r="I10" s="8"/>
    </row>
    <row r="11" spans="1:9" s="2" customFormat="1" ht="16.5" hidden="1" customHeight="1" x14ac:dyDescent="0.15">
      <c r="A11" s="14"/>
      <c r="B11" s="17"/>
      <c r="C11" s="17" t="s">
        <v>9</v>
      </c>
      <c r="D11" s="17"/>
      <c r="E11" s="17"/>
      <c r="F11" s="17"/>
      <c r="G11" s="6"/>
      <c r="H11" s="7"/>
      <c r="I11" s="8"/>
    </row>
    <row r="12" spans="1:9" s="2" customFormat="1" ht="16.5" hidden="1" customHeight="1" x14ac:dyDescent="0.15">
      <c r="A12" s="14"/>
      <c r="B12" s="17"/>
      <c r="C12" s="17" t="s">
        <v>10</v>
      </c>
      <c r="D12" s="17"/>
      <c r="E12" s="17"/>
      <c r="F12" s="17"/>
      <c r="G12" s="9"/>
      <c r="H12" s="7">
        <f>SUM(G11:G12)</f>
        <v>0</v>
      </c>
      <c r="I12" s="8"/>
    </row>
    <row r="13" spans="1:9" s="2" customFormat="1" ht="16.5" customHeight="1" x14ac:dyDescent="0.15">
      <c r="A13" s="14"/>
      <c r="B13" s="17" t="s">
        <v>11</v>
      </c>
      <c r="C13" s="17"/>
      <c r="D13" s="17"/>
      <c r="E13" s="17"/>
      <c r="F13" s="17"/>
      <c r="G13" s="6"/>
      <c r="H13" s="7">
        <v>705097</v>
      </c>
      <c r="I13" s="8"/>
    </row>
    <row r="14" spans="1:9" s="2" customFormat="1" ht="16.5" hidden="1" customHeight="1" x14ac:dyDescent="0.15">
      <c r="A14" s="14"/>
      <c r="B14" s="17"/>
      <c r="C14" s="17" t="s">
        <v>12</v>
      </c>
      <c r="D14" s="17"/>
      <c r="E14" s="17"/>
      <c r="F14" s="17"/>
      <c r="G14" s="9"/>
      <c r="H14" s="7">
        <f>SUM(G14)</f>
        <v>0</v>
      </c>
      <c r="I14" s="8"/>
    </row>
    <row r="15" spans="1:9" s="2" customFormat="1" ht="16.5" customHeight="1" x14ac:dyDescent="0.15">
      <c r="A15" s="14"/>
      <c r="B15" s="17" t="s">
        <v>13</v>
      </c>
      <c r="C15" s="17"/>
      <c r="D15" s="17"/>
      <c r="E15" s="17"/>
      <c r="F15" s="17"/>
      <c r="G15" s="6"/>
      <c r="H15" s="7">
        <v>13067400</v>
      </c>
      <c r="I15" s="8"/>
    </row>
    <row r="16" spans="1:9" s="2" customFormat="1" ht="16.5" hidden="1" customHeight="1" x14ac:dyDescent="0.15">
      <c r="A16" s="14"/>
      <c r="B16" s="17"/>
      <c r="C16" s="17" t="s">
        <v>14</v>
      </c>
      <c r="D16" s="17"/>
      <c r="E16" s="17"/>
      <c r="F16" s="17"/>
      <c r="G16" s="6"/>
      <c r="H16" s="7"/>
      <c r="I16" s="8"/>
    </row>
    <row r="17" spans="1:9" s="2" customFormat="1" ht="16.5" hidden="1" customHeight="1" x14ac:dyDescent="0.15">
      <c r="A17" s="14"/>
      <c r="B17" s="17"/>
      <c r="C17" s="17" t="s">
        <v>15</v>
      </c>
      <c r="D17" s="17"/>
      <c r="E17" s="17"/>
      <c r="F17" s="17"/>
      <c r="G17" s="9"/>
      <c r="H17" s="7">
        <f>SUM(G16:G17)</f>
        <v>0</v>
      </c>
      <c r="I17" s="8"/>
    </row>
    <row r="18" spans="1:9" s="2" customFormat="1" ht="16.5" customHeight="1" x14ac:dyDescent="0.15">
      <c r="A18" s="14"/>
      <c r="B18" s="17" t="s">
        <v>16</v>
      </c>
      <c r="C18" s="17"/>
      <c r="D18" s="17"/>
      <c r="E18" s="17"/>
      <c r="F18" s="17"/>
      <c r="G18" s="6"/>
      <c r="H18" s="7">
        <v>3155600</v>
      </c>
      <c r="I18" s="8"/>
    </row>
    <row r="19" spans="1:9" s="2" customFormat="1" ht="16.5" customHeight="1" x14ac:dyDescent="0.15">
      <c r="A19" s="14"/>
      <c r="B19" s="17" t="s">
        <v>17</v>
      </c>
      <c r="C19" s="17"/>
      <c r="D19" s="17"/>
      <c r="E19" s="17"/>
      <c r="F19" s="17"/>
      <c r="G19" s="6"/>
      <c r="H19" s="7"/>
      <c r="I19" s="8"/>
    </row>
    <row r="20" spans="1:9" s="2" customFormat="1" ht="16.5" customHeight="1" x14ac:dyDescent="0.15">
      <c r="A20" s="14"/>
      <c r="B20" s="17"/>
      <c r="C20" s="17" t="s">
        <v>18</v>
      </c>
      <c r="D20" s="17"/>
      <c r="E20" s="17"/>
      <c r="F20" s="17"/>
      <c r="G20" s="6">
        <v>35</v>
      </c>
      <c r="H20" s="7"/>
      <c r="I20" s="8"/>
    </row>
    <row r="21" spans="1:9" s="2" customFormat="1" ht="16.5" customHeight="1" x14ac:dyDescent="0.15">
      <c r="A21" s="14"/>
      <c r="B21" s="17"/>
      <c r="C21" s="17" t="s">
        <v>19</v>
      </c>
      <c r="D21" s="17"/>
      <c r="E21" s="17"/>
      <c r="F21" s="17"/>
      <c r="G21" s="9">
        <v>588476</v>
      </c>
      <c r="H21" s="9">
        <f>G20+SUM(G21)</f>
        <v>588511</v>
      </c>
      <c r="I21" s="8"/>
    </row>
    <row r="22" spans="1:9" s="2" customFormat="1" ht="16.5" customHeight="1" x14ac:dyDescent="0.15">
      <c r="A22" s="14"/>
      <c r="B22" s="17" t="s">
        <v>20</v>
      </c>
      <c r="C22" s="17"/>
      <c r="D22" s="17"/>
      <c r="E22" s="17"/>
      <c r="F22" s="17"/>
      <c r="G22" s="6"/>
      <c r="H22" s="7"/>
      <c r="I22" s="7">
        <f>SUM(H10:H21)</f>
        <v>17947608</v>
      </c>
    </row>
    <row r="23" spans="1:9" s="2" customFormat="1" ht="16.5" customHeight="1" x14ac:dyDescent="0.15">
      <c r="A23" s="14" t="s">
        <v>21</v>
      </c>
      <c r="B23" s="17"/>
      <c r="C23" s="17"/>
      <c r="D23" s="17"/>
      <c r="E23" s="17"/>
      <c r="F23" s="17"/>
      <c r="G23" s="6"/>
      <c r="H23" s="7"/>
      <c r="I23" s="8"/>
    </row>
    <row r="24" spans="1:9" s="2" customFormat="1" ht="16.5" customHeight="1" x14ac:dyDescent="0.15">
      <c r="A24" s="14"/>
      <c r="B24" s="17" t="s">
        <v>22</v>
      </c>
      <c r="C24" s="17"/>
      <c r="D24" s="17"/>
      <c r="E24" s="17"/>
      <c r="F24" s="17"/>
      <c r="G24" s="6"/>
      <c r="H24" s="7"/>
      <c r="I24" s="8"/>
    </row>
    <row r="25" spans="1:9" s="2" customFormat="1" ht="16.5" customHeight="1" x14ac:dyDescent="0.15">
      <c r="A25" s="14"/>
      <c r="B25" s="17"/>
      <c r="C25" s="16" t="s">
        <v>23</v>
      </c>
      <c r="D25" s="17"/>
      <c r="E25" s="17"/>
      <c r="F25" s="17"/>
      <c r="G25" s="6"/>
      <c r="H25" s="7"/>
      <c r="I25" s="8"/>
    </row>
    <row r="26" spans="1:9" s="2" customFormat="1" ht="16.5" customHeight="1" x14ac:dyDescent="0.15">
      <c r="A26" s="14"/>
      <c r="B26" s="17"/>
      <c r="C26" s="17"/>
      <c r="D26" s="17" t="s">
        <v>24</v>
      </c>
      <c r="E26" s="17"/>
      <c r="F26" s="17"/>
      <c r="G26" s="6">
        <v>8644500</v>
      </c>
      <c r="H26" s="7"/>
      <c r="I26" s="8"/>
    </row>
    <row r="27" spans="1:9" s="2" customFormat="1" ht="16.5" hidden="1" customHeight="1" x14ac:dyDescent="0.15">
      <c r="A27" s="14"/>
      <c r="B27" s="17"/>
      <c r="C27" s="17"/>
      <c r="D27" s="17" t="s">
        <v>140</v>
      </c>
      <c r="E27" s="17"/>
      <c r="F27" s="17"/>
      <c r="G27" s="6"/>
      <c r="H27" s="7"/>
      <c r="I27" s="8"/>
    </row>
    <row r="28" spans="1:9" s="2" customFormat="1" ht="16.5" customHeight="1" x14ac:dyDescent="0.15">
      <c r="A28" s="14"/>
      <c r="B28" s="17"/>
      <c r="C28" s="17"/>
      <c r="D28" s="17" t="s">
        <v>25</v>
      </c>
      <c r="E28" s="17"/>
      <c r="F28" s="17"/>
      <c r="G28" s="6">
        <v>487926</v>
      </c>
      <c r="H28" s="7"/>
      <c r="I28" s="8"/>
    </row>
    <row r="29" spans="1:9" s="2" customFormat="1" ht="16.5" customHeight="1" x14ac:dyDescent="0.15">
      <c r="A29" s="14"/>
      <c r="B29" s="17"/>
      <c r="C29" s="17"/>
      <c r="D29" s="17" t="s">
        <v>26</v>
      </c>
      <c r="E29" s="17"/>
      <c r="F29" s="17"/>
      <c r="G29" s="19">
        <f>SUM(G26:G28)</f>
        <v>9132426</v>
      </c>
      <c r="H29" s="7"/>
      <c r="I29" s="8"/>
    </row>
    <row r="30" spans="1:9" s="2" customFormat="1" ht="16.5" customHeight="1" x14ac:dyDescent="0.15">
      <c r="A30" s="14"/>
      <c r="B30" s="17"/>
      <c r="C30" s="17" t="s">
        <v>27</v>
      </c>
      <c r="D30" s="17"/>
      <c r="E30" s="17"/>
      <c r="F30" s="17"/>
      <c r="G30" s="6"/>
      <c r="H30" s="7"/>
      <c r="I30" s="8"/>
    </row>
    <row r="31" spans="1:9" s="2" customFormat="1" ht="16.5" customHeight="1" x14ac:dyDescent="0.15">
      <c r="A31" s="14"/>
      <c r="B31" s="17"/>
      <c r="D31" s="17" t="s">
        <v>143</v>
      </c>
      <c r="E31" s="17"/>
      <c r="F31" s="17"/>
      <c r="G31" s="10">
        <v>395300</v>
      </c>
      <c r="H31" s="7"/>
      <c r="I31" s="8"/>
    </row>
    <row r="32" spans="1:9" s="2" customFormat="1" ht="16.5" customHeight="1" x14ac:dyDescent="0.15">
      <c r="A32" s="14"/>
      <c r="B32" s="17"/>
      <c r="D32" s="17" t="s">
        <v>28</v>
      </c>
      <c r="E32" s="17"/>
      <c r="F32" s="17"/>
      <c r="G32" s="10">
        <v>1123044</v>
      </c>
      <c r="H32" s="7"/>
      <c r="I32" s="8"/>
    </row>
    <row r="33" spans="1:9" s="2" customFormat="1" ht="16.5" customHeight="1" x14ac:dyDescent="0.15">
      <c r="A33" s="14"/>
      <c r="B33" s="17"/>
      <c r="D33" s="17" t="s">
        <v>29</v>
      </c>
      <c r="E33" s="17"/>
      <c r="F33" s="17"/>
      <c r="G33" s="6">
        <v>498143</v>
      </c>
      <c r="H33" s="7"/>
      <c r="I33" s="8"/>
    </row>
    <row r="34" spans="1:9" s="2" customFormat="1" ht="16.5" customHeight="1" x14ac:dyDescent="0.15">
      <c r="A34" s="14"/>
      <c r="B34" s="17"/>
      <c r="D34" s="17" t="s">
        <v>152</v>
      </c>
      <c r="E34" s="17"/>
      <c r="F34" s="17"/>
      <c r="G34" s="6">
        <v>5000</v>
      </c>
      <c r="H34" s="7"/>
      <c r="I34" s="8"/>
    </row>
    <row r="35" spans="1:9" s="2" customFormat="1" ht="16.5" customHeight="1" x14ac:dyDescent="0.15">
      <c r="A35" s="14"/>
      <c r="B35" s="17"/>
      <c r="D35" s="17" t="s">
        <v>49</v>
      </c>
      <c r="E35" s="17"/>
      <c r="F35" s="17"/>
      <c r="G35" s="6">
        <v>347211</v>
      </c>
      <c r="H35" s="7"/>
      <c r="I35" s="8"/>
    </row>
    <row r="36" spans="1:9" s="2" customFormat="1" ht="16.5" customHeight="1" x14ac:dyDescent="0.15">
      <c r="A36" s="14"/>
      <c r="B36" s="17"/>
      <c r="D36" s="17" t="s">
        <v>30</v>
      </c>
      <c r="E36" s="17"/>
      <c r="F36" s="17"/>
      <c r="G36" s="6">
        <v>2019102</v>
      </c>
      <c r="H36" s="7"/>
      <c r="I36" s="8"/>
    </row>
    <row r="37" spans="1:9" s="2" customFormat="1" ht="16.149999999999999" customHeight="1" x14ac:dyDescent="0.15">
      <c r="A37" s="14"/>
      <c r="B37" s="17"/>
      <c r="D37" s="17" t="s">
        <v>31</v>
      </c>
      <c r="E37" s="17"/>
      <c r="F37" s="17"/>
      <c r="G37" s="6">
        <v>127198</v>
      </c>
      <c r="H37" s="7"/>
      <c r="I37" s="8"/>
    </row>
    <row r="38" spans="1:9" s="2" customFormat="1" ht="16.5" customHeight="1" x14ac:dyDescent="0.15">
      <c r="A38" s="14"/>
      <c r="B38" s="17"/>
      <c r="D38" s="17" t="s">
        <v>32</v>
      </c>
      <c r="E38" s="17"/>
      <c r="F38" s="17"/>
      <c r="G38" s="6">
        <v>89940</v>
      </c>
      <c r="H38" s="7"/>
      <c r="I38" s="8"/>
    </row>
    <row r="39" spans="1:9" s="2" customFormat="1" ht="16.5" customHeight="1" x14ac:dyDescent="0.15">
      <c r="A39" s="14"/>
      <c r="B39" s="17"/>
      <c r="D39" s="17" t="s">
        <v>33</v>
      </c>
      <c r="E39" s="17"/>
      <c r="F39" s="17"/>
      <c r="G39" s="6">
        <v>927293</v>
      </c>
      <c r="H39" s="7"/>
      <c r="I39" s="8"/>
    </row>
    <row r="40" spans="1:9" s="2" customFormat="1" ht="16.5" customHeight="1" x14ac:dyDescent="0.15">
      <c r="A40" s="14"/>
      <c r="B40" s="17"/>
      <c r="D40" s="17" t="s">
        <v>34</v>
      </c>
      <c r="E40" s="17"/>
      <c r="F40" s="17"/>
      <c r="G40" s="6">
        <v>30918</v>
      </c>
      <c r="H40" s="7"/>
      <c r="I40" s="8"/>
    </row>
    <row r="41" spans="1:9" s="2" customFormat="1" ht="16.5" customHeight="1" x14ac:dyDescent="0.15">
      <c r="A41" s="14"/>
      <c r="B41" s="17"/>
      <c r="D41" s="17" t="s">
        <v>35</v>
      </c>
      <c r="E41" s="17"/>
      <c r="F41" s="17"/>
      <c r="G41" s="6">
        <v>1774824</v>
      </c>
      <c r="H41" s="7"/>
      <c r="I41" s="8"/>
    </row>
    <row r="42" spans="1:9" s="2" customFormat="1" ht="16.5" customHeight="1" x14ac:dyDescent="0.15">
      <c r="A42" s="14"/>
      <c r="B42" s="17"/>
      <c r="D42" s="17" t="s">
        <v>36</v>
      </c>
      <c r="E42" s="17"/>
      <c r="F42" s="17"/>
      <c r="G42" s="6">
        <v>10800</v>
      </c>
      <c r="H42" s="7"/>
      <c r="I42" s="8"/>
    </row>
    <row r="43" spans="1:9" s="2" customFormat="1" ht="16.5" customHeight="1" x14ac:dyDescent="0.15">
      <c r="A43" s="14"/>
      <c r="B43" s="17"/>
      <c r="D43" s="17" t="s">
        <v>37</v>
      </c>
      <c r="E43" s="17"/>
      <c r="F43" s="17"/>
      <c r="G43" s="6">
        <v>219849</v>
      </c>
      <c r="H43" s="7"/>
      <c r="I43" s="8"/>
    </row>
    <row r="44" spans="1:9" s="2" customFormat="1" ht="16.5" customHeight="1" x14ac:dyDescent="0.15">
      <c r="A44" s="14"/>
      <c r="B44" s="17"/>
      <c r="D44" s="17" t="s">
        <v>141</v>
      </c>
      <c r="E44" s="17"/>
      <c r="F44" s="17"/>
      <c r="G44" s="6">
        <v>174940</v>
      </c>
      <c r="H44" s="7"/>
      <c r="I44" s="8"/>
    </row>
    <row r="45" spans="1:9" s="2" customFormat="1" ht="16.5" customHeight="1" x14ac:dyDescent="0.15">
      <c r="A45" s="14"/>
      <c r="B45" s="17"/>
      <c r="D45" s="17" t="s">
        <v>39</v>
      </c>
      <c r="E45" s="17"/>
      <c r="F45" s="17"/>
      <c r="G45" s="6">
        <v>125672</v>
      </c>
      <c r="H45" s="7"/>
      <c r="I45" s="8"/>
    </row>
    <row r="46" spans="1:9" s="2" customFormat="1" ht="16.5" customHeight="1" x14ac:dyDescent="0.15">
      <c r="A46" s="14"/>
      <c r="B46" s="17"/>
      <c r="D46" s="17" t="s">
        <v>40</v>
      </c>
      <c r="E46" s="17"/>
      <c r="F46" s="17"/>
      <c r="G46" s="6">
        <v>627042</v>
      </c>
      <c r="H46" s="7"/>
      <c r="I46" s="8"/>
    </row>
    <row r="47" spans="1:9" s="2" customFormat="1" ht="16.5" customHeight="1" x14ac:dyDescent="0.15">
      <c r="A47" s="14"/>
      <c r="B47" s="17"/>
      <c r="D47" s="17" t="s">
        <v>41</v>
      </c>
      <c r="E47" s="17"/>
      <c r="F47" s="17"/>
      <c r="G47" s="6">
        <v>5000</v>
      </c>
      <c r="H47" s="7"/>
      <c r="I47" s="8"/>
    </row>
    <row r="48" spans="1:9" s="2" customFormat="1" ht="16.5" customHeight="1" x14ac:dyDescent="0.15">
      <c r="A48" s="14"/>
      <c r="B48" s="17"/>
      <c r="D48" s="17" t="s">
        <v>42</v>
      </c>
      <c r="E48" s="17"/>
      <c r="F48" s="17"/>
      <c r="G48" s="6">
        <v>37648</v>
      </c>
      <c r="H48" s="7"/>
      <c r="I48" s="8"/>
    </row>
    <row r="49" spans="1:9" s="2" customFormat="1" ht="16.5" customHeight="1" x14ac:dyDescent="0.15">
      <c r="A49" s="14"/>
      <c r="B49" s="17"/>
      <c r="D49" s="17" t="s">
        <v>43</v>
      </c>
      <c r="E49" s="17"/>
      <c r="F49" s="17"/>
      <c r="G49" s="6">
        <v>656503</v>
      </c>
      <c r="H49" s="7"/>
      <c r="I49" s="8"/>
    </row>
    <row r="50" spans="1:9" s="2" customFormat="1" ht="16.5" hidden="1" customHeight="1" x14ac:dyDescent="0.15">
      <c r="A50" s="14"/>
      <c r="B50" s="17"/>
      <c r="D50" s="17" t="s">
        <v>44</v>
      </c>
      <c r="E50" s="17"/>
      <c r="F50" s="17"/>
      <c r="G50" s="6">
        <v>0</v>
      </c>
      <c r="H50" s="7"/>
      <c r="I50" s="8"/>
    </row>
    <row r="51" spans="1:9" s="2" customFormat="1" ht="16.5" customHeight="1" x14ac:dyDescent="0.15">
      <c r="A51" s="14"/>
      <c r="B51" s="17"/>
      <c r="D51" s="17" t="s">
        <v>45</v>
      </c>
      <c r="E51" s="17"/>
      <c r="F51" s="17"/>
      <c r="G51" s="19">
        <f>SUM(G31:G49)</f>
        <v>9195427</v>
      </c>
      <c r="H51" s="7"/>
      <c r="I51" s="8"/>
    </row>
    <row r="52" spans="1:9" s="2" customFormat="1" ht="16.5" customHeight="1" x14ac:dyDescent="0.15">
      <c r="A52" s="14"/>
      <c r="B52" s="17"/>
      <c r="C52" s="17" t="s">
        <v>46</v>
      </c>
      <c r="D52" s="17"/>
      <c r="E52" s="17"/>
      <c r="F52" s="17"/>
      <c r="G52" s="6"/>
      <c r="H52" s="7">
        <f>G29+G51</f>
        <v>18327853</v>
      </c>
      <c r="I52" s="8"/>
    </row>
    <row r="53" spans="1:9" s="2" customFormat="1" ht="16.5" customHeight="1" x14ac:dyDescent="0.15">
      <c r="A53" s="14"/>
      <c r="B53" s="17" t="s">
        <v>47</v>
      </c>
      <c r="C53" s="17"/>
      <c r="D53" s="17"/>
      <c r="E53" s="17"/>
      <c r="F53" s="17"/>
      <c r="G53" s="6"/>
      <c r="H53" s="7"/>
      <c r="I53" s="8"/>
    </row>
    <row r="54" spans="1:9" s="2" customFormat="1" ht="16.5" customHeight="1" x14ac:dyDescent="0.15">
      <c r="A54" s="14"/>
      <c r="B54" s="17"/>
      <c r="C54" s="16" t="s">
        <v>23</v>
      </c>
      <c r="D54" s="17"/>
      <c r="E54" s="17"/>
      <c r="F54" s="17"/>
      <c r="G54" s="6"/>
      <c r="H54" s="7"/>
      <c r="I54" s="8"/>
    </row>
    <row r="55" spans="1:9" s="2" customFormat="1" ht="16.5" hidden="1" customHeight="1" x14ac:dyDescent="0.15">
      <c r="A55" s="14"/>
      <c r="B55" s="17"/>
      <c r="C55" s="17"/>
      <c r="D55" s="17" t="s">
        <v>24</v>
      </c>
      <c r="E55" s="17"/>
      <c r="F55" s="17"/>
      <c r="G55" s="6"/>
      <c r="H55" s="7"/>
      <c r="I55" s="8"/>
    </row>
    <row r="56" spans="1:9" s="2" customFormat="1" ht="16.5" hidden="1" customHeight="1" x14ac:dyDescent="0.15">
      <c r="A56" s="14"/>
      <c r="B56" s="17"/>
      <c r="C56" s="17"/>
      <c r="D56" s="17" t="s">
        <v>25</v>
      </c>
      <c r="E56" s="17"/>
      <c r="F56" s="17"/>
      <c r="G56" s="6"/>
      <c r="H56" s="7"/>
      <c r="I56" s="8"/>
    </row>
    <row r="57" spans="1:9" s="2" customFormat="1" ht="16.5" customHeight="1" x14ac:dyDescent="0.15">
      <c r="A57" s="14"/>
      <c r="B57" s="17"/>
      <c r="C57" s="17"/>
      <c r="D57" s="17" t="s">
        <v>26</v>
      </c>
      <c r="E57" s="17"/>
      <c r="F57" s="17"/>
      <c r="G57" s="19">
        <f>SUM(G55:G56)</f>
        <v>0</v>
      </c>
      <c r="H57" s="7"/>
      <c r="I57" s="8"/>
    </row>
    <row r="58" spans="1:9" s="2" customFormat="1" ht="16.5" customHeight="1" x14ac:dyDescent="0.15">
      <c r="A58" s="14"/>
      <c r="B58" s="17"/>
      <c r="C58" s="17" t="s">
        <v>27</v>
      </c>
      <c r="D58" s="17"/>
      <c r="E58" s="17"/>
      <c r="F58" s="17"/>
      <c r="G58" s="6"/>
      <c r="H58" s="7"/>
      <c r="I58" s="8"/>
    </row>
    <row r="59" spans="1:9" s="2" customFormat="1" ht="16.5" hidden="1" customHeight="1" x14ac:dyDescent="0.15">
      <c r="A59" s="14"/>
      <c r="B59" s="17"/>
      <c r="D59" s="17" t="s">
        <v>28</v>
      </c>
      <c r="E59" s="17"/>
      <c r="F59" s="17"/>
      <c r="G59" s="6"/>
      <c r="H59" s="7"/>
      <c r="I59" s="8"/>
    </row>
    <row r="60" spans="1:9" s="2" customFormat="1" ht="16.5" customHeight="1" x14ac:dyDescent="0.15">
      <c r="A60" s="14"/>
      <c r="B60" s="17"/>
      <c r="D60" s="17" t="s">
        <v>29</v>
      </c>
      <c r="E60" s="17"/>
      <c r="F60" s="17"/>
      <c r="G60" s="6">
        <v>59459</v>
      </c>
      <c r="H60" s="7"/>
      <c r="I60" s="8"/>
    </row>
    <row r="61" spans="1:9" s="2" customFormat="1" ht="16.5" hidden="1" customHeight="1" x14ac:dyDescent="0.15">
      <c r="A61" s="14"/>
      <c r="B61" s="17"/>
      <c r="D61" s="17" t="s">
        <v>49</v>
      </c>
      <c r="E61" s="17"/>
      <c r="F61" s="17"/>
      <c r="G61" s="6">
        <v>0</v>
      </c>
      <c r="H61" s="7"/>
      <c r="I61" s="8"/>
    </row>
    <row r="62" spans="1:9" s="2" customFormat="1" ht="16.5" hidden="1" customHeight="1" x14ac:dyDescent="0.15">
      <c r="A62" s="14"/>
      <c r="B62" s="17"/>
      <c r="D62" s="17" t="s">
        <v>31</v>
      </c>
      <c r="E62" s="17"/>
      <c r="F62" s="17"/>
      <c r="G62" s="6">
        <v>0</v>
      </c>
      <c r="H62" s="7"/>
      <c r="I62" s="8"/>
    </row>
    <row r="63" spans="1:9" s="2" customFormat="1" ht="16.5" hidden="1" customHeight="1" x14ac:dyDescent="0.15">
      <c r="A63" s="14"/>
      <c r="B63" s="17"/>
      <c r="D63" s="17" t="s">
        <v>34</v>
      </c>
      <c r="E63" s="17"/>
      <c r="F63" s="17"/>
      <c r="G63" s="6">
        <v>0</v>
      </c>
      <c r="H63" s="7"/>
      <c r="I63" s="8"/>
    </row>
    <row r="64" spans="1:9" s="2" customFormat="1" ht="16.5" customHeight="1" x14ac:dyDescent="0.15">
      <c r="A64" s="14"/>
      <c r="B64" s="17"/>
      <c r="D64" s="17" t="s">
        <v>30</v>
      </c>
      <c r="E64" s="17"/>
      <c r="F64" s="17"/>
      <c r="G64" s="6">
        <v>179712</v>
      </c>
      <c r="H64" s="7"/>
      <c r="I64" s="8"/>
    </row>
    <row r="65" spans="1:9" s="2" customFormat="1" ht="16.5" customHeight="1" x14ac:dyDescent="0.15">
      <c r="A65" s="14"/>
      <c r="B65" s="17"/>
      <c r="D65" s="17" t="s">
        <v>35</v>
      </c>
      <c r="E65" s="17"/>
      <c r="F65" s="17"/>
      <c r="G65" s="6">
        <v>4500</v>
      </c>
      <c r="H65" s="7"/>
      <c r="I65" s="8"/>
    </row>
    <row r="66" spans="1:9" s="2" customFormat="1" ht="16.5" customHeight="1" x14ac:dyDescent="0.15">
      <c r="A66" s="14"/>
      <c r="B66" s="17"/>
      <c r="D66" s="17" t="s">
        <v>36</v>
      </c>
      <c r="E66" s="17"/>
      <c r="F66" s="17"/>
      <c r="G66" s="6">
        <v>12600</v>
      </c>
      <c r="H66" s="7"/>
      <c r="I66" s="8"/>
    </row>
    <row r="67" spans="1:9" s="2" customFormat="1" ht="16.5" hidden="1" customHeight="1" x14ac:dyDescent="0.15">
      <c r="A67" s="14"/>
      <c r="B67" s="17"/>
      <c r="D67" s="17" t="s">
        <v>37</v>
      </c>
      <c r="E67" s="17"/>
      <c r="F67" s="17"/>
      <c r="G67" s="6">
        <v>0</v>
      </c>
      <c r="H67" s="7"/>
      <c r="I67" s="8"/>
    </row>
    <row r="68" spans="1:9" s="2" customFormat="1" ht="16.5" hidden="1" customHeight="1" x14ac:dyDescent="0.15">
      <c r="A68" s="14"/>
      <c r="B68" s="17"/>
      <c r="D68" s="17" t="s">
        <v>38</v>
      </c>
      <c r="E68" s="17"/>
      <c r="F68" s="17"/>
      <c r="G68" s="6">
        <v>0</v>
      </c>
      <c r="H68" s="7"/>
      <c r="I68" s="8"/>
    </row>
    <row r="69" spans="1:9" s="2" customFormat="1" ht="16.5" customHeight="1" x14ac:dyDescent="0.15">
      <c r="A69" s="14"/>
      <c r="B69" s="17"/>
      <c r="D69" s="17" t="s">
        <v>39</v>
      </c>
      <c r="E69" s="17"/>
      <c r="F69" s="17"/>
      <c r="G69" s="6">
        <v>39667</v>
      </c>
      <c r="H69" s="7"/>
      <c r="I69" s="8"/>
    </row>
    <row r="70" spans="1:9" s="2" customFormat="1" ht="16.5" customHeight="1" x14ac:dyDescent="0.15">
      <c r="A70" s="14"/>
      <c r="B70" s="17"/>
      <c r="D70" s="17" t="s">
        <v>40</v>
      </c>
      <c r="E70" s="17"/>
      <c r="F70" s="17"/>
      <c r="G70" s="6">
        <v>86400</v>
      </c>
      <c r="H70" s="7"/>
      <c r="I70" s="8"/>
    </row>
    <row r="71" spans="1:9" s="2" customFormat="1" ht="16.5" hidden="1" customHeight="1" x14ac:dyDescent="0.15">
      <c r="A71" s="14"/>
      <c r="B71" s="17"/>
      <c r="D71" s="17" t="s">
        <v>42</v>
      </c>
      <c r="E71" s="17"/>
      <c r="F71" s="17"/>
      <c r="G71" s="6">
        <v>0</v>
      </c>
      <c r="H71" s="7"/>
      <c r="I71" s="8"/>
    </row>
    <row r="72" spans="1:9" s="2" customFormat="1" ht="16.5" hidden="1" customHeight="1" x14ac:dyDescent="0.15">
      <c r="A72" s="14"/>
      <c r="B72" s="17"/>
      <c r="D72" s="17" t="s">
        <v>43</v>
      </c>
      <c r="E72" s="17"/>
      <c r="F72" s="17"/>
      <c r="G72" s="6">
        <v>0</v>
      </c>
      <c r="H72" s="7"/>
      <c r="I72" s="8"/>
    </row>
    <row r="73" spans="1:9" s="2" customFormat="1" ht="16.5" customHeight="1" x14ac:dyDescent="0.15">
      <c r="A73" s="14"/>
      <c r="B73" s="17"/>
      <c r="D73" s="17" t="s">
        <v>45</v>
      </c>
      <c r="E73" s="17"/>
      <c r="F73" s="17"/>
      <c r="G73" s="19">
        <f>SUM(G59:G72)</f>
        <v>382338</v>
      </c>
      <c r="H73" s="7"/>
      <c r="I73" s="8"/>
    </row>
    <row r="74" spans="1:9" s="2" customFormat="1" ht="16.5" customHeight="1" x14ac:dyDescent="0.15">
      <c r="A74" s="14"/>
      <c r="B74" s="17"/>
      <c r="C74" s="17" t="s">
        <v>50</v>
      </c>
      <c r="D74" s="17"/>
      <c r="E74" s="17"/>
      <c r="F74" s="17"/>
      <c r="G74" s="6"/>
      <c r="H74" s="9">
        <f>G57+G73</f>
        <v>382338</v>
      </c>
      <c r="I74" s="8"/>
    </row>
    <row r="75" spans="1:9" s="2" customFormat="1" ht="16.5" customHeight="1" x14ac:dyDescent="0.15">
      <c r="A75" s="14"/>
      <c r="B75" s="17" t="s">
        <v>51</v>
      </c>
      <c r="C75" s="17"/>
      <c r="D75" s="17"/>
      <c r="E75" s="17"/>
      <c r="F75" s="17"/>
      <c r="G75" s="6"/>
      <c r="H75" s="7"/>
      <c r="I75" s="9">
        <f>SUM(H24:H74)</f>
        <v>18710191</v>
      </c>
    </row>
    <row r="76" spans="1:9" s="2" customFormat="1" ht="16.5" customHeight="1" x14ac:dyDescent="0.15">
      <c r="A76" s="14"/>
      <c r="B76" s="17"/>
      <c r="C76" s="17" t="s">
        <v>52</v>
      </c>
      <c r="D76" s="17"/>
      <c r="E76" s="17"/>
      <c r="F76" s="17"/>
      <c r="G76" s="6"/>
      <c r="H76" s="7"/>
      <c r="I76" s="8">
        <f>I22-I75</f>
        <v>-762583</v>
      </c>
    </row>
    <row r="77" spans="1:9" s="2" customFormat="1" ht="16.5" customHeight="1" x14ac:dyDescent="0.15">
      <c r="A77" s="14"/>
      <c r="B77" s="17"/>
      <c r="C77" s="17" t="s">
        <v>53</v>
      </c>
      <c r="D77" s="17"/>
      <c r="E77" s="17"/>
      <c r="F77" s="17"/>
      <c r="G77" s="6"/>
      <c r="H77" s="7"/>
      <c r="I77" s="9">
        <v>0</v>
      </c>
    </row>
    <row r="78" spans="1:9" s="2" customFormat="1" ht="16.5" customHeight="1" x14ac:dyDescent="0.15">
      <c r="A78" s="14"/>
      <c r="B78" s="17"/>
      <c r="C78" s="17" t="s">
        <v>54</v>
      </c>
      <c r="D78" s="17"/>
      <c r="E78" s="17"/>
      <c r="F78" s="17"/>
      <c r="G78" s="6"/>
      <c r="H78" s="7"/>
      <c r="I78" s="8">
        <f>I76-I77</f>
        <v>-762583</v>
      </c>
    </row>
    <row r="79" spans="1:9" s="2" customFormat="1" ht="16.5" customHeight="1" x14ac:dyDescent="0.15">
      <c r="A79" s="14"/>
      <c r="B79" s="17"/>
      <c r="C79" s="17" t="s">
        <v>55</v>
      </c>
      <c r="D79" s="17"/>
      <c r="E79" s="17"/>
      <c r="F79" s="17"/>
      <c r="G79" s="6"/>
      <c r="H79" s="7"/>
      <c r="I79" s="8">
        <v>2595714</v>
      </c>
    </row>
    <row r="80" spans="1:9" s="2" customFormat="1" ht="16.5" customHeight="1" thickBot="1" x14ac:dyDescent="0.2">
      <c r="A80" s="20"/>
      <c r="B80" s="21"/>
      <c r="C80" s="21" t="s">
        <v>56</v>
      </c>
      <c r="D80" s="21"/>
      <c r="E80" s="21"/>
      <c r="F80" s="21"/>
      <c r="G80" s="12"/>
      <c r="H80" s="9"/>
      <c r="I80" s="22">
        <f>SUM(I78:I79)</f>
        <v>1833131</v>
      </c>
    </row>
    <row r="81" spans="7:9" s="2" customFormat="1" ht="14.25" thickTop="1" x14ac:dyDescent="0.15">
      <c r="G81" s="1"/>
      <c r="H81" s="1"/>
      <c r="I81" s="1"/>
    </row>
    <row r="82" spans="7:9" s="2" customFormat="1" x14ac:dyDescent="0.15">
      <c r="G82" s="1"/>
      <c r="H82" s="1"/>
      <c r="I82" s="1"/>
    </row>
  </sheetData>
  <mergeCells count="4">
    <mergeCell ref="A3:I3"/>
    <mergeCell ref="A5:I5"/>
    <mergeCell ref="A8:F8"/>
    <mergeCell ref="G8:I8"/>
  </mergeCells>
  <phoneticPr fontId="4"/>
  <printOptions horizontalCentered="1"/>
  <pageMargins left="0.39370078740157483" right="0.39370078740157483" top="0.19685039370078741" bottom="0.19685039370078741" header="0.51181102362204722" footer="0.51181102362204722"/>
  <pageSetup paperSize="9" scale="88" orientation="portrait" r:id="rId1"/>
  <headerFooter alignWithMargins="0"/>
  <ignoredErrors>
    <ignoredError sqref="G5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K202"/>
  <sheetViews>
    <sheetView topLeftCell="A196" workbookViewId="0">
      <selection activeCell="H191" sqref="H191"/>
    </sheetView>
  </sheetViews>
  <sheetFormatPr defaultRowHeight="13.5" x14ac:dyDescent="0.15"/>
  <cols>
    <col min="1" max="5" width="3.375" style="2" customWidth="1"/>
    <col min="6" max="7" width="5.5" style="2" customWidth="1"/>
    <col min="8" max="13" width="11.875" style="2" customWidth="1"/>
    <col min="14" max="18" width="10.75" style="2" customWidth="1"/>
    <col min="19" max="20" width="6.125" style="2" customWidth="1"/>
    <col min="21" max="21" width="9" style="2"/>
  </cols>
  <sheetData>
    <row r="2" spans="1:21" ht="17.25" x14ac:dyDescent="0.2">
      <c r="A2" s="109" t="s">
        <v>57</v>
      </c>
      <c r="B2" s="109"/>
      <c r="C2" s="109"/>
      <c r="D2" s="109"/>
      <c r="E2" s="109"/>
      <c r="F2" s="109"/>
      <c r="G2" s="109"/>
      <c r="H2" s="109"/>
      <c r="I2" s="109"/>
      <c r="J2" s="109"/>
      <c r="K2" s="109"/>
      <c r="L2" s="109"/>
      <c r="M2" s="109"/>
      <c r="N2" s="24"/>
      <c r="O2" s="24"/>
      <c r="P2" s="24"/>
      <c r="Q2" s="24"/>
      <c r="R2" s="24"/>
      <c r="S2" s="24"/>
      <c r="T2" s="24"/>
      <c r="U2" s="24"/>
    </row>
    <row r="4" spans="1:21" x14ac:dyDescent="0.15">
      <c r="A4" s="25" t="s">
        <v>4</v>
      </c>
      <c r="B4" s="2" t="s">
        <v>58</v>
      </c>
    </row>
    <row r="5" spans="1:21" x14ac:dyDescent="0.15">
      <c r="B5" s="2" t="s">
        <v>150</v>
      </c>
    </row>
    <row r="6" spans="1:21" x14ac:dyDescent="0.15">
      <c r="B6" s="2" t="s">
        <v>149</v>
      </c>
    </row>
    <row r="8" spans="1:21" x14ac:dyDescent="0.15">
      <c r="B8" s="25" t="s">
        <v>59</v>
      </c>
      <c r="C8" s="2" t="s">
        <v>60</v>
      </c>
    </row>
    <row r="9" spans="1:21" x14ac:dyDescent="0.15">
      <c r="C9" s="2" t="s">
        <v>138</v>
      </c>
    </row>
    <row r="10" spans="1:21" hidden="1" x14ac:dyDescent="0.15">
      <c r="B10" s="25" t="s">
        <v>61</v>
      </c>
      <c r="C10" s="2" t="s">
        <v>62</v>
      </c>
    </row>
    <row r="11" spans="1:21" hidden="1" x14ac:dyDescent="0.15">
      <c r="C11" s="2" t="s">
        <v>63</v>
      </c>
    </row>
    <row r="12" spans="1:21" hidden="1" x14ac:dyDescent="0.15">
      <c r="C12" s="2" t="s">
        <v>64</v>
      </c>
    </row>
    <row r="13" spans="1:21" hidden="1" x14ac:dyDescent="0.15">
      <c r="B13" s="25" t="s">
        <v>65</v>
      </c>
      <c r="C13" s="2" t="s">
        <v>66</v>
      </c>
    </row>
    <row r="14" spans="1:21" hidden="1" x14ac:dyDescent="0.15">
      <c r="C14" s="2" t="s">
        <v>67</v>
      </c>
    </row>
    <row r="15" spans="1:21" hidden="1" x14ac:dyDescent="0.15">
      <c r="C15" s="2" t="s">
        <v>68</v>
      </c>
    </row>
    <row r="16" spans="1:21" x14ac:dyDescent="0.15">
      <c r="B16" s="25" t="s">
        <v>69</v>
      </c>
      <c r="C16" s="2" t="s">
        <v>70</v>
      </c>
    </row>
    <row r="17" spans="1:21" x14ac:dyDescent="0.15">
      <c r="C17" s="2" t="s">
        <v>137</v>
      </c>
    </row>
    <row r="18" spans="1:21" x14ac:dyDescent="0.15">
      <c r="U18"/>
    </row>
    <row r="19" spans="1:21" x14ac:dyDescent="0.15">
      <c r="A19" s="25" t="s">
        <v>5</v>
      </c>
      <c r="B19" s="2" t="s">
        <v>75</v>
      </c>
      <c r="U19"/>
    </row>
    <row r="20" spans="1:21" x14ac:dyDescent="0.15">
      <c r="C20" s="2" t="s">
        <v>76</v>
      </c>
      <c r="U20"/>
    </row>
    <row r="21" spans="1:21" x14ac:dyDescent="0.15">
      <c r="M21" s="3" t="s">
        <v>0</v>
      </c>
      <c r="U21"/>
    </row>
    <row r="22" spans="1:21" x14ac:dyDescent="0.15">
      <c r="B22" s="134" t="s">
        <v>77</v>
      </c>
      <c r="C22" s="135"/>
      <c r="D22" s="135"/>
      <c r="E22" s="135"/>
      <c r="F22" s="135"/>
      <c r="G22" s="136"/>
      <c r="H22" s="114" t="s">
        <v>129</v>
      </c>
      <c r="I22" s="115"/>
      <c r="J22" s="115"/>
      <c r="K22" s="115"/>
      <c r="L22" s="115"/>
      <c r="M22" s="116"/>
    </row>
    <row r="23" spans="1:21" s="31" customFormat="1" ht="44.25" customHeight="1" x14ac:dyDescent="0.15">
      <c r="A23" s="30"/>
      <c r="B23" s="137"/>
      <c r="C23" s="138"/>
      <c r="D23" s="138"/>
      <c r="E23" s="138"/>
      <c r="F23" s="138"/>
      <c r="G23" s="139"/>
      <c r="H23" s="92" t="s">
        <v>130</v>
      </c>
      <c r="I23" s="66" t="s">
        <v>127</v>
      </c>
      <c r="J23" s="91" t="s">
        <v>153</v>
      </c>
      <c r="K23" s="91" t="s">
        <v>154</v>
      </c>
      <c r="L23" s="91" t="s">
        <v>142</v>
      </c>
      <c r="M23" s="91" t="s">
        <v>144</v>
      </c>
      <c r="S23" s="30"/>
      <c r="T23" s="30"/>
    </row>
    <row r="24" spans="1:21" x14ac:dyDescent="0.15">
      <c r="B24" s="14" t="s">
        <v>80</v>
      </c>
      <c r="C24" s="17" t="s">
        <v>81</v>
      </c>
      <c r="D24" s="17"/>
      <c r="E24" s="17"/>
      <c r="F24" s="17"/>
      <c r="G24" s="17"/>
      <c r="H24" s="67"/>
      <c r="I24" s="68"/>
      <c r="J24" s="67"/>
      <c r="K24" s="67"/>
      <c r="L24" s="67"/>
      <c r="M24" s="61"/>
      <c r="U24"/>
    </row>
    <row r="25" spans="1:21" x14ac:dyDescent="0.15">
      <c r="B25" s="14"/>
      <c r="C25" s="17" t="s">
        <v>8</v>
      </c>
      <c r="D25" s="17"/>
      <c r="E25" s="17"/>
      <c r="F25" s="17"/>
      <c r="G25" s="17"/>
      <c r="H25" s="67"/>
      <c r="I25" s="68"/>
      <c r="J25" s="67"/>
      <c r="K25" s="67"/>
      <c r="L25" s="67"/>
      <c r="M25" s="61">
        <f>SUM($H25:$L25)</f>
        <v>0</v>
      </c>
      <c r="U25"/>
    </row>
    <row r="26" spans="1:21" x14ac:dyDescent="0.15">
      <c r="B26" s="14"/>
      <c r="C26" s="17" t="s">
        <v>11</v>
      </c>
      <c r="D26" s="17"/>
      <c r="E26" s="17"/>
      <c r="F26" s="17"/>
      <c r="G26" s="17"/>
      <c r="H26" s="67">
        <v>705097</v>
      </c>
      <c r="I26" s="68"/>
      <c r="J26" s="67"/>
      <c r="K26" s="67"/>
      <c r="L26" s="67"/>
      <c r="M26" s="61">
        <f>SUM($H26:$L26)</f>
        <v>705097</v>
      </c>
    </row>
    <row r="27" spans="1:21" x14ac:dyDescent="0.15">
      <c r="B27" s="14"/>
      <c r="C27" s="17" t="s">
        <v>82</v>
      </c>
      <c r="D27" s="17"/>
      <c r="E27" s="17"/>
      <c r="F27" s="17"/>
      <c r="G27" s="17"/>
      <c r="H27" s="67"/>
      <c r="I27" s="68">
        <v>11085000</v>
      </c>
      <c r="J27" s="67">
        <v>1658400</v>
      </c>
      <c r="K27" s="67">
        <v>300000</v>
      </c>
      <c r="L27" s="67">
        <v>24000</v>
      </c>
      <c r="M27" s="61">
        <f t="shared" ref="M27:M29" si="0">SUM($H27:$L27)</f>
        <v>13067400</v>
      </c>
    </row>
    <row r="28" spans="1:21" x14ac:dyDescent="0.15">
      <c r="B28" s="14"/>
      <c r="C28" s="17" t="s">
        <v>16</v>
      </c>
      <c r="D28" s="17"/>
      <c r="E28" s="17"/>
      <c r="F28" s="17"/>
      <c r="G28" s="17"/>
      <c r="H28" s="67">
        <v>3155600</v>
      </c>
      <c r="I28" s="68"/>
      <c r="J28" s="67"/>
      <c r="K28" s="67"/>
      <c r="L28" s="67"/>
      <c r="M28" s="61">
        <f t="shared" si="0"/>
        <v>3155600</v>
      </c>
    </row>
    <row r="29" spans="1:21" x14ac:dyDescent="0.15">
      <c r="B29" s="14"/>
      <c r="C29" s="17" t="s">
        <v>83</v>
      </c>
      <c r="D29" s="17"/>
      <c r="E29" s="17"/>
      <c r="F29" s="17"/>
      <c r="G29" s="17"/>
      <c r="H29" s="67">
        <v>11</v>
      </c>
      <c r="I29" s="68">
        <v>311352</v>
      </c>
      <c r="J29" s="67"/>
      <c r="K29" s="67">
        <v>47375</v>
      </c>
      <c r="L29" s="67">
        <v>203479</v>
      </c>
      <c r="M29" s="61">
        <f t="shared" si="0"/>
        <v>562217</v>
      </c>
    </row>
    <row r="30" spans="1:21" x14ac:dyDescent="0.15">
      <c r="B30" s="14"/>
      <c r="C30" s="17" t="s">
        <v>20</v>
      </c>
      <c r="D30" s="17"/>
      <c r="E30" s="17"/>
      <c r="F30" s="17"/>
      <c r="G30" s="17"/>
      <c r="H30" s="69">
        <f>SUM(H25:H29)</f>
        <v>3860708</v>
      </c>
      <c r="I30" s="69">
        <f t="shared" ref="I30" si="1">SUM(I25:I29)</f>
        <v>11396352</v>
      </c>
      <c r="J30" s="69">
        <f>SUM(J25:J29)</f>
        <v>1658400</v>
      </c>
      <c r="K30" s="69">
        <f>SUM(K25:K29)</f>
        <v>347375</v>
      </c>
      <c r="L30" s="69">
        <f>SUM(L25:L29)</f>
        <v>227479</v>
      </c>
      <c r="M30" s="62">
        <f>SUM(M25:M29)</f>
        <v>17490314</v>
      </c>
    </row>
    <row r="31" spans="1:21" x14ac:dyDescent="0.15">
      <c r="B31" s="14" t="s">
        <v>84</v>
      </c>
      <c r="C31" s="17" t="s">
        <v>85</v>
      </c>
      <c r="D31" s="17"/>
      <c r="E31" s="17"/>
      <c r="F31" s="17"/>
      <c r="G31" s="17"/>
      <c r="H31" s="67"/>
      <c r="I31" s="68"/>
      <c r="J31" s="67"/>
      <c r="K31" s="67"/>
      <c r="L31" s="67"/>
      <c r="M31" s="61"/>
    </row>
    <row r="32" spans="1:21" x14ac:dyDescent="0.15">
      <c r="B32" s="14"/>
      <c r="C32" s="17" t="s">
        <v>86</v>
      </c>
      <c r="D32" s="17"/>
      <c r="E32" s="17"/>
      <c r="F32" s="17"/>
      <c r="G32" s="17"/>
      <c r="H32" s="67"/>
      <c r="I32" s="68"/>
      <c r="J32" s="67"/>
      <c r="K32" s="67"/>
      <c r="L32" s="67"/>
      <c r="M32" s="61"/>
    </row>
    <row r="33" spans="2:37" x14ac:dyDescent="0.15">
      <c r="B33" s="14"/>
      <c r="C33" s="17"/>
      <c r="D33" s="17" t="s">
        <v>147</v>
      </c>
      <c r="E33" s="17"/>
      <c r="F33" s="17"/>
      <c r="G33" s="17"/>
      <c r="H33" s="67">
        <v>1998950</v>
      </c>
      <c r="I33" s="68">
        <v>5645550</v>
      </c>
      <c r="J33" s="67">
        <v>1000000</v>
      </c>
      <c r="K33" s="67"/>
      <c r="L33" s="67"/>
      <c r="M33" s="61">
        <f t="shared" ref="M33:M35" si="2">SUM($H33:$L33)</f>
        <v>8644500</v>
      </c>
    </row>
    <row r="34" spans="2:37" ht="13.5" hidden="1" customHeight="1" x14ac:dyDescent="0.15">
      <c r="B34" s="14"/>
      <c r="C34" s="17"/>
      <c r="D34" s="17" t="s">
        <v>140</v>
      </c>
      <c r="E34" s="17"/>
      <c r="F34" s="17"/>
      <c r="G34" s="17"/>
      <c r="H34" s="67"/>
      <c r="I34" s="68"/>
      <c r="J34" s="67"/>
      <c r="K34" s="67"/>
      <c r="L34" s="67"/>
      <c r="M34" s="61">
        <f t="shared" si="2"/>
        <v>0</v>
      </c>
    </row>
    <row r="35" spans="2:37" x14ac:dyDescent="0.15">
      <c r="B35" s="14"/>
      <c r="C35" s="17"/>
      <c r="D35" s="17" t="s">
        <v>25</v>
      </c>
      <c r="E35" s="17"/>
      <c r="F35" s="17"/>
      <c r="G35" s="17"/>
      <c r="H35" s="67">
        <v>8566</v>
      </c>
      <c r="I35" s="68">
        <v>479360</v>
      </c>
      <c r="J35" s="67"/>
      <c r="K35" s="67"/>
      <c r="L35" s="67"/>
      <c r="M35" s="61">
        <f t="shared" si="2"/>
        <v>487926</v>
      </c>
    </row>
    <row r="36" spans="2:37" x14ac:dyDescent="0.15">
      <c r="B36" s="14"/>
      <c r="C36" s="17"/>
      <c r="D36" s="17" t="s">
        <v>26</v>
      </c>
      <c r="E36" s="17"/>
      <c r="F36" s="17"/>
      <c r="G36" s="17"/>
      <c r="H36" s="69">
        <f t="shared" ref="H36:M36" si="3">SUM(H32:H35)</f>
        <v>2007516</v>
      </c>
      <c r="I36" s="69">
        <f t="shared" si="3"/>
        <v>6124910</v>
      </c>
      <c r="J36" s="69">
        <f t="shared" si="3"/>
        <v>1000000</v>
      </c>
      <c r="K36" s="69">
        <f t="shared" si="3"/>
        <v>0</v>
      </c>
      <c r="L36" s="69">
        <f t="shared" si="3"/>
        <v>0</v>
      </c>
      <c r="M36" s="69">
        <f t="shared" si="3"/>
        <v>9132426</v>
      </c>
    </row>
    <row r="37" spans="2:37" x14ac:dyDescent="0.15">
      <c r="B37" s="14"/>
      <c r="C37" s="17" t="s">
        <v>87</v>
      </c>
      <c r="D37" s="17"/>
      <c r="E37" s="17"/>
      <c r="F37" s="17"/>
      <c r="G37" s="17"/>
      <c r="H37" s="67"/>
      <c r="I37" s="68"/>
      <c r="J37" s="67"/>
      <c r="K37" s="67"/>
      <c r="L37" s="67"/>
      <c r="M37" s="61"/>
    </row>
    <row r="38" spans="2:37" x14ac:dyDescent="0.15">
      <c r="B38" s="14"/>
      <c r="C38" s="17"/>
      <c r="D38" s="17" t="s">
        <v>143</v>
      </c>
      <c r="E38" s="17"/>
      <c r="F38" s="17"/>
      <c r="G38" s="17"/>
      <c r="H38" s="67"/>
      <c r="I38" s="68">
        <v>68000</v>
      </c>
      <c r="J38" s="67"/>
      <c r="K38" s="67">
        <v>65000</v>
      </c>
      <c r="L38" s="67">
        <v>262300</v>
      </c>
      <c r="M38" s="61">
        <f t="shared" ref="M38:M57" si="4">SUM($H38:$L38)</f>
        <v>395300</v>
      </c>
    </row>
    <row r="39" spans="2:37" x14ac:dyDescent="0.15">
      <c r="B39" s="14"/>
      <c r="C39" s="17"/>
      <c r="D39" s="17" t="s">
        <v>88</v>
      </c>
      <c r="E39" s="17"/>
      <c r="F39" s="17"/>
      <c r="G39" s="17"/>
      <c r="H39" s="67"/>
      <c r="I39" s="68">
        <v>964138</v>
      </c>
      <c r="J39" s="67">
        <v>84420</v>
      </c>
      <c r="K39" s="67">
        <v>9796</v>
      </c>
      <c r="L39" s="67">
        <v>64690</v>
      </c>
      <c r="M39" s="61">
        <f t="shared" si="4"/>
        <v>1123044</v>
      </c>
    </row>
    <row r="40" spans="2:37" x14ac:dyDescent="0.15">
      <c r="B40" s="14"/>
      <c r="C40" s="17"/>
      <c r="D40" s="17" t="s">
        <v>29</v>
      </c>
      <c r="E40" s="17"/>
      <c r="F40" s="17"/>
      <c r="G40" s="17"/>
      <c r="H40" s="67">
        <v>121241</v>
      </c>
      <c r="I40" s="68">
        <v>262486</v>
      </c>
      <c r="J40" s="67">
        <v>112288</v>
      </c>
      <c r="K40" s="67">
        <v>140</v>
      </c>
      <c r="L40" s="67">
        <v>1988</v>
      </c>
      <c r="M40" s="61">
        <f t="shared" si="4"/>
        <v>498143</v>
      </c>
    </row>
    <row r="41" spans="2:37" x14ac:dyDescent="0.15">
      <c r="B41" s="14"/>
      <c r="C41" s="17"/>
      <c r="D41" s="17" t="s">
        <v>48</v>
      </c>
      <c r="E41" s="17"/>
      <c r="F41" s="17"/>
      <c r="G41" s="17"/>
      <c r="H41" s="67"/>
      <c r="I41" s="68"/>
      <c r="J41" s="67"/>
      <c r="K41" s="67"/>
      <c r="L41" s="67">
        <v>5000</v>
      </c>
      <c r="M41" s="61">
        <f t="shared" si="4"/>
        <v>5000</v>
      </c>
    </row>
    <row r="42" spans="2:37" x14ac:dyDescent="0.15">
      <c r="B42" s="14"/>
      <c r="C42" s="17"/>
      <c r="D42" s="17" t="s">
        <v>49</v>
      </c>
      <c r="E42" s="17"/>
      <c r="F42" s="17"/>
      <c r="G42" s="17"/>
      <c r="H42" s="67"/>
      <c r="I42" s="68"/>
      <c r="J42" s="67"/>
      <c r="K42" s="67"/>
      <c r="L42" s="67">
        <v>347211</v>
      </c>
      <c r="M42" s="61">
        <f t="shared" si="4"/>
        <v>347211</v>
      </c>
    </row>
    <row r="43" spans="2:37" x14ac:dyDescent="0.15">
      <c r="B43" s="14"/>
      <c r="C43" s="17"/>
      <c r="D43" s="17" t="s">
        <v>30</v>
      </c>
      <c r="E43" s="17"/>
      <c r="F43" s="17"/>
      <c r="G43" s="17"/>
      <c r="H43" s="67">
        <v>68016</v>
      </c>
      <c r="I43" s="68">
        <v>1798736</v>
      </c>
      <c r="J43" s="67">
        <v>152350</v>
      </c>
      <c r="K43" s="67"/>
      <c r="L43" s="67"/>
      <c r="M43" s="61">
        <f t="shared" si="4"/>
        <v>2019102</v>
      </c>
    </row>
    <row r="44" spans="2:37" x14ac:dyDescent="0.15">
      <c r="B44" s="14"/>
      <c r="C44" s="17"/>
      <c r="D44" s="17" t="s">
        <v>31</v>
      </c>
      <c r="E44" s="17"/>
      <c r="F44" s="17"/>
      <c r="G44" s="17"/>
      <c r="H44" s="67">
        <v>22510</v>
      </c>
      <c r="I44" s="68">
        <v>102568</v>
      </c>
      <c r="J44" s="67"/>
      <c r="K44" s="67"/>
      <c r="L44" s="67">
        <v>2120</v>
      </c>
      <c r="M44" s="61">
        <f t="shared" si="4"/>
        <v>127198</v>
      </c>
    </row>
    <row r="45" spans="2:37" x14ac:dyDescent="0.15">
      <c r="B45" s="14"/>
      <c r="C45" s="17"/>
      <c r="D45" s="17" t="s">
        <v>32</v>
      </c>
      <c r="E45" s="17"/>
      <c r="F45" s="17"/>
      <c r="G45" s="17"/>
      <c r="H45" s="67">
        <v>65300</v>
      </c>
      <c r="I45" s="68">
        <v>24640</v>
      </c>
      <c r="J45" s="67"/>
      <c r="K45" s="67"/>
      <c r="L45" s="67"/>
      <c r="M45" s="61">
        <f t="shared" si="4"/>
        <v>89940</v>
      </c>
    </row>
    <row r="46" spans="2:37" s="2" customFormat="1" x14ac:dyDescent="0.15">
      <c r="B46" s="14"/>
      <c r="C46" s="17"/>
      <c r="D46" s="17" t="s">
        <v>33</v>
      </c>
      <c r="E46" s="17"/>
      <c r="F46" s="17"/>
      <c r="G46" s="17"/>
      <c r="H46" s="67">
        <v>819526</v>
      </c>
      <c r="I46" s="68">
        <v>107767</v>
      </c>
      <c r="J46" s="67"/>
      <c r="K46" s="67"/>
      <c r="L46" s="67"/>
      <c r="M46" s="61">
        <f t="shared" si="4"/>
        <v>927293</v>
      </c>
      <c r="V46"/>
      <c r="W46"/>
      <c r="X46"/>
      <c r="Y46"/>
      <c r="Z46"/>
      <c r="AA46"/>
      <c r="AB46"/>
      <c r="AC46"/>
      <c r="AD46"/>
      <c r="AE46"/>
      <c r="AF46"/>
      <c r="AG46"/>
      <c r="AH46"/>
      <c r="AI46"/>
      <c r="AJ46"/>
      <c r="AK46"/>
    </row>
    <row r="47" spans="2:37" s="2" customFormat="1" x14ac:dyDescent="0.15">
      <c r="B47" s="14"/>
      <c r="C47" s="17"/>
      <c r="D47" s="17" t="s">
        <v>34</v>
      </c>
      <c r="E47" s="17"/>
      <c r="F47" s="17"/>
      <c r="G47" s="17"/>
      <c r="H47" s="67"/>
      <c r="I47" s="68">
        <v>30918</v>
      </c>
      <c r="J47" s="67"/>
      <c r="K47" s="67"/>
      <c r="L47" s="67"/>
      <c r="M47" s="61">
        <f t="shared" si="4"/>
        <v>30918</v>
      </c>
      <c r="V47"/>
      <c r="W47"/>
      <c r="X47"/>
      <c r="Y47"/>
      <c r="Z47"/>
      <c r="AA47"/>
      <c r="AB47"/>
      <c r="AC47"/>
      <c r="AD47"/>
      <c r="AE47"/>
      <c r="AF47"/>
      <c r="AG47"/>
      <c r="AH47"/>
      <c r="AI47"/>
      <c r="AJ47"/>
      <c r="AK47"/>
    </row>
    <row r="48" spans="2:37" s="2" customFormat="1" x14ac:dyDescent="0.15">
      <c r="B48" s="14"/>
      <c r="C48" s="17"/>
      <c r="D48" s="17" t="s">
        <v>89</v>
      </c>
      <c r="E48" s="17"/>
      <c r="F48" s="17"/>
      <c r="G48" s="17"/>
      <c r="H48" s="67">
        <v>208926</v>
      </c>
      <c r="I48" s="68">
        <v>1238159</v>
      </c>
      <c r="J48" s="67">
        <v>139761</v>
      </c>
      <c r="K48" s="67">
        <v>151786</v>
      </c>
      <c r="L48" s="67">
        <v>36192</v>
      </c>
      <c r="M48" s="61">
        <f t="shared" si="4"/>
        <v>1774824</v>
      </c>
      <c r="V48"/>
      <c r="W48"/>
      <c r="X48"/>
      <c r="Y48"/>
      <c r="Z48"/>
      <c r="AA48"/>
      <c r="AB48"/>
      <c r="AC48"/>
      <c r="AD48"/>
      <c r="AE48"/>
      <c r="AF48"/>
      <c r="AG48"/>
      <c r="AH48"/>
      <c r="AI48"/>
      <c r="AJ48"/>
      <c r="AK48"/>
    </row>
    <row r="49" spans="1:37" s="2" customFormat="1" x14ac:dyDescent="0.15">
      <c r="B49" s="14"/>
      <c r="C49" s="17"/>
      <c r="D49" s="17" t="s">
        <v>36</v>
      </c>
      <c r="E49" s="17"/>
      <c r="F49" s="17"/>
      <c r="G49" s="17"/>
      <c r="H49" s="67"/>
      <c r="I49" s="68">
        <v>10800</v>
      </c>
      <c r="J49" s="67"/>
      <c r="K49" s="67"/>
      <c r="L49" s="67"/>
      <c r="M49" s="61">
        <f t="shared" si="4"/>
        <v>10800</v>
      </c>
      <c r="V49"/>
      <c r="W49"/>
      <c r="X49"/>
      <c r="Y49"/>
      <c r="Z49"/>
      <c r="AA49"/>
      <c r="AB49"/>
      <c r="AC49"/>
      <c r="AD49"/>
      <c r="AE49"/>
      <c r="AF49"/>
      <c r="AG49"/>
      <c r="AH49"/>
      <c r="AI49"/>
      <c r="AJ49"/>
      <c r="AK49"/>
    </row>
    <row r="50" spans="1:37" s="2" customFormat="1" x14ac:dyDescent="0.15">
      <c r="B50" s="14"/>
      <c r="C50" s="17"/>
      <c r="D50" s="17" t="s">
        <v>37</v>
      </c>
      <c r="E50" s="17"/>
      <c r="F50" s="17"/>
      <c r="G50" s="17"/>
      <c r="H50" s="67"/>
      <c r="I50" s="68">
        <v>204652</v>
      </c>
      <c r="J50" s="67"/>
      <c r="K50" s="67">
        <v>15197</v>
      </c>
      <c r="L50" s="67"/>
      <c r="M50" s="61">
        <f t="shared" si="4"/>
        <v>219849</v>
      </c>
      <c r="V50"/>
      <c r="W50"/>
      <c r="X50"/>
      <c r="Y50"/>
      <c r="Z50"/>
      <c r="AA50"/>
      <c r="AB50"/>
      <c r="AC50"/>
      <c r="AD50"/>
      <c r="AE50"/>
      <c r="AF50"/>
      <c r="AG50"/>
      <c r="AH50"/>
      <c r="AI50"/>
      <c r="AJ50"/>
      <c r="AK50"/>
    </row>
    <row r="51" spans="1:37" s="2" customFormat="1" x14ac:dyDescent="0.15">
      <c r="B51" s="14"/>
      <c r="C51" s="17"/>
      <c r="D51" s="17" t="s">
        <v>141</v>
      </c>
      <c r="E51" s="17"/>
      <c r="F51" s="17"/>
      <c r="G51" s="17"/>
      <c r="H51" s="67">
        <v>174940</v>
      </c>
      <c r="I51" s="68"/>
      <c r="J51" s="67"/>
      <c r="K51" s="67"/>
      <c r="L51" s="67"/>
      <c r="M51" s="61">
        <f t="shared" si="4"/>
        <v>174940</v>
      </c>
      <c r="V51"/>
      <c r="W51"/>
      <c r="X51"/>
      <c r="Y51"/>
      <c r="Z51"/>
      <c r="AA51"/>
      <c r="AB51"/>
      <c r="AC51"/>
      <c r="AD51"/>
      <c r="AE51"/>
      <c r="AF51"/>
      <c r="AG51"/>
      <c r="AH51"/>
      <c r="AI51"/>
      <c r="AJ51"/>
      <c r="AK51"/>
    </row>
    <row r="52" spans="1:37" s="2" customFormat="1" x14ac:dyDescent="0.15">
      <c r="B52" s="14"/>
      <c r="C52" s="17"/>
      <c r="D52" s="17" t="s">
        <v>39</v>
      </c>
      <c r="E52" s="17"/>
      <c r="F52" s="17"/>
      <c r="G52" s="17"/>
      <c r="H52" s="67">
        <v>24874</v>
      </c>
      <c r="I52" s="68">
        <v>62516</v>
      </c>
      <c r="J52" s="67">
        <v>10500</v>
      </c>
      <c r="K52" s="67">
        <v>1620</v>
      </c>
      <c r="L52" s="67">
        <v>26162</v>
      </c>
      <c r="M52" s="61">
        <f t="shared" si="4"/>
        <v>125672</v>
      </c>
      <c r="V52"/>
      <c r="W52"/>
      <c r="X52"/>
      <c r="Y52"/>
      <c r="Z52"/>
      <c r="AA52"/>
      <c r="AB52"/>
      <c r="AC52"/>
      <c r="AD52"/>
      <c r="AE52"/>
      <c r="AF52"/>
      <c r="AG52"/>
      <c r="AH52"/>
      <c r="AI52"/>
      <c r="AJ52"/>
      <c r="AK52"/>
    </row>
    <row r="53" spans="1:37" s="2" customFormat="1" x14ac:dyDescent="0.15">
      <c r="B53" s="14"/>
      <c r="C53" s="17"/>
      <c r="D53" s="17" t="s">
        <v>40</v>
      </c>
      <c r="E53" s="17"/>
      <c r="F53" s="17"/>
      <c r="G53" s="17"/>
      <c r="H53" s="67"/>
      <c r="I53" s="68">
        <v>377042</v>
      </c>
      <c r="J53" s="67">
        <v>146000</v>
      </c>
      <c r="K53" s="67">
        <v>104000</v>
      </c>
      <c r="L53" s="67"/>
      <c r="M53" s="61">
        <f t="shared" si="4"/>
        <v>627042</v>
      </c>
      <c r="V53"/>
      <c r="W53"/>
      <c r="X53"/>
      <c r="Y53"/>
      <c r="Z53"/>
      <c r="AA53"/>
      <c r="AB53"/>
      <c r="AC53"/>
      <c r="AD53"/>
      <c r="AE53"/>
      <c r="AF53"/>
      <c r="AG53"/>
      <c r="AH53"/>
      <c r="AI53"/>
      <c r="AJ53"/>
      <c r="AK53"/>
    </row>
    <row r="54" spans="1:37" s="2" customFormat="1" x14ac:dyDescent="0.15">
      <c r="B54" s="14"/>
      <c r="C54" s="17"/>
      <c r="D54" s="17" t="s">
        <v>41</v>
      </c>
      <c r="E54" s="17"/>
      <c r="F54" s="17"/>
      <c r="G54" s="17"/>
      <c r="H54" s="67"/>
      <c r="I54" s="68"/>
      <c r="J54" s="67"/>
      <c r="K54" s="67"/>
      <c r="L54" s="67">
        <v>5000</v>
      </c>
      <c r="M54" s="61">
        <f t="shared" si="4"/>
        <v>5000</v>
      </c>
      <c r="V54"/>
      <c r="W54"/>
      <c r="X54"/>
      <c r="Y54"/>
      <c r="Z54"/>
      <c r="AA54"/>
      <c r="AB54"/>
      <c r="AC54"/>
      <c r="AD54"/>
      <c r="AE54"/>
      <c r="AF54"/>
      <c r="AG54"/>
      <c r="AH54"/>
      <c r="AI54"/>
      <c r="AJ54"/>
      <c r="AK54"/>
    </row>
    <row r="55" spans="1:37" s="2" customFormat="1" x14ac:dyDescent="0.15">
      <c r="B55" s="14"/>
      <c r="C55" s="17"/>
      <c r="D55" s="17" t="s">
        <v>42</v>
      </c>
      <c r="E55" s="17"/>
      <c r="F55" s="17"/>
      <c r="G55" s="17"/>
      <c r="H55" s="67">
        <v>24000</v>
      </c>
      <c r="I55" s="68"/>
      <c r="J55" s="67">
        <v>13648</v>
      </c>
      <c r="K55" s="67"/>
      <c r="L55" s="67"/>
      <c r="M55" s="61">
        <f t="shared" si="4"/>
        <v>37648</v>
      </c>
      <c r="V55"/>
      <c r="W55"/>
      <c r="X55"/>
      <c r="Y55"/>
      <c r="Z55"/>
      <c r="AA55"/>
      <c r="AB55"/>
      <c r="AC55"/>
      <c r="AD55"/>
      <c r="AE55"/>
      <c r="AF55"/>
      <c r="AG55"/>
      <c r="AH55"/>
      <c r="AI55"/>
      <c r="AJ55"/>
      <c r="AK55"/>
    </row>
    <row r="56" spans="1:37" s="2" customFormat="1" x14ac:dyDescent="0.15">
      <c r="B56" s="14"/>
      <c r="C56" s="17"/>
      <c r="D56" s="17" t="s">
        <v>43</v>
      </c>
      <c r="E56" s="17"/>
      <c r="F56" s="17"/>
      <c r="G56" s="17"/>
      <c r="H56" s="67">
        <v>635583</v>
      </c>
      <c r="I56" s="68">
        <v>19020</v>
      </c>
      <c r="J56" s="67"/>
      <c r="K56" s="67"/>
      <c r="L56" s="67">
        <v>1900</v>
      </c>
      <c r="M56" s="61">
        <f t="shared" si="4"/>
        <v>656503</v>
      </c>
      <c r="V56"/>
      <c r="W56"/>
      <c r="X56"/>
      <c r="Y56"/>
      <c r="Z56"/>
      <c r="AA56"/>
      <c r="AB56"/>
      <c r="AC56"/>
      <c r="AD56"/>
      <c r="AE56"/>
      <c r="AF56"/>
      <c r="AG56"/>
      <c r="AH56"/>
      <c r="AI56"/>
      <c r="AJ56"/>
      <c r="AK56"/>
    </row>
    <row r="57" spans="1:37" s="2" customFormat="1" ht="13.5" hidden="1" customHeight="1" x14ac:dyDescent="0.15">
      <c r="B57" s="14"/>
      <c r="C57" s="17"/>
      <c r="D57" s="17" t="s">
        <v>44</v>
      </c>
      <c r="E57" s="17"/>
      <c r="F57" s="17"/>
      <c r="G57" s="17"/>
      <c r="H57" s="67"/>
      <c r="I57" s="68"/>
      <c r="J57" s="67"/>
      <c r="K57" s="67"/>
      <c r="L57" s="67"/>
      <c r="M57" s="61">
        <f t="shared" si="4"/>
        <v>0</v>
      </c>
      <c r="V57"/>
      <c r="W57"/>
      <c r="X57"/>
      <c r="Y57"/>
      <c r="Z57"/>
      <c r="AA57"/>
      <c r="AB57"/>
      <c r="AC57"/>
      <c r="AD57"/>
      <c r="AE57"/>
      <c r="AF57"/>
      <c r="AG57"/>
      <c r="AH57"/>
      <c r="AI57"/>
      <c r="AJ57"/>
      <c r="AK57"/>
    </row>
    <row r="58" spans="1:37" s="2" customFormat="1" x14ac:dyDescent="0.15">
      <c r="B58" s="14"/>
      <c r="C58" s="17"/>
      <c r="D58" s="17" t="s">
        <v>90</v>
      </c>
      <c r="E58" s="17"/>
      <c r="F58" s="17"/>
      <c r="G58" s="17"/>
      <c r="H58" s="69">
        <f>SUM(H37:H57)</f>
        <v>2164916</v>
      </c>
      <c r="I58" s="69">
        <f>SUM(I37:I57)</f>
        <v>5271442</v>
      </c>
      <c r="J58" s="69">
        <f>SUM(J37:J57)</f>
        <v>658967</v>
      </c>
      <c r="K58" s="69">
        <f>SUM(K37:K57)</f>
        <v>347539</v>
      </c>
      <c r="L58" s="69">
        <f>SUM(L37:L57)</f>
        <v>752563</v>
      </c>
      <c r="M58" s="62">
        <f>SUM(M38:M56)</f>
        <v>9195427</v>
      </c>
      <c r="V58"/>
      <c r="W58"/>
      <c r="X58"/>
      <c r="Y58"/>
      <c r="Z58"/>
      <c r="AA58"/>
      <c r="AB58"/>
      <c r="AC58"/>
      <c r="AD58"/>
      <c r="AE58"/>
      <c r="AF58"/>
      <c r="AG58"/>
      <c r="AH58"/>
      <c r="AI58"/>
      <c r="AJ58"/>
      <c r="AK58"/>
    </row>
    <row r="59" spans="1:37" s="2" customFormat="1" x14ac:dyDescent="0.15">
      <c r="B59" s="14"/>
      <c r="C59" s="17" t="s">
        <v>51</v>
      </c>
      <c r="D59" s="17"/>
      <c r="E59" s="17"/>
      <c r="F59" s="17"/>
      <c r="G59" s="17"/>
      <c r="H59" s="67">
        <f t="shared" ref="H59:M59" si="5">H36+H58</f>
        <v>4172432</v>
      </c>
      <c r="I59" s="67">
        <f t="shared" si="5"/>
        <v>11396352</v>
      </c>
      <c r="J59" s="67">
        <f t="shared" si="5"/>
        <v>1658967</v>
      </c>
      <c r="K59" s="67">
        <f t="shared" si="5"/>
        <v>347539</v>
      </c>
      <c r="L59" s="67">
        <f t="shared" si="5"/>
        <v>752563</v>
      </c>
      <c r="M59" s="61">
        <f t="shared" si="5"/>
        <v>18327853</v>
      </c>
      <c r="V59"/>
      <c r="W59"/>
      <c r="X59"/>
      <c r="Y59"/>
      <c r="Z59"/>
      <c r="AA59"/>
      <c r="AB59"/>
      <c r="AC59"/>
      <c r="AD59"/>
      <c r="AE59"/>
      <c r="AF59"/>
      <c r="AG59"/>
      <c r="AH59"/>
      <c r="AI59"/>
      <c r="AJ59"/>
      <c r="AK59"/>
    </row>
    <row r="60" spans="1:37" s="2" customFormat="1" x14ac:dyDescent="0.15">
      <c r="B60" s="14"/>
      <c r="C60" s="32" t="s">
        <v>52</v>
      </c>
      <c r="D60" s="17"/>
      <c r="E60" s="17"/>
      <c r="F60" s="17"/>
      <c r="G60" s="18"/>
      <c r="H60" s="64">
        <f t="shared" ref="H60:M60" si="6">H30-H59</f>
        <v>-311724</v>
      </c>
      <c r="I60" s="64">
        <f t="shared" si="6"/>
        <v>0</v>
      </c>
      <c r="J60" s="64">
        <f t="shared" si="6"/>
        <v>-567</v>
      </c>
      <c r="K60" s="64">
        <f t="shared" si="6"/>
        <v>-164</v>
      </c>
      <c r="L60" s="64">
        <f t="shared" si="6"/>
        <v>-525084</v>
      </c>
      <c r="M60" s="63">
        <f t="shared" si="6"/>
        <v>-837539</v>
      </c>
      <c r="V60"/>
      <c r="W60"/>
      <c r="X60"/>
      <c r="Y60"/>
      <c r="Z60"/>
      <c r="AA60"/>
      <c r="AB60"/>
      <c r="AC60"/>
      <c r="AD60"/>
      <c r="AE60"/>
      <c r="AF60"/>
      <c r="AG60"/>
      <c r="AH60"/>
      <c r="AI60"/>
      <c r="AJ60"/>
      <c r="AK60"/>
    </row>
    <row r="61" spans="1:37" s="2" customFormat="1" x14ac:dyDescent="0.15">
      <c r="B61" s="14"/>
      <c r="C61" s="32" t="s">
        <v>53</v>
      </c>
      <c r="D61" s="17"/>
      <c r="E61" s="17"/>
      <c r="F61" s="17"/>
      <c r="G61" s="17"/>
      <c r="H61" s="69"/>
      <c r="I61" s="69"/>
      <c r="J61" s="69"/>
      <c r="K61" s="69"/>
      <c r="L61" s="69"/>
      <c r="M61" s="62">
        <f t="shared" ref="M61" si="7">SUM($H61:$L61)</f>
        <v>0</v>
      </c>
      <c r="V61"/>
      <c r="W61"/>
      <c r="X61"/>
      <c r="Y61"/>
      <c r="Z61"/>
      <c r="AA61"/>
      <c r="AB61"/>
      <c r="AC61"/>
      <c r="AD61"/>
      <c r="AE61"/>
      <c r="AF61"/>
      <c r="AG61"/>
      <c r="AH61"/>
      <c r="AI61"/>
      <c r="AJ61"/>
      <c r="AK61"/>
    </row>
    <row r="62" spans="1:37" s="2" customFormat="1" ht="14.25" thickBot="1" x14ac:dyDescent="0.2">
      <c r="B62" s="20"/>
      <c r="C62" s="21" t="s">
        <v>54</v>
      </c>
      <c r="D62" s="21"/>
      <c r="E62" s="21"/>
      <c r="F62" s="21"/>
      <c r="G62" s="21"/>
      <c r="H62" s="60">
        <f>H60-H61</f>
        <v>-311724</v>
      </c>
      <c r="I62" s="60">
        <f t="shared" ref="I62" si="8">I60-I61</f>
        <v>0</v>
      </c>
      <c r="J62" s="60">
        <f>J60-J61</f>
        <v>-567</v>
      </c>
      <c r="K62" s="60">
        <f>K60-K61</f>
        <v>-164</v>
      </c>
      <c r="L62" s="60">
        <f>L60-L61</f>
        <v>-525084</v>
      </c>
      <c r="M62" s="65">
        <f>M60-M61</f>
        <v>-837539</v>
      </c>
      <c r="V62"/>
      <c r="W62"/>
      <c r="X62"/>
      <c r="Y62"/>
      <c r="Z62"/>
      <c r="AA62"/>
      <c r="AB62"/>
      <c r="AC62"/>
      <c r="AD62"/>
      <c r="AE62"/>
      <c r="AF62"/>
      <c r="AG62"/>
      <c r="AH62"/>
      <c r="AI62"/>
      <c r="AJ62"/>
      <c r="AK62"/>
    </row>
    <row r="63" spans="1:37" s="2" customFormat="1" ht="14.25" thickTop="1" x14ac:dyDescent="0.15">
      <c r="V63"/>
      <c r="W63"/>
      <c r="X63"/>
      <c r="Y63"/>
      <c r="Z63"/>
      <c r="AA63"/>
      <c r="AB63"/>
      <c r="AC63"/>
      <c r="AD63"/>
      <c r="AE63"/>
      <c r="AF63"/>
      <c r="AG63"/>
      <c r="AH63"/>
      <c r="AI63"/>
      <c r="AJ63"/>
      <c r="AK63"/>
    </row>
    <row r="64" spans="1:37" s="2" customFormat="1" hidden="1" x14ac:dyDescent="0.15">
      <c r="A64" s="25" t="s">
        <v>122</v>
      </c>
      <c r="B64" s="2" t="s">
        <v>91</v>
      </c>
      <c r="V64"/>
      <c r="W64"/>
      <c r="X64"/>
      <c r="Y64"/>
      <c r="Z64"/>
      <c r="AA64"/>
      <c r="AB64"/>
      <c r="AC64"/>
      <c r="AD64"/>
      <c r="AE64"/>
      <c r="AF64"/>
      <c r="AG64"/>
      <c r="AH64"/>
      <c r="AI64"/>
      <c r="AJ64"/>
      <c r="AK64"/>
    </row>
    <row r="65" spans="1:37" s="2" customFormat="1" hidden="1" x14ac:dyDescent="0.15">
      <c r="V65"/>
      <c r="W65"/>
      <c r="X65"/>
      <c r="Y65"/>
      <c r="Z65"/>
      <c r="AA65"/>
      <c r="AB65"/>
      <c r="AC65"/>
      <c r="AD65"/>
      <c r="AE65"/>
      <c r="AF65"/>
      <c r="AG65"/>
      <c r="AH65"/>
      <c r="AI65"/>
      <c r="AJ65"/>
      <c r="AK65"/>
    </row>
    <row r="66" spans="1:37" s="2" customFormat="1" hidden="1" x14ac:dyDescent="0.15">
      <c r="C66" s="140" t="s">
        <v>92</v>
      </c>
      <c r="D66" s="140"/>
      <c r="E66" s="140"/>
      <c r="F66" s="140"/>
      <c r="G66" s="140"/>
      <c r="H66" s="87" t="s">
        <v>93</v>
      </c>
      <c r="I66" s="140" t="s">
        <v>94</v>
      </c>
      <c r="J66" s="140"/>
      <c r="K66" s="140"/>
      <c r="L66" s="140"/>
      <c r="M66" s="140"/>
      <c r="N66" s="140"/>
      <c r="O66" s="140"/>
      <c r="P66" s="140"/>
      <c r="V66"/>
      <c r="W66"/>
      <c r="X66"/>
      <c r="Y66"/>
      <c r="Z66"/>
      <c r="AA66"/>
      <c r="AB66"/>
      <c r="AC66"/>
      <c r="AD66"/>
      <c r="AE66"/>
      <c r="AF66"/>
      <c r="AG66"/>
      <c r="AH66"/>
      <c r="AI66"/>
      <c r="AJ66"/>
      <c r="AK66"/>
    </row>
    <row r="67" spans="1:37" s="2" customFormat="1" hidden="1" x14ac:dyDescent="0.15">
      <c r="C67" s="140"/>
      <c r="D67" s="140"/>
      <c r="E67" s="140"/>
      <c r="F67" s="140"/>
      <c r="G67" s="140"/>
      <c r="H67" s="33"/>
      <c r="I67" s="140"/>
      <c r="J67" s="140"/>
      <c r="K67" s="140"/>
      <c r="L67" s="140"/>
      <c r="M67" s="140"/>
      <c r="N67" s="140"/>
      <c r="O67" s="140"/>
      <c r="P67" s="140"/>
      <c r="V67"/>
      <c r="W67"/>
      <c r="X67"/>
      <c r="Y67"/>
      <c r="Z67"/>
      <c r="AA67"/>
      <c r="AB67"/>
      <c r="AC67"/>
      <c r="AD67"/>
      <c r="AE67"/>
      <c r="AF67"/>
      <c r="AG67"/>
      <c r="AH67"/>
      <c r="AI67"/>
      <c r="AJ67"/>
      <c r="AK67"/>
    </row>
    <row r="68" spans="1:37" s="2" customFormat="1" hidden="1" x14ac:dyDescent="0.15">
      <c r="V68"/>
      <c r="W68"/>
      <c r="X68"/>
      <c r="Y68"/>
      <c r="Z68"/>
      <c r="AA68"/>
      <c r="AB68"/>
      <c r="AC68"/>
      <c r="AD68"/>
      <c r="AE68"/>
      <c r="AF68"/>
      <c r="AG68"/>
      <c r="AH68"/>
      <c r="AI68"/>
      <c r="AJ68"/>
      <c r="AK68"/>
    </row>
    <row r="69" spans="1:37" hidden="1" x14ac:dyDescent="0.15">
      <c r="A69" s="25" t="s">
        <v>124</v>
      </c>
      <c r="B69" s="2" t="s">
        <v>95</v>
      </c>
    </row>
    <row r="70" spans="1:37" hidden="1" x14ac:dyDescent="0.15"/>
    <row r="71" spans="1:37" hidden="1" x14ac:dyDescent="0.15">
      <c r="C71" s="140" t="s">
        <v>92</v>
      </c>
      <c r="D71" s="140"/>
      <c r="E71" s="140"/>
      <c r="F71" s="140"/>
      <c r="G71" s="140"/>
      <c r="H71" s="87" t="s">
        <v>93</v>
      </c>
      <c r="I71" s="140" t="s">
        <v>94</v>
      </c>
      <c r="J71" s="140"/>
      <c r="K71" s="140"/>
      <c r="L71" s="140"/>
      <c r="M71" s="140"/>
      <c r="N71" s="140"/>
      <c r="O71" s="140"/>
      <c r="P71" s="140"/>
    </row>
    <row r="72" spans="1:37" hidden="1" x14ac:dyDescent="0.15">
      <c r="C72" s="140"/>
      <c r="D72" s="140"/>
      <c r="E72" s="140"/>
      <c r="F72" s="140"/>
      <c r="G72" s="140"/>
      <c r="H72" s="33"/>
      <c r="I72" s="140"/>
      <c r="J72" s="140"/>
      <c r="K72" s="140"/>
      <c r="L72" s="140"/>
      <c r="M72" s="140"/>
      <c r="N72" s="140"/>
      <c r="O72" s="140"/>
      <c r="P72" s="140"/>
    </row>
    <row r="73" spans="1:37" hidden="1" x14ac:dyDescent="0.15"/>
    <row r="74" spans="1:37" hidden="1" x14ac:dyDescent="0.15">
      <c r="A74" s="25" t="s">
        <v>125</v>
      </c>
      <c r="B74" s="2" t="s">
        <v>96</v>
      </c>
    </row>
    <row r="75" spans="1:37" hidden="1" x14ac:dyDescent="0.15">
      <c r="C75" s="2" t="s">
        <v>97</v>
      </c>
    </row>
    <row r="76" spans="1:37" hidden="1" x14ac:dyDescent="0.15">
      <c r="B76" s="2" t="s">
        <v>98</v>
      </c>
    </row>
    <row r="77" spans="1:37" hidden="1" x14ac:dyDescent="0.15">
      <c r="B77" s="2" t="s">
        <v>99</v>
      </c>
    </row>
    <row r="78" spans="1:37" hidden="1" x14ac:dyDescent="0.15"/>
    <row r="79" spans="1:37" s="27" customFormat="1" ht="13.5" hidden="1" customHeight="1" x14ac:dyDescent="0.15">
      <c r="A79" s="85"/>
      <c r="B79" s="85"/>
      <c r="C79" s="140" t="s">
        <v>92</v>
      </c>
      <c r="D79" s="140"/>
      <c r="E79" s="140"/>
      <c r="F79" s="140"/>
      <c r="G79" s="114"/>
      <c r="H79" s="87" t="s">
        <v>71</v>
      </c>
      <c r="I79" s="87" t="s">
        <v>72</v>
      </c>
      <c r="J79" s="87" t="s">
        <v>73</v>
      </c>
      <c r="K79" s="87" t="s">
        <v>74</v>
      </c>
      <c r="L79" s="86"/>
      <c r="M79" s="86"/>
      <c r="N79" s="86"/>
      <c r="O79" s="86"/>
      <c r="P79" s="87"/>
      <c r="Q79" s="85"/>
      <c r="R79" s="85"/>
      <c r="S79" s="85"/>
    </row>
    <row r="80" spans="1:37" ht="13.5" hidden="1" customHeight="1" x14ac:dyDescent="0.15">
      <c r="C80" s="132"/>
      <c r="D80" s="132"/>
      <c r="E80" s="132"/>
      <c r="F80" s="132"/>
      <c r="G80" s="133"/>
      <c r="H80" s="34"/>
      <c r="I80" s="35"/>
      <c r="J80" s="35"/>
      <c r="K80" s="35">
        <f>H80+I80-J80</f>
        <v>0</v>
      </c>
      <c r="L80" s="59"/>
      <c r="M80" s="59"/>
      <c r="N80" s="59"/>
      <c r="O80" s="59"/>
      <c r="P80" s="88"/>
      <c r="T80"/>
      <c r="U80"/>
    </row>
    <row r="81" spans="1:21" ht="13.5" hidden="1" customHeight="1" x14ac:dyDescent="0.15">
      <c r="C81" s="141"/>
      <c r="D81" s="142"/>
      <c r="E81" s="142"/>
      <c r="F81" s="142"/>
      <c r="G81" s="142"/>
      <c r="H81" s="5"/>
      <c r="I81" s="5"/>
      <c r="J81" s="5"/>
      <c r="K81" s="5">
        <f>H81+I81-J81</f>
        <v>0</v>
      </c>
      <c r="L81" s="17"/>
      <c r="M81" s="17"/>
      <c r="N81" s="17"/>
      <c r="O81" s="17"/>
      <c r="P81" s="70"/>
      <c r="T81"/>
      <c r="U81"/>
    </row>
    <row r="82" spans="1:21" ht="13.5" hidden="1" customHeight="1" x14ac:dyDescent="0.15">
      <c r="C82" s="141"/>
      <c r="D82" s="142"/>
      <c r="E82" s="142"/>
      <c r="F82" s="142"/>
      <c r="G82" s="142"/>
      <c r="H82" s="5"/>
      <c r="I82" s="38"/>
      <c r="J82" s="38"/>
      <c r="K82" s="38">
        <f>H82+I82-J82</f>
        <v>0</v>
      </c>
      <c r="L82" s="37"/>
      <c r="M82" s="37"/>
      <c r="N82" s="37"/>
      <c r="O82" s="37"/>
      <c r="P82" s="70"/>
      <c r="T82"/>
      <c r="U82"/>
    </row>
    <row r="83" spans="1:21" ht="14.25" hidden="1" customHeight="1" thickBot="1" x14ac:dyDescent="0.2">
      <c r="C83" s="143" t="s">
        <v>79</v>
      </c>
      <c r="D83" s="143"/>
      <c r="E83" s="143"/>
      <c r="F83" s="143"/>
      <c r="G83" s="144"/>
      <c r="H83" s="39">
        <f>SUM(H80:H82)</f>
        <v>0</v>
      </c>
      <c r="I83" s="39">
        <f t="shared" ref="I83:J83" si="9">SUM(I80:I82)</f>
        <v>0</v>
      </c>
      <c r="J83" s="39">
        <f t="shared" si="9"/>
        <v>0</v>
      </c>
      <c r="K83" s="39">
        <f>H83+I83-J83</f>
        <v>0</v>
      </c>
      <c r="L83" s="18"/>
      <c r="M83" s="18"/>
      <c r="N83" s="18"/>
      <c r="O83" s="18"/>
      <c r="P83" s="89"/>
      <c r="T83"/>
      <c r="U83"/>
    </row>
    <row r="84" spans="1:21" hidden="1" x14ac:dyDescent="0.15"/>
    <row r="88" spans="1:21" ht="17.25" x14ac:dyDescent="0.2">
      <c r="A88" s="109"/>
      <c r="B88" s="109"/>
      <c r="C88" s="109"/>
      <c r="D88" s="109"/>
      <c r="E88" s="109"/>
      <c r="F88" s="109"/>
      <c r="G88" s="109"/>
      <c r="H88" s="109"/>
      <c r="I88" s="109"/>
      <c r="J88" s="109"/>
      <c r="K88" s="109"/>
      <c r="L88" s="109"/>
      <c r="M88" s="109"/>
      <c r="N88" s="24"/>
      <c r="O88" s="24"/>
      <c r="P88" s="24"/>
      <c r="Q88" s="24"/>
      <c r="R88" s="24"/>
      <c r="S88" s="24"/>
      <c r="T88" s="24"/>
      <c r="U88" s="24"/>
    </row>
    <row r="90" spans="1:21" x14ac:dyDescent="0.15">
      <c r="A90" s="25"/>
    </row>
    <row r="93" spans="1:21" x14ac:dyDescent="0.15">
      <c r="B93" s="25"/>
    </row>
    <row r="94" spans="1:21" hidden="1" x14ac:dyDescent="0.15"/>
    <row r="95" spans="1:21" hidden="1" x14ac:dyDescent="0.15">
      <c r="B95" s="25"/>
    </row>
    <row r="96" spans="1:21" hidden="1" x14ac:dyDescent="0.15"/>
    <row r="97" spans="1:26" hidden="1" x14ac:dyDescent="0.15"/>
    <row r="98" spans="1:26" hidden="1" x14ac:dyDescent="0.15">
      <c r="B98" s="25"/>
    </row>
    <row r="99" spans="1:26" hidden="1" x14ac:dyDescent="0.15"/>
    <row r="100" spans="1:26" hidden="1" x14ac:dyDescent="0.15"/>
    <row r="101" spans="1:26" hidden="1" x14ac:dyDescent="0.15">
      <c r="B101" s="25"/>
    </row>
    <row r="103" spans="1:26" x14ac:dyDescent="0.15">
      <c r="U103"/>
    </row>
    <row r="104" spans="1:26" x14ac:dyDescent="0.15">
      <c r="A104" s="25"/>
      <c r="U104"/>
    </row>
    <row r="105" spans="1:26" x14ac:dyDescent="0.15">
      <c r="U105"/>
    </row>
    <row r="106" spans="1:26" x14ac:dyDescent="0.15">
      <c r="I106" s="3" t="s">
        <v>0</v>
      </c>
      <c r="V106" s="2"/>
      <c r="W106" s="2"/>
      <c r="X106" s="2"/>
      <c r="Y106" s="2"/>
      <c r="Z106" s="2"/>
    </row>
    <row r="107" spans="1:26" x14ac:dyDescent="0.15">
      <c r="B107" s="145" t="s">
        <v>77</v>
      </c>
      <c r="C107" s="145"/>
      <c r="D107" s="145"/>
      <c r="E107" s="145"/>
      <c r="F107" s="145"/>
      <c r="G107" s="145"/>
      <c r="H107" s="145" t="s">
        <v>78</v>
      </c>
      <c r="I107" s="145" t="s">
        <v>79</v>
      </c>
      <c r="S107"/>
      <c r="T107"/>
      <c r="U107"/>
    </row>
    <row r="108" spans="1:26" s="31" customFormat="1" ht="44.25" customHeight="1" x14ac:dyDescent="0.15">
      <c r="A108" s="30"/>
      <c r="B108" s="145"/>
      <c r="C108" s="145"/>
      <c r="D108" s="145"/>
      <c r="E108" s="145"/>
      <c r="F108" s="145"/>
      <c r="G108" s="145"/>
      <c r="H108" s="145"/>
      <c r="I108" s="145"/>
      <c r="J108" s="71"/>
      <c r="K108" s="71"/>
      <c r="W108" s="30"/>
      <c r="X108" s="30"/>
    </row>
    <row r="109" spans="1:26" x14ac:dyDescent="0.15">
      <c r="B109" s="14" t="s">
        <v>80</v>
      </c>
      <c r="C109" s="17" t="s">
        <v>81</v>
      </c>
      <c r="D109" s="17"/>
      <c r="E109" s="17"/>
      <c r="F109" s="17"/>
      <c r="G109" s="17"/>
      <c r="H109" s="67"/>
      <c r="I109" s="72"/>
      <c r="J109" s="73"/>
      <c r="K109" s="68"/>
      <c r="V109" s="2"/>
      <c r="W109" s="2"/>
      <c r="X109" s="2"/>
    </row>
    <row r="110" spans="1:26" x14ac:dyDescent="0.15">
      <c r="B110" s="14"/>
      <c r="C110" s="17" t="s">
        <v>8</v>
      </c>
      <c r="D110" s="17"/>
      <c r="E110" s="17"/>
      <c r="F110" s="17"/>
      <c r="G110" s="17"/>
      <c r="H110" s="67">
        <v>431000</v>
      </c>
      <c r="I110" s="72">
        <f>M25+H110</f>
        <v>431000</v>
      </c>
      <c r="J110" s="73"/>
      <c r="K110" s="68"/>
      <c r="V110" s="2"/>
      <c r="W110" s="2"/>
      <c r="X110" s="2"/>
    </row>
    <row r="111" spans="1:26" x14ac:dyDescent="0.15">
      <c r="B111" s="14"/>
      <c r="C111" s="17" t="s">
        <v>11</v>
      </c>
      <c r="D111" s="17"/>
      <c r="E111" s="17"/>
      <c r="F111" s="17"/>
      <c r="G111" s="17"/>
      <c r="H111" s="67"/>
      <c r="I111" s="72">
        <f>M26+H111</f>
        <v>705097</v>
      </c>
      <c r="J111" s="73"/>
      <c r="K111" s="68"/>
      <c r="V111" s="2"/>
      <c r="W111" s="2"/>
      <c r="X111" s="2"/>
      <c r="Y111" s="2"/>
    </row>
    <row r="112" spans="1:26" x14ac:dyDescent="0.15">
      <c r="B112" s="14"/>
      <c r="C112" s="17" t="s">
        <v>82</v>
      </c>
      <c r="D112" s="17"/>
      <c r="E112" s="17"/>
      <c r="F112" s="17"/>
      <c r="G112" s="17"/>
      <c r="H112" s="67"/>
      <c r="I112" s="72">
        <f>M27+H112</f>
        <v>13067400</v>
      </c>
      <c r="J112" s="73"/>
      <c r="K112" s="68"/>
      <c r="V112" s="2"/>
      <c r="W112" s="2"/>
      <c r="X112" s="2"/>
      <c r="Y112" s="2"/>
    </row>
    <row r="113" spans="2:25" x14ac:dyDescent="0.15">
      <c r="B113" s="14"/>
      <c r="C113" s="17" t="s">
        <v>16</v>
      </c>
      <c r="D113" s="17"/>
      <c r="E113" s="17"/>
      <c r="F113" s="17"/>
      <c r="G113" s="17"/>
      <c r="H113" s="67"/>
      <c r="I113" s="72">
        <f>M28+H113</f>
        <v>3155600</v>
      </c>
      <c r="J113" s="73"/>
      <c r="K113" s="68"/>
      <c r="V113" s="2"/>
      <c r="W113" s="2"/>
      <c r="X113" s="2"/>
      <c r="Y113" s="2"/>
    </row>
    <row r="114" spans="2:25" x14ac:dyDescent="0.15">
      <c r="B114" s="14"/>
      <c r="C114" s="17" t="s">
        <v>83</v>
      </c>
      <c r="D114" s="17"/>
      <c r="E114" s="17"/>
      <c r="F114" s="17"/>
      <c r="G114" s="17"/>
      <c r="H114" s="67">
        <v>26294</v>
      </c>
      <c r="I114" s="72">
        <f>M29+H114</f>
        <v>588511</v>
      </c>
      <c r="J114" s="73"/>
      <c r="K114" s="68"/>
      <c r="V114" s="2"/>
      <c r="W114" s="2"/>
      <c r="X114" s="2"/>
      <c r="Y114" s="2"/>
    </row>
    <row r="115" spans="2:25" x14ac:dyDescent="0.15">
      <c r="B115" s="14"/>
      <c r="C115" s="17" t="s">
        <v>20</v>
      </c>
      <c r="D115" s="17"/>
      <c r="E115" s="17"/>
      <c r="F115" s="17"/>
      <c r="G115" s="17"/>
      <c r="H115" s="69">
        <f>SUM(H110:H114)</f>
        <v>457294</v>
      </c>
      <c r="I115" s="69">
        <f>SUM(I110:I114)</f>
        <v>17947608</v>
      </c>
      <c r="J115" s="73"/>
      <c r="K115" s="68"/>
      <c r="V115" s="2"/>
      <c r="W115" s="2"/>
      <c r="X115" s="2"/>
      <c r="Y115" s="2"/>
    </row>
    <row r="116" spans="2:25" x14ac:dyDescent="0.15">
      <c r="B116" s="14" t="s">
        <v>84</v>
      </c>
      <c r="C116" s="17" t="s">
        <v>85</v>
      </c>
      <c r="D116" s="17"/>
      <c r="E116" s="17"/>
      <c r="F116" s="17"/>
      <c r="G116" s="17"/>
      <c r="H116" s="67"/>
      <c r="I116" s="72"/>
      <c r="J116" s="73"/>
      <c r="K116" s="68"/>
      <c r="V116" s="2"/>
      <c r="W116" s="2"/>
      <c r="X116" s="2"/>
      <c r="Y116" s="2"/>
    </row>
    <row r="117" spans="2:25" x14ac:dyDescent="0.15">
      <c r="B117" s="14"/>
      <c r="C117" s="17" t="s">
        <v>86</v>
      </c>
      <c r="D117" s="17"/>
      <c r="E117" s="17"/>
      <c r="F117" s="17"/>
      <c r="G117" s="17"/>
      <c r="H117" s="67"/>
      <c r="I117" s="72"/>
      <c r="J117" s="73"/>
      <c r="K117" s="68"/>
      <c r="V117" s="2"/>
      <c r="W117" s="2"/>
      <c r="X117" s="2"/>
      <c r="Y117" s="2"/>
    </row>
    <row r="118" spans="2:25" x14ac:dyDescent="0.15">
      <c r="B118" s="14"/>
      <c r="C118" s="17"/>
      <c r="D118" s="17" t="s">
        <v>147</v>
      </c>
      <c r="E118" s="17"/>
      <c r="F118" s="17"/>
      <c r="G118" s="17"/>
      <c r="H118" s="67"/>
      <c r="I118" s="72">
        <f>M33+H118</f>
        <v>8644500</v>
      </c>
      <c r="J118" s="73"/>
      <c r="K118" s="68"/>
      <c r="V118" s="2"/>
      <c r="W118" s="2"/>
      <c r="X118" s="2"/>
      <c r="Y118" s="2"/>
    </row>
    <row r="119" spans="2:25" hidden="1" x14ac:dyDescent="0.15">
      <c r="B119" s="14"/>
      <c r="C119" s="17"/>
      <c r="D119" s="17" t="s">
        <v>140</v>
      </c>
      <c r="E119" s="17"/>
      <c r="F119" s="17"/>
      <c r="G119" s="17"/>
      <c r="H119" s="67"/>
      <c r="I119" s="72">
        <f>M34+H119</f>
        <v>0</v>
      </c>
      <c r="J119" s="73"/>
      <c r="K119" s="68"/>
      <c r="V119" s="2"/>
      <c r="W119" s="2"/>
      <c r="X119" s="2"/>
      <c r="Y119" s="2"/>
    </row>
    <row r="120" spans="2:25" x14ac:dyDescent="0.15">
      <c r="B120" s="14"/>
      <c r="C120" s="17"/>
      <c r="D120" s="17" t="s">
        <v>25</v>
      </c>
      <c r="E120" s="17"/>
      <c r="F120" s="17"/>
      <c r="G120" s="17"/>
      <c r="H120" s="67"/>
      <c r="I120" s="72">
        <f>M35+H120</f>
        <v>487926</v>
      </c>
      <c r="J120" s="73"/>
      <c r="K120" s="68"/>
      <c r="V120" s="2"/>
      <c r="W120" s="2"/>
      <c r="X120" s="2"/>
      <c r="Y120" s="2"/>
    </row>
    <row r="121" spans="2:25" x14ac:dyDescent="0.15">
      <c r="B121" s="14"/>
      <c r="C121" s="17"/>
      <c r="D121" s="17" t="s">
        <v>26</v>
      </c>
      <c r="E121" s="17"/>
      <c r="F121" s="17"/>
      <c r="G121" s="17"/>
      <c r="H121" s="69">
        <f>SUM(H117:H120)</f>
        <v>0</v>
      </c>
      <c r="I121" s="69">
        <f>SUM(I117:I120)</f>
        <v>9132426</v>
      </c>
      <c r="J121" s="73"/>
      <c r="K121" s="68"/>
      <c r="V121" s="2"/>
      <c r="W121" s="2"/>
      <c r="X121" s="2"/>
      <c r="Y121" s="2"/>
    </row>
    <row r="122" spans="2:25" x14ac:dyDescent="0.15">
      <c r="B122" s="14"/>
      <c r="C122" s="17" t="s">
        <v>87</v>
      </c>
      <c r="D122" s="17"/>
      <c r="E122" s="17"/>
      <c r="F122" s="17"/>
      <c r="G122" s="17"/>
      <c r="H122" s="67"/>
      <c r="I122" s="72"/>
      <c r="J122" s="73"/>
      <c r="K122" s="68"/>
      <c r="V122" s="2"/>
      <c r="W122" s="2"/>
      <c r="X122" s="2"/>
      <c r="Y122" s="2"/>
    </row>
    <row r="123" spans="2:25" x14ac:dyDescent="0.15">
      <c r="B123" s="14"/>
      <c r="C123" s="17"/>
      <c r="D123" s="17" t="s">
        <v>143</v>
      </c>
      <c r="E123" s="17"/>
      <c r="F123" s="17"/>
      <c r="G123" s="17"/>
      <c r="H123" s="67"/>
      <c r="I123" s="72">
        <f t="shared" ref="I123:I142" si="10">M38+H123</f>
        <v>395300</v>
      </c>
      <c r="J123" s="73"/>
      <c r="K123" s="68"/>
      <c r="S123"/>
      <c r="T123"/>
      <c r="U123"/>
    </row>
    <row r="124" spans="2:25" x14ac:dyDescent="0.15">
      <c r="B124" s="14"/>
      <c r="C124" s="17"/>
      <c r="D124" s="17" t="s">
        <v>88</v>
      </c>
      <c r="E124" s="17"/>
      <c r="F124" s="17"/>
      <c r="G124" s="17"/>
      <c r="H124" s="67"/>
      <c r="I124" s="72">
        <f t="shared" si="10"/>
        <v>1123044</v>
      </c>
      <c r="J124" s="73"/>
      <c r="K124" s="68"/>
      <c r="S124"/>
      <c r="T124"/>
      <c r="U124"/>
    </row>
    <row r="125" spans="2:25" x14ac:dyDescent="0.15">
      <c r="B125" s="14"/>
      <c r="C125" s="17"/>
      <c r="D125" s="17" t="s">
        <v>29</v>
      </c>
      <c r="E125" s="17"/>
      <c r="F125" s="17"/>
      <c r="G125" s="17"/>
      <c r="H125" s="67">
        <v>59459</v>
      </c>
      <c r="I125" s="72">
        <f t="shared" si="10"/>
        <v>557602</v>
      </c>
      <c r="J125" s="73"/>
      <c r="K125" s="68"/>
      <c r="S125"/>
      <c r="T125"/>
      <c r="U125"/>
    </row>
    <row r="126" spans="2:25" x14ac:dyDescent="0.15">
      <c r="B126" s="14"/>
      <c r="C126" s="17"/>
      <c r="D126" s="17" t="s">
        <v>48</v>
      </c>
      <c r="E126" s="17"/>
      <c r="F126" s="17"/>
      <c r="G126" s="17"/>
      <c r="H126" s="67"/>
      <c r="I126" s="72">
        <f t="shared" si="10"/>
        <v>5000</v>
      </c>
      <c r="J126" s="73"/>
      <c r="K126" s="68"/>
      <c r="S126"/>
      <c r="T126"/>
      <c r="U126"/>
    </row>
    <row r="127" spans="2:25" x14ac:dyDescent="0.15">
      <c r="B127" s="14"/>
      <c r="C127" s="17"/>
      <c r="D127" s="17" t="s">
        <v>49</v>
      </c>
      <c r="E127" s="17"/>
      <c r="F127" s="17"/>
      <c r="G127" s="17"/>
      <c r="H127" s="67"/>
      <c r="I127" s="72">
        <f t="shared" si="10"/>
        <v>347211</v>
      </c>
      <c r="J127" s="73"/>
      <c r="K127" s="68"/>
      <c r="S127"/>
      <c r="T127"/>
      <c r="U127"/>
    </row>
    <row r="128" spans="2:25" x14ac:dyDescent="0.15">
      <c r="B128" s="14"/>
      <c r="C128" s="17"/>
      <c r="D128" s="17" t="s">
        <v>30</v>
      </c>
      <c r="E128" s="17"/>
      <c r="F128" s="17"/>
      <c r="G128" s="17"/>
      <c r="H128" s="67">
        <v>179712</v>
      </c>
      <c r="I128" s="72">
        <f t="shared" si="10"/>
        <v>2198814</v>
      </c>
      <c r="J128" s="73"/>
      <c r="K128" s="68"/>
      <c r="S128"/>
      <c r="T128"/>
      <c r="U128"/>
    </row>
    <row r="129" spans="2:21" x14ac:dyDescent="0.15">
      <c r="B129" s="14"/>
      <c r="C129" s="17"/>
      <c r="D129" s="17" t="s">
        <v>31</v>
      </c>
      <c r="E129" s="17"/>
      <c r="F129" s="17"/>
      <c r="G129" s="17"/>
      <c r="H129" s="67"/>
      <c r="I129" s="72">
        <f t="shared" si="10"/>
        <v>127198</v>
      </c>
      <c r="J129" s="73"/>
      <c r="K129" s="68"/>
      <c r="S129"/>
      <c r="T129"/>
      <c r="U129"/>
    </row>
    <row r="130" spans="2:21" x14ac:dyDescent="0.15">
      <c r="B130" s="14"/>
      <c r="C130" s="17"/>
      <c r="D130" s="17" t="s">
        <v>32</v>
      </c>
      <c r="E130" s="17"/>
      <c r="F130" s="17"/>
      <c r="G130" s="17"/>
      <c r="H130" s="67"/>
      <c r="I130" s="72">
        <f t="shared" si="10"/>
        <v>89940</v>
      </c>
      <c r="J130" s="73"/>
      <c r="K130" s="68"/>
      <c r="S130"/>
      <c r="T130"/>
      <c r="U130"/>
    </row>
    <row r="131" spans="2:21" x14ac:dyDescent="0.15">
      <c r="B131" s="14"/>
      <c r="C131" s="17"/>
      <c r="D131" s="17" t="s">
        <v>33</v>
      </c>
      <c r="E131" s="17"/>
      <c r="F131" s="17"/>
      <c r="G131" s="17"/>
      <c r="H131" s="67"/>
      <c r="I131" s="72">
        <f t="shared" si="10"/>
        <v>927293</v>
      </c>
      <c r="J131" s="73"/>
      <c r="K131" s="68"/>
      <c r="S131"/>
      <c r="T131"/>
      <c r="U131"/>
    </row>
    <row r="132" spans="2:21" x14ac:dyDescent="0.15">
      <c r="B132" s="14"/>
      <c r="C132" s="17"/>
      <c r="D132" s="17" t="s">
        <v>34</v>
      </c>
      <c r="E132" s="17"/>
      <c r="F132" s="17"/>
      <c r="G132" s="17"/>
      <c r="H132" s="67"/>
      <c r="I132" s="72">
        <f t="shared" si="10"/>
        <v>30918</v>
      </c>
      <c r="J132" s="73"/>
      <c r="K132" s="68"/>
      <c r="S132"/>
      <c r="T132"/>
      <c r="U132"/>
    </row>
    <row r="133" spans="2:21" x14ac:dyDescent="0.15">
      <c r="B133" s="14"/>
      <c r="C133" s="17"/>
      <c r="D133" s="17" t="s">
        <v>89</v>
      </c>
      <c r="E133" s="17"/>
      <c r="F133" s="17"/>
      <c r="G133" s="17"/>
      <c r="H133" s="67">
        <v>4500</v>
      </c>
      <c r="I133" s="72">
        <f t="shared" si="10"/>
        <v>1779324</v>
      </c>
      <c r="J133" s="73"/>
      <c r="K133" s="68"/>
      <c r="S133"/>
      <c r="T133"/>
      <c r="U133"/>
    </row>
    <row r="134" spans="2:21" x14ac:dyDescent="0.15">
      <c r="B134" s="14"/>
      <c r="C134" s="17"/>
      <c r="D134" s="17" t="s">
        <v>36</v>
      </c>
      <c r="E134" s="17"/>
      <c r="F134" s="17"/>
      <c r="G134" s="17"/>
      <c r="H134" s="67">
        <v>12600</v>
      </c>
      <c r="I134" s="72">
        <f t="shared" si="10"/>
        <v>23400</v>
      </c>
      <c r="J134" s="73"/>
      <c r="K134" s="68"/>
      <c r="S134"/>
      <c r="T134"/>
      <c r="U134"/>
    </row>
    <row r="135" spans="2:21" x14ac:dyDescent="0.15">
      <c r="B135" s="14"/>
      <c r="C135" s="17"/>
      <c r="D135" s="17" t="s">
        <v>37</v>
      </c>
      <c r="E135" s="17"/>
      <c r="F135" s="17"/>
      <c r="G135" s="17"/>
      <c r="H135" s="67"/>
      <c r="I135" s="72">
        <f t="shared" si="10"/>
        <v>219849</v>
      </c>
      <c r="J135" s="73"/>
      <c r="K135" s="68"/>
      <c r="S135"/>
      <c r="T135"/>
      <c r="U135"/>
    </row>
    <row r="136" spans="2:21" x14ac:dyDescent="0.15">
      <c r="B136" s="14"/>
      <c r="C136" s="17"/>
      <c r="D136" s="17" t="s">
        <v>141</v>
      </c>
      <c r="E136" s="17"/>
      <c r="F136" s="17"/>
      <c r="G136" s="17"/>
      <c r="H136" s="67"/>
      <c r="I136" s="72">
        <f t="shared" si="10"/>
        <v>174940</v>
      </c>
      <c r="J136" s="73"/>
      <c r="K136" s="68"/>
      <c r="S136"/>
      <c r="T136"/>
      <c r="U136"/>
    </row>
    <row r="137" spans="2:21" x14ac:dyDescent="0.15">
      <c r="B137" s="14"/>
      <c r="C137" s="17"/>
      <c r="D137" s="17" t="s">
        <v>39</v>
      </c>
      <c r="E137" s="17"/>
      <c r="F137" s="17"/>
      <c r="G137" s="17"/>
      <c r="H137" s="67">
        <v>39667</v>
      </c>
      <c r="I137" s="72">
        <f t="shared" si="10"/>
        <v>165339</v>
      </c>
      <c r="J137" s="73"/>
      <c r="K137" s="68"/>
      <c r="S137"/>
      <c r="T137"/>
      <c r="U137"/>
    </row>
    <row r="138" spans="2:21" x14ac:dyDescent="0.15">
      <c r="B138" s="14"/>
      <c r="C138" s="17"/>
      <c r="D138" s="17" t="s">
        <v>40</v>
      </c>
      <c r="E138" s="17"/>
      <c r="F138" s="17"/>
      <c r="G138" s="17"/>
      <c r="H138" s="67">
        <v>86400</v>
      </c>
      <c r="I138" s="72">
        <f t="shared" si="10"/>
        <v>713442</v>
      </c>
      <c r="J138" s="73"/>
      <c r="K138" s="68"/>
      <c r="S138"/>
      <c r="T138"/>
      <c r="U138"/>
    </row>
    <row r="139" spans="2:21" x14ac:dyDescent="0.15">
      <c r="B139" s="14"/>
      <c r="C139" s="17"/>
      <c r="D139" s="17" t="s">
        <v>41</v>
      </c>
      <c r="E139" s="17"/>
      <c r="F139" s="17"/>
      <c r="G139" s="17"/>
      <c r="H139" s="67"/>
      <c r="I139" s="72">
        <f t="shared" si="10"/>
        <v>5000</v>
      </c>
      <c r="J139" s="73"/>
      <c r="K139" s="68"/>
      <c r="S139"/>
      <c r="T139"/>
      <c r="U139"/>
    </row>
    <row r="140" spans="2:21" x14ac:dyDescent="0.15">
      <c r="B140" s="14"/>
      <c r="C140" s="17"/>
      <c r="D140" s="17" t="s">
        <v>42</v>
      </c>
      <c r="E140" s="17"/>
      <c r="F140" s="17"/>
      <c r="G140" s="17"/>
      <c r="H140" s="67"/>
      <c r="I140" s="72">
        <f t="shared" si="10"/>
        <v>37648</v>
      </c>
      <c r="J140" s="73"/>
      <c r="K140" s="68"/>
      <c r="S140"/>
      <c r="T140"/>
      <c r="U140"/>
    </row>
    <row r="141" spans="2:21" x14ac:dyDescent="0.15">
      <c r="B141" s="14"/>
      <c r="C141" s="17"/>
      <c r="D141" s="17" t="s">
        <v>43</v>
      </c>
      <c r="E141" s="17"/>
      <c r="F141" s="17"/>
      <c r="G141" s="17"/>
      <c r="H141" s="67"/>
      <c r="I141" s="72">
        <f t="shared" si="10"/>
        <v>656503</v>
      </c>
      <c r="J141" s="73"/>
      <c r="K141" s="68"/>
      <c r="S141"/>
      <c r="T141"/>
      <c r="U141"/>
    </row>
    <row r="142" spans="2:21" hidden="1" x14ac:dyDescent="0.15">
      <c r="B142" s="14"/>
      <c r="C142" s="17"/>
      <c r="D142" s="17" t="s">
        <v>44</v>
      </c>
      <c r="E142" s="17"/>
      <c r="F142" s="17"/>
      <c r="G142" s="17"/>
      <c r="H142" s="67"/>
      <c r="I142" s="72">
        <f t="shared" si="10"/>
        <v>0</v>
      </c>
      <c r="J142" s="73"/>
      <c r="K142" s="68"/>
      <c r="S142"/>
      <c r="T142"/>
      <c r="U142"/>
    </row>
    <row r="143" spans="2:21" x14ac:dyDescent="0.15">
      <c r="B143" s="14"/>
      <c r="C143" s="17"/>
      <c r="D143" s="17" t="s">
        <v>90</v>
      </c>
      <c r="E143" s="17"/>
      <c r="F143" s="17"/>
      <c r="G143" s="17"/>
      <c r="H143" s="69">
        <f>SUM(H122:H142)</f>
        <v>382338</v>
      </c>
      <c r="I143" s="69">
        <f>SUM(I122:I142)</f>
        <v>9577765</v>
      </c>
      <c r="J143" s="73"/>
      <c r="K143" s="68"/>
      <c r="S143"/>
      <c r="T143"/>
      <c r="U143"/>
    </row>
    <row r="144" spans="2:21" x14ac:dyDescent="0.15">
      <c r="B144" s="14"/>
      <c r="C144" s="17" t="s">
        <v>51</v>
      </c>
      <c r="D144" s="17"/>
      <c r="E144" s="17"/>
      <c r="F144" s="17"/>
      <c r="G144" s="17"/>
      <c r="H144" s="67">
        <f>H121+H143</f>
        <v>382338</v>
      </c>
      <c r="I144" s="67">
        <f>I121+I143</f>
        <v>18710191</v>
      </c>
      <c r="J144" s="73"/>
      <c r="K144" s="68"/>
      <c r="S144"/>
      <c r="T144"/>
      <c r="U144"/>
    </row>
    <row r="145" spans="1:37" x14ac:dyDescent="0.15">
      <c r="B145" s="14"/>
      <c r="C145" s="32" t="s">
        <v>52</v>
      </c>
      <c r="D145" s="17"/>
      <c r="E145" s="17"/>
      <c r="F145" s="17"/>
      <c r="G145" s="17"/>
      <c r="H145" s="64">
        <f>H115-H144</f>
        <v>74956</v>
      </c>
      <c r="I145" s="64">
        <f>I115-I144</f>
        <v>-762583</v>
      </c>
      <c r="J145" s="73"/>
      <c r="K145" s="68"/>
      <c r="S145"/>
      <c r="T145"/>
      <c r="U145"/>
    </row>
    <row r="146" spans="1:37" x14ac:dyDescent="0.15">
      <c r="B146" s="14"/>
      <c r="C146" s="32" t="s">
        <v>53</v>
      </c>
      <c r="D146" s="17"/>
      <c r="E146" s="17"/>
      <c r="F146" s="17"/>
      <c r="G146" s="17"/>
      <c r="H146" s="69"/>
      <c r="I146" s="69">
        <f>M61+H146</f>
        <v>0</v>
      </c>
      <c r="J146" s="73"/>
      <c r="K146" s="68"/>
      <c r="S146"/>
      <c r="T146"/>
      <c r="U146"/>
    </row>
    <row r="147" spans="1:37" ht="14.25" thickBot="1" x14ac:dyDescent="0.2">
      <c r="B147" s="20"/>
      <c r="C147" s="21" t="s">
        <v>54</v>
      </c>
      <c r="D147" s="21"/>
      <c r="E147" s="21"/>
      <c r="F147" s="21"/>
      <c r="G147" s="21"/>
      <c r="H147" s="60">
        <f>H145-H146</f>
        <v>74956</v>
      </c>
      <c r="I147" s="60">
        <f>I145-I146</f>
        <v>-762583</v>
      </c>
      <c r="J147" s="73"/>
      <c r="K147" s="68"/>
      <c r="S147"/>
      <c r="T147"/>
      <c r="U147"/>
    </row>
    <row r="148" spans="1:37" ht="14.25" thickTop="1" x14ac:dyDescent="0.15">
      <c r="T148"/>
      <c r="U148"/>
    </row>
    <row r="149" spans="1:37" x14ac:dyDescent="0.15">
      <c r="T149"/>
      <c r="U149"/>
    </row>
    <row r="150" spans="1:37" x14ac:dyDescent="0.15">
      <c r="T150"/>
      <c r="U150"/>
    </row>
    <row r="152" spans="1:37" ht="17.25" x14ac:dyDescent="0.2">
      <c r="A152" s="109"/>
      <c r="B152" s="109"/>
      <c r="C152" s="109"/>
      <c r="D152" s="109"/>
      <c r="E152" s="109"/>
      <c r="F152" s="109"/>
      <c r="G152" s="109"/>
      <c r="H152" s="109"/>
      <c r="I152" s="109"/>
      <c r="J152" s="109"/>
      <c r="K152" s="109"/>
      <c r="L152" s="109"/>
      <c r="M152" s="109"/>
      <c r="N152" s="24"/>
      <c r="O152" s="24"/>
      <c r="P152" s="24"/>
      <c r="Q152" s="24"/>
      <c r="R152" s="24"/>
      <c r="S152" s="24"/>
      <c r="T152" s="24"/>
      <c r="U152" s="24"/>
    </row>
    <row r="154" spans="1:37" hidden="1" x14ac:dyDescent="0.15">
      <c r="A154" s="25" t="s">
        <v>122</v>
      </c>
      <c r="B154" s="2" t="s">
        <v>100</v>
      </c>
    </row>
    <row r="155" spans="1:37" hidden="1" x14ac:dyDescent="0.15">
      <c r="M155" s="3" t="s">
        <v>0</v>
      </c>
    </row>
    <row r="156" spans="1:37" s="27" customFormat="1" hidden="1" x14ac:dyDescent="0.15">
      <c r="A156" s="85"/>
      <c r="B156" s="85"/>
      <c r="C156" s="140" t="s">
        <v>77</v>
      </c>
      <c r="D156" s="140"/>
      <c r="E156" s="140"/>
      <c r="F156" s="140"/>
      <c r="G156" s="114"/>
      <c r="H156" s="26" t="s">
        <v>101</v>
      </c>
      <c r="I156" s="87" t="s">
        <v>102</v>
      </c>
      <c r="J156" s="87" t="s">
        <v>103</v>
      </c>
      <c r="K156" s="26" t="s">
        <v>104</v>
      </c>
      <c r="L156" s="40" t="s">
        <v>105</v>
      </c>
      <c r="M156" s="41" t="s">
        <v>106</v>
      </c>
      <c r="N156" s="85"/>
      <c r="O156" s="85"/>
      <c r="P156" s="85"/>
      <c r="T156" s="2"/>
      <c r="U156" s="2"/>
      <c r="V156"/>
      <c r="W156"/>
      <c r="X156"/>
      <c r="Y156"/>
      <c r="Z156"/>
      <c r="AA156"/>
      <c r="AB156"/>
      <c r="AC156"/>
      <c r="AD156"/>
      <c r="AE156"/>
      <c r="AF156"/>
      <c r="AG156"/>
      <c r="AH156"/>
      <c r="AI156"/>
      <c r="AJ156"/>
      <c r="AK156"/>
    </row>
    <row r="157" spans="1:37" s="27" customFormat="1" hidden="1" x14ac:dyDescent="0.15">
      <c r="A157" s="85"/>
      <c r="B157" s="85"/>
      <c r="C157" s="42" t="s">
        <v>107</v>
      </c>
      <c r="D157" s="43"/>
      <c r="E157" s="43"/>
      <c r="F157" s="43"/>
      <c r="G157" s="43"/>
      <c r="H157" s="44"/>
      <c r="I157" s="88"/>
      <c r="J157" s="88"/>
      <c r="K157" s="44"/>
      <c r="L157" s="45"/>
      <c r="M157" s="46"/>
      <c r="N157" s="85"/>
      <c r="O157" s="85"/>
      <c r="P157" s="85"/>
      <c r="T157" s="2"/>
      <c r="U157" s="2"/>
      <c r="V157"/>
      <c r="W157"/>
      <c r="X157"/>
      <c r="Y157"/>
      <c r="Z157"/>
      <c r="AA157"/>
      <c r="AB157"/>
      <c r="AC157"/>
      <c r="AD157"/>
      <c r="AE157"/>
      <c r="AF157"/>
      <c r="AG157"/>
      <c r="AH157"/>
      <c r="AI157"/>
      <c r="AJ157"/>
      <c r="AK157"/>
    </row>
    <row r="158" spans="1:37" hidden="1" x14ac:dyDescent="0.15">
      <c r="C158" s="36"/>
      <c r="D158" s="37" t="s">
        <v>108</v>
      </c>
      <c r="E158" s="37"/>
      <c r="F158" s="37"/>
      <c r="G158" s="47"/>
      <c r="H158" s="48">
        <v>483646</v>
      </c>
      <c r="I158" s="48"/>
      <c r="J158" s="48"/>
      <c r="K158" s="48">
        <f>H158+I158-J158</f>
        <v>483646</v>
      </c>
      <c r="L158" s="49">
        <v>-469135</v>
      </c>
      <c r="M158" s="48">
        <f>SUM(K158:L158)</f>
        <v>14511</v>
      </c>
      <c r="Q158"/>
      <c r="R158"/>
      <c r="S158"/>
    </row>
    <row r="159" spans="1:37" hidden="1" x14ac:dyDescent="0.15">
      <c r="C159" s="36" t="s">
        <v>109</v>
      </c>
      <c r="D159" s="90"/>
      <c r="E159" s="90"/>
      <c r="F159" s="90"/>
      <c r="G159" s="90"/>
      <c r="H159" s="48"/>
      <c r="I159" s="48"/>
      <c r="J159" s="48"/>
      <c r="K159" s="48"/>
      <c r="L159" s="49"/>
      <c r="M159" s="48"/>
      <c r="Q159"/>
      <c r="R159"/>
      <c r="S159"/>
    </row>
    <row r="160" spans="1:37" ht="11.45" hidden="1" customHeight="1" x14ac:dyDescent="0.15">
      <c r="C160" s="50"/>
      <c r="D160" s="51" t="s">
        <v>110</v>
      </c>
      <c r="E160" s="51"/>
      <c r="F160" s="51"/>
      <c r="G160" s="52"/>
      <c r="H160" s="48">
        <v>191730</v>
      </c>
      <c r="I160" s="48"/>
      <c r="J160" s="48"/>
      <c r="K160" s="48">
        <f t="shared" ref="K160" si="11">H160+I160-J160</f>
        <v>191730</v>
      </c>
      <c r="L160" s="49">
        <v>-191730</v>
      </c>
      <c r="M160" s="48">
        <f>SUM(K160:L160)</f>
        <v>0</v>
      </c>
      <c r="Q160"/>
      <c r="R160"/>
      <c r="S160"/>
    </row>
    <row r="161" spans="1:19" ht="14.25" hidden="1" thickBot="1" x14ac:dyDescent="0.2">
      <c r="C161" s="140" t="s">
        <v>79</v>
      </c>
      <c r="D161" s="140"/>
      <c r="E161" s="140"/>
      <c r="F161" s="140"/>
      <c r="G161" s="140"/>
      <c r="H161" s="53">
        <f t="shared" ref="H161:M161" si="12">SUM(H158:H160)</f>
        <v>675376</v>
      </c>
      <c r="I161" s="53">
        <f t="shared" si="12"/>
        <v>0</v>
      </c>
      <c r="J161" s="53">
        <f t="shared" si="12"/>
        <v>0</v>
      </c>
      <c r="K161" s="53">
        <f t="shared" si="12"/>
        <v>675376</v>
      </c>
      <c r="L161" s="54">
        <f t="shared" si="12"/>
        <v>-660865</v>
      </c>
      <c r="M161" s="53">
        <f t="shared" si="12"/>
        <v>14511</v>
      </c>
      <c r="Q161"/>
      <c r="R161"/>
      <c r="S161"/>
    </row>
    <row r="162" spans="1:19" hidden="1" x14ac:dyDescent="0.15"/>
    <row r="163" spans="1:19" hidden="1" x14ac:dyDescent="0.15">
      <c r="A163" s="25" t="s">
        <v>124</v>
      </c>
      <c r="B163" s="2" t="s">
        <v>111</v>
      </c>
    </row>
    <row r="164" spans="1:19" hidden="1" x14ac:dyDescent="0.15">
      <c r="K164" s="3" t="s">
        <v>0</v>
      </c>
    </row>
    <row r="165" spans="1:19" hidden="1" x14ac:dyDescent="0.15">
      <c r="C165" s="140" t="s">
        <v>77</v>
      </c>
      <c r="D165" s="140"/>
      <c r="E165" s="140"/>
      <c r="F165" s="140"/>
      <c r="G165" s="140"/>
      <c r="H165" s="87" t="s">
        <v>71</v>
      </c>
      <c r="I165" s="87" t="s">
        <v>112</v>
      </c>
      <c r="J165" s="87" t="s">
        <v>113</v>
      </c>
      <c r="K165" s="87" t="s">
        <v>74</v>
      </c>
    </row>
    <row r="166" spans="1:19" hidden="1" x14ac:dyDescent="0.15">
      <c r="C166" s="140" t="s">
        <v>114</v>
      </c>
      <c r="D166" s="140"/>
      <c r="E166" s="140"/>
      <c r="F166" s="140"/>
      <c r="G166" s="140"/>
      <c r="H166" s="19">
        <v>0</v>
      </c>
      <c r="I166" s="19"/>
      <c r="J166" s="19">
        <v>0</v>
      </c>
      <c r="K166" s="19">
        <f>H166+I166-J166</f>
        <v>0</v>
      </c>
    </row>
    <row r="167" spans="1:19" hidden="1" x14ac:dyDescent="0.15">
      <c r="C167" s="90"/>
      <c r="D167" s="90"/>
      <c r="E167" s="90"/>
      <c r="F167" s="90"/>
      <c r="G167" s="90"/>
      <c r="H167" s="55"/>
      <c r="I167" s="55"/>
      <c r="J167" s="55"/>
      <c r="K167" s="55"/>
    </row>
    <row r="168" spans="1:19" hidden="1" x14ac:dyDescent="0.15"/>
    <row r="169" spans="1:19" hidden="1" x14ac:dyDescent="0.15">
      <c r="A169" s="25" t="s">
        <v>123</v>
      </c>
      <c r="B169" s="2" t="s">
        <v>115</v>
      </c>
    </row>
    <row r="170" spans="1:19" hidden="1" x14ac:dyDescent="0.15"/>
    <row r="171" spans="1:19" ht="22.5" hidden="1" x14ac:dyDescent="0.15">
      <c r="C171" s="140" t="s">
        <v>116</v>
      </c>
      <c r="D171" s="140"/>
      <c r="E171" s="140"/>
      <c r="F171" s="140"/>
      <c r="G171" s="140"/>
      <c r="H171" s="56" t="s">
        <v>117</v>
      </c>
      <c r="I171" s="57" t="s">
        <v>118</v>
      </c>
    </row>
    <row r="172" spans="1:19" hidden="1" x14ac:dyDescent="0.15">
      <c r="C172" s="132"/>
      <c r="D172" s="132"/>
      <c r="E172" s="132"/>
      <c r="F172" s="132"/>
      <c r="G172" s="132"/>
      <c r="H172" s="34"/>
      <c r="I172" s="34"/>
    </row>
    <row r="173" spans="1:19" hidden="1" x14ac:dyDescent="0.15">
      <c r="C173" s="146"/>
      <c r="D173" s="146"/>
      <c r="E173" s="146"/>
      <c r="F173" s="146"/>
      <c r="G173" s="146"/>
      <c r="H173" s="11"/>
      <c r="I173" s="11"/>
    </row>
    <row r="174" spans="1:19" ht="14.25" hidden="1" thickBot="1" x14ac:dyDescent="0.2">
      <c r="C174" s="143"/>
      <c r="D174" s="143"/>
      <c r="E174" s="143"/>
      <c r="F174" s="143"/>
      <c r="G174" s="143"/>
      <c r="H174" s="39"/>
      <c r="I174" s="39"/>
    </row>
    <row r="175" spans="1:19" x14ac:dyDescent="0.15">
      <c r="A175" s="25" t="s">
        <v>126</v>
      </c>
      <c r="B175" s="2" t="s">
        <v>100</v>
      </c>
      <c r="M175" s="3"/>
    </row>
    <row r="176" spans="1:19" x14ac:dyDescent="0.15">
      <c r="M176" s="3" t="s">
        <v>0</v>
      </c>
    </row>
    <row r="177" spans="1:23" ht="27" x14ac:dyDescent="0.15">
      <c r="C177" s="145" t="s">
        <v>131</v>
      </c>
      <c r="D177" s="145"/>
      <c r="E177" s="145"/>
      <c r="F177" s="145"/>
      <c r="G177" s="145"/>
      <c r="H177" s="79" t="s">
        <v>101</v>
      </c>
      <c r="I177" s="79" t="s">
        <v>102</v>
      </c>
      <c r="J177" s="79" t="s">
        <v>103</v>
      </c>
      <c r="K177" s="79" t="s">
        <v>104</v>
      </c>
      <c r="L177" s="84" t="s">
        <v>159</v>
      </c>
      <c r="M177" s="79" t="s">
        <v>106</v>
      </c>
    </row>
    <row r="178" spans="1:23" s="27" customFormat="1" ht="27" customHeight="1" x14ac:dyDescent="0.15">
      <c r="A178" s="85"/>
      <c r="B178" s="2"/>
      <c r="C178" s="80" t="s">
        <v>120</v>
      </c>
      <c r="D178" s="81"/>
      <c r="E178" s="81"/>
      <c r="F178" s="81"/>
      <c r="G178" s="82"/>
      <c r="H178" s="74"/>
      <c r="I178" s="74"/>
      <c r="J178" s="74"/>
      <c r="K178" s="74"/>
      <c r="L178" s="74"/>
      <c r="M178" s="74"/>
      <c r="N178" s="85"/>
      <c r="O178" s="85"/>
      <c r="P178" s="85"/>
      <c r="Q178" s="85"/>
      <c r="R178" s="85"/>
      <c r="S178" s="85"/>
      <c r="T178" s="85"/>
      <c r="U178" s="85"/>
    </row>
    <row r="179" spans="1:23" s="27" customFormat="1" ht="27" customHeight="1" x14ac:dyDescent="0.15">
      <c r="A179" s="85"/>
      <c r="B179" s="2"/>
      <c r="C179" s="76"/>
      <c r="D179" s="77" t="s">
        <v>132</v>
      </c>
      <c r="E179" s="77"/>
      <c r="F179" s="77"/>
      <c r="G179" s="78"/>
      <c r="H179" s="75">
        <v>1851790</v>
      </c>
      <c r="I179" s="75"/>
      <c r="J179" s="75"/>
      <c r="K179" s="75">
        <f>H179+I179-J179</f>
        <v>1851790</v>
      </c>
      <c r="L179" s="75">
        <v>1504579</v>
      </c>
      <c r="M179" s="75">
        <f>K179-L179</f>
        <v>347211</v>
      </c>
      <c r="N179" s="85"/>
      <c r="O179" s="85"/>
      <c r="P179" s="85"/>
      <c r="Q179" s="85"/>
      <c r="R179" s="85"/>
      <c r="S179" s="85"/>
      <c r="T179" s="85"/>
      <c r="U179" s="85"/>
    </row>
    <row r="180" spans="1:23" s="29" customFormat="1" ht="27" customHeight="1" x14ac:dyDescent="0.15">
      <c r="A180" s="28"/>
      <c r="B180" s="2"/>
      <c r="C180" s="76"/>
      <c r="D180" s="77" t="s">
        <v>108</v>
      </c>
      <c r="E180" s="77"/>
      <c r="F180" s="77"/>
      <c r="G180" s="78"/>
      <c r="H180" s="75">
        <v>483646</v>
      </c>
      <c r="I180" s="75"/>
      <c r="J180" s="75"/>
      <c r="K180" s="75">
        <f>H180+I180-J180</f>
        <v>483646</v>
      </c>
      <c r="L180" s="75">
        <v>483645</v>
      </c>
      <c r="M180" s="75">
        <f>K180-L180</f>
        <v>1</v>
      </c>
      <c r="N180" s="28"/>
      <c r="O180" s="28"/>
      <c r="P180" s="28"/>
      <c r="Q180" s="28"/>
      <c r="R180" s="28"/>
      <c r="S180" s="28"/>
      <c r="T180" s="28"/>
      <c r="U180" s="28"/>
    </row>
    <row r="181" spans="1:23" s="27" customFormat="1" ht="27" customHeight="1" x14ac:dyDescent="0.15">
      <c r="A181" s="85"/>
      <c r="B181" s="2"/>
      <c r="C181" s="76" t="s">
        <v>121</v>
      </c>
      <c r="D181" s="77"/>
      <c r="E181" s="77"/>
      <c r="F181" s="77"/>
      <c r="G181" s="78"/>
      <c r="H181" s="75"/>
      <c r="I181" s="75"/>
      <c r="J181" s="75"/>
      <c r="K181" s="75"/>
      <c r="L181" s="75"/>
      <c r="M181" s="75"/>
      <c r="N181" s="85"/>
      <c r="O181" s="85"/>
      <c r="P181" s="85"/>
      <c r="Q181" s="85"/>
      <c r="R181" s="85"/>
      <c r="S181" s="85"/>
      <c r="T181" s="85"/>
      <c r="U181" s="85"/>
    </row>
    <row r="182" spans="1:23" s="29" customFormat="1" ht="27" customHeight="1" x14ac:dyDescent="0.15">
      <c r="A182" s="28"/>
      <c r="B182" s="2"/>
      <c r="C182" s="76"/>
      <c r="D182" s="77" t="s">
        <v>110</v>
      </c>
      <c r="E182" s="77"/>
      <c r="F182" s="77"/>
      <c r="G182" s="78"/>
      <c r="H182" s="75">
        <v>191730</v>
      </c>
      <c r="I182" s="75"/>
      <c r="J182" s="75"/>
      <c r="K182" s="75">
        <f>H182+I182-J182</f>
        <v>191730</v>
      </c>
      <c r="L182" s="75">
        <v>191730</v>
      </c>
      <c r="M182" s="75">
        <f>K182-L182</f>
        <v>0</v>
      </c>
      <c r="N182" s="28"/>
      <c r="O182" s="28"/>
      <c r="P182" s="28"/>
      <c r="Q182" s="28"/>
      <c r="R182" s="28"/>
      <c r="S182" s="28"/>
      <c r="T182" s="28"/>
      <c r="U182" s="28"/>
    </row>
    <row r="183" spans="1:23" s="29" customFormat="1" ht="30" customHeight="1" x14ac:dyDescent="0.15">
      <c r="A183" s="28"/>
      <c r="B183" s="2"/>
      <c r="C183" s="129" t="s">
        <v>119</v>
      </c>
      <c r="D183" s="130"/>
      <c r="E183" s="130"/>
      <c r="F183" s="130"/>
      <c r="G183" s="131"/>
      <c r="H183" s="83">
        <f>SUM(H178:H182)</f>
        <v>2527166</v>
      </c>
      <c r="I183" s="83">
        <f t="shared" ref="I183:M183" si="13">SUM(I178:I182)</f>
        <v>0</v>
      </c>
      <c r="J183" s="83">
        <f t="shared" si="13"/>
        <v>0</v>
      </c>
      <c r="K183" s="83">
        <f t="shared" si="13"/>
        <v>2527166</v>
      </c>
      <c r="L183" s="83">
        <f t="shared" si="13"/>
        <v>2179954</v>
      </c>
      <c r="M183" s="83">
        <f t="shared" si="13"/>
        <v>347212</v>
      </c>
      <c r="N183" s="28"/>
      <c r="O183" s="28"/>
      <c r="P183" s="28"/>
      <c r="Q183" s="28"/>
      <c r="R183" s="28"/>
      <c r="S183" s="28"/>
      <c r="T183" s="28"/>
      <c r="U183" s="28"/>
    </row>
    <row r="184" spans="1:23" s="29" customFormat="1" ht="30" customHeight="1" x14ac:dyDescent="0.15">
      <c r="A184" s="28"/>
      <c r="B184" s="2"/>
      <c r="C184" s="2"/>
      <c r="D184" s="2"/>
      <c r="E184" s="2"/>
      <c r="F184" s="2"/>
      <c r="G184" s="2"/>
      <c r="H184" s="2"/>
      <c r="I184" s="2"/>
      <c r="J184" s="2"/>
      <c r="K184" s="2"/>
      <c r="L184" s="2"/>
      <c r="M184" s="2"/>
      <c r="N184" s="28"/>
      <c r="O184" s="28"/>
      <c r="P184" s="28"/>
      <c r="Q184" s="28"/>
      <c r="R184" s="28"/>
      <c r="S184" s="28"/>
      <c r="T184" s="28"/>
      <c r="U184" s="28"/>
    </row>
    <row r="185" spans="1:23" ht="13.5" customHeight="1" x14ac:dyDescent="0.15">
      <c r="A185" s="25" t="s">
        <v>136</v>
      </c>
      <c r="B185" s="2" t="s">
        <v>128</v>
      </c>
    </row>
    <row r="186" spans="1:23" x14ac:dyDescent="0.15">
      <c r="C186" s="2" t="s">
        <v>139</v>
      </c>
    </row>
    <row r="187" spans="1:23" x14ac:dyDescent="0.15">
      <c r="J187" s="3" t="s">
        <v>0</v>
      </c>
    </row>
    <row r="188" spans="1:23" ht="38.25" x14ac:dyDescent="0.15">
      <c r="C188" s="117" t="s">
        <v>131</v>
      </c>
      <c r="D188" s="118"/>
      <c r="E188" s="118"/>
      <c r="F188" s="118"/>
      <c r="G188" s="119"/>
      <c r="H188" s="98" t="s">
        <v>117</v>
      </c>
      <c r="I188" s="98" t="s">
        <v>145</v>
      </c>
      <c r="J188" s="99" t="s">
        <v>146</v>
      </c>
      <c r="K188" s="94"/>
      <c r="L188" s="95"/>
      <c r="M188" s="95"/>
      <c r="V188" s="2"/>
      <c r="W188" s="2"/>
    </row>
    <row r="189" spans="1:23" ht="27" customHeight="1" x14ac:dyDescent="0.15">
      <c r="C189" s="76" t="s">
        <v>133</v>
      </c>
      <c r="D189" s="17"/>
      <c r="E189" s="17"/>
      <c r="F189" s="17"/>
      <c r="G189" s="18"/>
      <c r="H189" s="74"/>
      <c r="I189" s="74"/>
      <c r="J189" s="74"/>
      <c r="K189" s="96"/>
      <c r="L189" s="97"/>
      <c r="M189" s="97"/>
      <c r="V189" s="2"/>
      <c r="W189" s="2"/>
    </row>
    <row r="190" spans="1:23" ht="27" customHeight="1" x14ac:dyDescent="0.15">
      <c r="C190" s="14"/>
      <c r="D190" s="77" t="s">
        <v>148</v>
      </c>
      <c r="E190" s="17"/>
      <c r="F190" s="17"/>
      <c r="G190" s="18"/>
      <c r="H190" s="75">
        <v>8644500</v>
      </c>
      <c r="I190" s="75">
        <v>2710125</v>
      </c>
      <c r="J190" s="75">
        <v>998550</v>
      </c>
      <c r="K190" s="96"/>
      <c r="L190" s="97"/>
      <c r="M190" s="97"/>
      <c r="V190" s="2"/>
      <c r="W190" s="2"/>
    </row>
    <row r="191" spans="1:23" ht="27" customHeight="1" x14ac:dyDescent="0.15">
      <c r="C191" s="14"/>
      <c r="D191" s="77" t="s">
        <v>134</v>
      </c>
      <c r="E191" s="17"/>
      <c r="F191" s="17"/>
      <c r="G191" s="18"/>
      <c r="H191" s="93">
        <v>2019102</v>
      </c>
      <c r="I191" s="93">
        <v>0</v>
      </c>
      <c r="J191" s="93">
        <v>1567200</v>
      </c>
      <c r="K191" s="96"/>
      <c r="L191" s="97"/>
      <c r="M191" s="97"/>
      <c r="V191" s="2"/>
      <c r="W191" s="2"/>
    </row>
    <row r="192" spans="1:23" ht="27" customHeight="1" x14ac:dyDescent="0.15">
      <c r="C192" s="129" t="s">
        <v>135</v>
      </c>
      <c r="D192" s="130"/>
      <c r="E192" s="130"/>
      <c r="F192" s="130"/>
      <c r="G192" s="131"/>
      <c r="H192" s="58">
        <f>SUM(H189:H191)</f>
        <v>10663602</v>
      </c>
      <c r="I192" s="58">
        <f t="shared" ref="I192:J192" si="14">SUM(I189:I191)</f>
        <v>2710125</v>
      </c>
      <c r="J192" s="58">
        <f t="shared" si="14"/>
        <v>2565750</v>
      </c>
      <c r="K192" s="96"/>
      <c r="L192" s="97"/>
      <c r="M192" s="97"/>
      <c r="V192" s="2"/>
      <c r="W192" s="2"/>
    </row>
    <row r="193" spans="1:12" ht="21.75" customHeight="1" x14ac:dyDescent="0.15"/>
    <row r="194" spans="1:12" ht="13.5" customHeight="1" x14ac:dyDescent="0.15">
      <c r="A194" s="101" t="s">
        <v>155</v>
      </c>
      <c r="B194" s="2" t="s">
        <v>156</v>
      </c>
    </row>
    <row r="195" spans="1:12" ht="13.5" customHeight="1" x14ac:dyDescent="0.15">
      <c r="C195" s="2" t="s">
        <v>157</v>
      </c>
    </row>
    <row r="196" spans="1:12" ht="13.5" customHeight="1" x14ac:dyDescent="0.15">
      <c r="C196" s="2" t="s">
        <v>158</v>
      </c>
    </row>
    <row r="198" spans="1:12" ht="18" customHeight="1" x14ac:dyDescent="0.15">
      <c r="C198" s="117" t="s">
        <v>160</v>
      </c>
      <c r="D198" s="118"/>
      <c r="E198" s="118"/>
      <c r="F198" s="118"/>
      <c r="G198" s="119"/>
      <c r="H198" s="102" t="s">
        <v>71</v>
      </c>
      <c r="I198" s="100" t="s">
        <v>72</v>
      </c>
      <c r="J198" s="102" t="s">
        <v>73</v>
      </c>
      <c r="K198" s="100" t="s">
        <v>74</v>
      </c>
      <c r="L198" s="102" t="s">
        <v>165</v>
      </c>
    </row>
    <row r="199" spans="1:12" ht="18" customHeight="1" x14ac:dyDescent="0.15">
      <c r="C199" s="123" t="s">
        <v>162</v>
      </c>
      <c r="D199" s="124"/>
      <c r="E199" s="124"/>
      <c r="F199" s="124"/>
      <c r="G199" s="125"/>
      <c r="H199" s="105">
        <v>0</v>
      </c>
      <c r="I199" s="106">
        <v>1658400</v>
      </c>
      <c r="J199" s="105">
        <v>1658400</v>
      </c>
      <c r="K199" s="106">
        <f>H199+I199-J199</f>
        <v>0</v>
      </c>
      <c r="L199" s="103"/>
    </row>
    <row r="200" spans="1:12" ht="18" customHeight="1" x14ac:dyDescent="0.15">
      <c r="C200" s="126" t="s">
        <v>163</v>
      </c>
      <c r="D200" s="127"/>
      <c r="E200" s="127"/>
      <c r="F200" s="127"/>
      <c r="G200" s="128"/>
      <c r="H200" s="105">
        <v>0</v>
      </c>
      <c r="I200" s="106">
        <v>300000</v>
      </c>
      <c r="J200" s="105">
        <v>300000</v>
      </c>
      <c r="K200" s="106">
        <f t="shared" ref="K200:K201" si="15">H200+I200-J200</f>
        <v>0</v>
      </c>
      <c r="L200" s="103"/>
    </row>
    <row r="201" spans="1:12" ht="18" customHeight="1" x14ac:dyDescent="0.15">
      <c r="C201" s="129" t="s">
        <v>164</v>
      </c>
      <c r="D201" s="130"/>
      <c r="E201" s="130"/>
      <c r="F201" s="130"/>
      <c r="G201" s="131"/>
      <c r="H201" s="105">
        <v>0</v>
      </c>
      <c r="I201" s="106">
        <v>24000</v>
      </c>
      <c r="J201" s="105">
        <v>24000</v>
      </c>
      <c r="K201" s="106">
        <f t="shared" si="15"/>
        <v>0</v>
      </c>
      <c r="L201" s="103"/>
    </row>
    <row r="202" spans="1:12" ht="18" customHeight="1" x14ac:dyDescent="0.15">
      <c r="C202" s="120" t="s">
        <v>161</v>
      </c>
      <c r="D202" s="121"/>
      <c r="E202" s="121"/>
      <c r="F202" s="121"/>
      <c r="G202" s="122"/>
      <c r="H202" s="107">
        <f>SUM(H199:H201)</f>
        <v>0</v>
      </c>
      <c r="I202" s="108">
        <f t="shared" ref="I202:K202" si="16">SUM(I199:I201)</f>
        <v>1982400</v>
      </c>
      <c r="J202" s="107">
        <f t="shared" si="16"/>
        <v>1982400</v>
      </c>
      <c r="K202" s="108">
        <f t="shared" si="16"/>
        <v>0</v>
      </c>
      <c r="L202" s="104"/>
    </row>
  </sheetData>
  <mergeCells count="38">
    <mergeCell ref="C192:G192"/>
    <mergeCell ref="C188:G188"/>
    <mergeCell ref="C172:G172"/>
    <mergeCell ref="C173:G173"/>
    <mergeCell ref="C174:G174"/>
    <mergeCell ref="C177:G177"/>
    <mergeCell ref="C183:G183"/>
    <mergeCell ref="C171:G171"/>
    <mergeCell ref="C81:G81"/>
    <mergeCell ref="C82:G82"/>
    <mergeCell ref="C83:G83"/>
    <mergeCell ref="A88:M88"/>
    <mergeCell ref="B107:G108"/>
    <mergeCell ref="H107:H108"/>
    <mergeCell ref="I107:I108"/>
    <mergeCell ref="A152:M152"/>
    <mergeCell ref="C156:G156"/>
    <mergeCell ref="C161:G161"/>
    <mergeCell ref="C165:G165"/>
    <mergeCell ref="C166:G166"/>
    <mergeCell ref="C80:G80"/>
    <mergeCell ref="A2:M2"/>
    <mergeCell ref="B22:G23"/>
    <mergeCell ref="H22:M22"/>
    <mergeCell ref="C66:G66"/>
    <mergeCell ref="I66:P66"/>
    <mergeCell ref="C67:G67"/>
    <mergeCell ref="I67:P67"/>
    <mergeCell ref="C71:G71"/>
    <mergeCell ref="I71:P71"/>
    <mergeCell ref="C72:G72"/>
    <mergeCell ref="I72:P72"/>
    <mergeCell ref="C79:G79"/>
    <mergeCell ref="C198:G198"/>
    <mergeCell ref="C202:G202"/>
    <mergeCell ref="C199:G199"/>
    <mergeCell ref="C200:G200"/>
    <mergeCell ref="C201:G201"/>
  </mergeCells>
  <phoneticPr fontId="4"/>
  <printOptions horizontalCentered="1"/>
  <pageMargins left="0.39370078740157483" right="0.19685039370078741" top="0.98425196850393704" bottom="0.59055118110236227" header="0.51181102362204722" footer="0.51181102362204722"/>
  <pageSetup paperSize="9"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活動計算書　非営利 事業別</vt:lpstr>
      <vt:lpstr>注記 (事業別あり)報告用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88 PC</dc:creator>
  <cp:lastModifiedBy>ファミリーハウスあい</cp:lastModifiedBy>
  <cp:lastPrinted>2020-05-21T01:10:27Z</cp:lastPrinted>
  <dcterms:created xsi:type="dcterms:W3CDTF">2017-05-02T07:40:19Z</dcterms:created>
  <dcterms:modified xsi:type="dcterms:W3CDTF">2021-06-28T02:00:44Z</dcterms:modified>
</cp:coreProperties>
</file>