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8_{C575097A-D933-4D35-9F46-B363E0C141D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令和3年度収支予算書" sheetId="24" r:id="rId1"/>
    <sheet name="Sheet3" sheetId="20" r:id="rId2"/>
  </sheets>
  <definedNames>
    <definedName name="_xlnm.Print_Area" localSheetId="0">令和3年度収支予算書!$A$1:$J$159</definedName>
    <definedName name="_xlnm.Print_Titles" localSheetId="0">令和3年度収支予算書!$5:$5</definedName>
  </definedNames>
  <calcPr calcId="181029"/>
</workbook>
</file>

<file path=xl/calcChain.xml><?xml version="1.0" encoding="utf-8"?>
<calcChain xmlns="http://schemas.openxmlformats.org/spreadsheetml/2006/main">
  <c r="G30" i="24" l="1"/>
  <c r="G55" i="24"/>
  <c r="I112" i="24"/>
  <c r="G115" i="24"/>
  <c r="I114" i="24"/>
  <c r="I113" i="24"/>
  <c r="H115" i="24"/>
  <c r="H97" i="24"/>
  <c r="G97" i="24"/>
  <c r="G100" i="24" s="1"/>
  <c r="G102" i="24" s="1"/>
  <c r="I90" i="24"/>
  <c r="H91" i="24"/>
  <c r="G91" i="24"/>
  <c r="I106" i="24"/>
  <c r="G77" i="24" l="1"/>
  <c r="I115" i="24"/>
  <c r="G117" i="24"/>
  <c r="G120" i="24" s="1"/>
  <c r="G19" i="24"/>
  <c r="I19" i="24" s="1"/>
  <c r="G12" i="24"/>
  <c r="G27" i="24" s="1"/>
  <c r="G21" i="24"/>
  <c r="G24" i="24"/>
  <c r="G10" i="24"/>
  <c r="G15" i="24"/>
  <c r="H117" i="24"/>
  <c r="H55" i="24"/>
  <c r="H30" i="24"/>
  <c r="H77" i="24" s="1"/>
  <c r="H24" i="24"/>
  <c r="H21" i="24"/>
  <c r="H19" i="24"/>
  <c r="H15" i="24"/>
  <c r="H12" i="24"/>
  <c r="H10" i="24"/>
  <c r="I116" i="24"/>
  <c r="I101" i="24"/>
  <c r="I99" i="24"/>
  <c r="I98" i="24"/>
  <c r="I97" i="24"/>
  <c r="I96" i="24"/>
  <c r="I91" i="24"/>
  <c r="I88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26" i="24"/>
  <c r="I25" i="24"/>
  <c r="I23" i="24"/>
  <c r="I22" i="24"/>
  <c r="I20" i="24"/>
  <c r="I18" i="24"/>
  <c r="I17" i="24"/>
  <c r="I16" i="24"/>
  <c r="I14" i="24"/>
  <c r="I13" i="24"/>
  <c r="I12" i="24"/>
  <c r="I11" i="24"/>
  <c r="I117" i="24" l="1"/>
  <c r="I15" i="24"/>
  <c r="I10" i="24"/>
  <c r="H27" i="24"/>
  <c r="H78" i="24" s="1"/>
  <c r="H83" i="24" s="1"/>
  <c r="I24" i="24"/>
  <c r="I21" i="24"/>
  <c r="H102" i="24" l="1"/>
  <c r="H120" i="24" s="1"/>
  <c r="H100" i="24"/>
  <c r="I27" i="24"/>
  <c r="I83" i="24"/>
  <c r="I100" i="24" l="1"/>
  <c r="I120" i="24" l="1"/>
  <c r="I102" i="24"/>
  <c r="I30" i="24" l="1"/>
  <c r="G78" i="24"/>
  <c r="I78" i="24" s="1"/>
  <c r="I52" i="24"/>
  <c r="I77" i="24" l="1"/>
</calcChain>
</file>

<file path=xl/sharedStrings.xml><?xml version="1.0" encoding="utf-8"?>
<sst xmlns="http://schemas.openxmlformats.org/spreadsheetml/2006/main" count="166" uniqueCount="137">
  <si>
    <t>公益社団法人 沖縄被害者支援ゆいセンター</t>
    <rPh sb="0" eb="2">
      <t>コウエキ</t>
    </rPh>
    <rPh sb="2" eb="6">
      <t>シャダンホウジン</t>
    </rPh>
    <rPh sb="7" eb="9">
      <t>オキナワ</t>
    </rPh>
    <rPh sb="9" eb="12">
      <t>ヒガイシャ</t>
    </rPh>
    <rPh sb="12" eb="14">
      <t>シエン</t>
    </rPh>
    <phoneticPr fontId="1"/>
  </si>
  <si>
    <t>（単位：円）</t>
    <rPh sb="1" eb="3">
      <t>タンイ</t>
    </rPh>
    <rPh sb="4" eb="5">
      <t>エン</t>
    </rPh>
    <phoneticPr fontId="1"/>
  </si>
  <si>
    <t>科　　　　　　　　　目</t>
    <rPh sb="0" eb="1">
      <t>カ</t>
    </rPh>
    <rPh sb="10" eb="11">
      <t>メ</t>
    </rPh>
    <phoneticPr fontId="1"/>
  </si>
  <si>
    <t>増　　　減</t>
    <rPh sb="0" eb="1">
      <t>ゾウ</t>
    </rPh>
    <rPh sb="4" eb="5">
      <t>ゲン</t>
    </rPh>
    <phoneticPr fontId="1"/>
  </si>
  <si>
    <t>Ⅰ　</t>
    <phoneticPr fontId="1"/>
  </si>
  <si>
    <t>１．</t>
    <phoneticPr fontId="1"/>
  </si>
  <si>
    <t>当　年　度</t>
    <rPh sb="0" eb="1">
      <t>トウ</t>
    </rPh>
    <rPh sb="2" eb="3">
      <t>トシ</t>
    </rPh>
    <rPh sb="4" eb="5">
      <t>ド</t>
    </rPh>
    <phoneticPr fontId="1"/>
  </si>
  <si>
    <t>前　年　度</t>
    <rPh sb="0" eb="1">
      <t>マエ</t>
    </rPh>
    <rPh sb="2" eb="3">
      <t>トシ</t>
    </rPh>
    <rPh sb="4" eb="5">
      <t>ド</t>
    </rPh>
    <phoneticPr fontId="1"/>
  </si>
  <si>
    <t>　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phoneticPr fontId="1"/>
  </si>
  <si>
    <t>経常増減の部</t>
    <rPh sb="0" eb="2">
      <t>ケイジョウ</t>
    </rPh>
    <rPh sb="2" eb="4">
      <t>ゾウゲン</t>
    </rPh>
    <rPh sb="5" eb="6">
      <t>ブ</t>
    </rPh>
    <phoneticPr fontId="1"/>
  </si>
  <si>
    <t>（１）経常収益</t>
    <rPh sb="3" eb="5">
      <t>ケイジョウ</t>
    </rPh>
    <rPh sb="5" eb="7">
      <t>シュウエキ</t>
    </rPh>
    <phoneticPr fontId="1"/>
  </si>
  <si>
    <t>特定資産運用益</t>
    <rPh sb="0" eb="2">
      <t>トクテイ</t>
    </rPh>
    <rPh sb="2" eb="4">
      <t>シサン</t>
    </rPh>
    <rPh sb="4" eb="7">
      <t>ウンヨウエキ</t>
    </rPh>
    <phoneticPr fontId="1"/>
  </si>
  <si>
    <t>受取会費</t>
    <rPh sb="0" eb="2">
      <t>ウケトリ</t>
    </rPh>
    <rPh sb="2" eb="4">
      <t>カイヒ</t>
    </rPh>
    <phoneticPr fontId="1"/>
  </si>
  <si>
    <t>正会員受取会費</t>
    <rPh sb="0" eb="1">
      <t>セイ</t>
    </rPh>
    <rPh sb="1" eb="3">
      <t>カイイン</t>
    </rPh>
    <rPh sb="3" eb="5">
      <t>ウケトリ</t>
    </rPh>
    <rPh sb="5" eb="6">
      <t>カイ</t>
    </rPh>
    <rPh sb="6" eb="7">
      <t>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</si>
  <si>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</si>
  <si>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受取補助金等</t>
    <rPh sb="0" eb="2">
      <t>ウケトリ</t>
    </rPh>
    <rPh sb="2" eb="5">
      <t>ホジョキン</t>
    </rPh>
    <rPh sb="5" eb="6">
      <t>トウ</t>
    </rPh>
    <phoneticPr fontId="1"/>
  </si>
  <si>
    <t>受取市町村補助金</t>
    <rPh sb="0" eb="2">
      <t>ウケトリ</t>
    </rPh>
    <rPh sb="2" eb="5">
      <t>シチョウソン</t>
    </rPh>
    <rPh sb="5" eb="8">
      <t>ホジョキン</t>
    </rPh>
    <phoneticPr fontId="1"/>
  </si>
  <si>
    <t>　</t>
    <phoneticPr fontId="1"/>
  </si>
  <si>
    <t>受取寄付金</t>
    <rPh sb="0" eb="2">
      <t>ウケトリ</t>
    </rPh>
    <rPh sb="2" eb="5">
      <t>キフキン</t>
    </rPh>
    <phoneticPr fontId="1"/>
  </si>
  <si>
    <t>雑収益</t>
    <rPh sb="0" eb="1">
      <t>ザツ</t>
    </rPh>
    <rPh sb="1" eb="3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</si>
  <si>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</si>
  <si>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雑収入</t>
    <rPh sb="0" eb="3">
      <t>ザッシュウニュウ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</si>
  <si>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</si>
  <si>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（２）経常費用</t>
    <rPh sb="3" eb="5">
      <t>ケイジョウ</t>
    </rPh>
    <rPh sb="5" eb="7">
      <t>ヒヨウ</t>
    </rPh>
    <phoneticPr fontId="1"/>
  </si>
  <si>
    <t>給料手当</t>
    <rPh sb="0" eb="2">
      <t>キュウリョウ</t>
    </rPh>
    <rPh sb="2" eb="4">
      <t>テアテ</t>
    </rPh>
    <phoneticPr fontId="1"/>
  </si>
  <si>
    <t>賃金</t>
    <rPh sb="0" eb="2">
      <t>チンギン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</si>
  <si>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</si>
  <si>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</si>
  <si>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</si>
  <si>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消耗什器備品費</t>
    <rPh sb="0" eb="2">
      <t>ショウモウ</t>
    </rPh>
    <rPh sb="2" eb="4">
      <t>ジュウキ</t>
    </rPh>
    <rPh sb="4" eb="7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</si>
  <si>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</si>
  <si>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</si>
  <si>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1"/>
  </si>
  <si>
    <t>賃借料</t>
    <rPh sb="0" eb="3">
      <t>チンシャクリョウ</t>
    </rPh>
    <phoneticPr fontId="1"/>
  </si>
  <si>
    <t>保険料</t>
    <rPh sb="0" eb="3">
      <t>ホケンリョウ</t>
    </rPh>
    <phoneticPr fontId="1"/>
  </si>
  <si>
    <t>諸謝金</t>
    <rPh sb="0" eb="3">
      <t>ショシャキン</t>
    </rPh>
    <phoneticPr fontId="1"/>
  </si>
  <si>
    <t>役務費</t>
    <rPh sb="0" eb="2">
      <t>エキム</t>
    </rPh>
    <rPh sb="2" eb="3">
      <t>ヒ</t>
    </rPh>
    <phoneticPr fontId="1"/>
  </si>
  <si>
    <t>会議費</t>
    <rPh sb="0" eb="3">
      <t>カイギヒ</t>
    </rPh>
    <phoneticPr fontId="1"/>
  </si>
  <si>
    <t>施設使用料</t>
    <rPh sb="0" eb="2">
      <t>シセツ</t>
    </rPh>
    <rPh sb="2" eb="5">
      <t>シヨウリョウ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</si>
  <si>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</si>
  <si>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管理費</t>
    <rPh sb="0" eb="3">
      <t>カンリヒ</t>
    </rPh>
    <phoneticPr fontId="1"/>
  </si>
  <si>
    <t>手数料</t>
    <rPh sb="0" eb="3">
      <t>テスウリョウ</t>
    </rPh>
    <phoneticPr fontId="1"/>
  </si>
  <si>
    <t>経常費用計</t>
    <rPh sb="0" eb="2">
      <t>ケイジョウ</t>
    </rPh>
    <rPh sb="2" eb="3">
      <t>ヒ</t>
    </rPh>
    <rPh sb="3" eb="4">
      <t>ヨウ</t>
    </rPh>
    <rPh sb="4" eb="5">
      <t>ケイ</t>
    </rPh>
    <phoneticPr fontId="1"/>
  </si>
  <si>
    <t>　評価損益調整前経常増減額</t>
    <rPh sb="1" eb="3">
      <t>ヒョウカ</t>
    </rPh>
    <rPh sb="3" eb="5">
      <t>ソンエキ</t>
    </rPh>
    <rPh sb="5" eb="7">
      <t>チョウセイ</t>
    </rPh>
    <rPh sb="7" eb="8">
      <t>マエ</t>
    </rPh>
    <rPh sb="8" eb="10">
      <t>ケイジョウ</t>
    </rPh>
    <rPh sb="10" eb="13">
      <t>ゾウゲンガク</t>
    </rPh>
    <phoneticPr fontId="1"/>
  </si>
  <si>
    <t>　基本財産評価損益等</t>
    <rPh sb="1" eb="3">
      <t>キホン</t>
    </rPh>
    <rPh sb="3" eb="5">
      <t>ザイサン</t>
    </rPh>
    <rPh sb="5" eb="7">
      <t>ヒョウカ</t>
    </rPh>
    <rPh sb="7" eb="8">
      <t>ゾン</t>
    </rPh>
    <rPh sb="8" eb="9">
      <t>エキ</t>
    </rPh>
    <rPh sb="9" eb="10">
      <t>トウ</t>
    </rPh>
    <phoneticPr fontId="1"/>
  </si>
  <si>
    <t>　特定資産評価損益等</t>
    <rPh sb="1" eb="3">
      <t>トクテイ</t>
    </rPh>
    <rPh sb="3" eb="5">
      <t>シサン</t>
    </rPh>
    <rPh sb="5" eb="7">
      <t>ヒョウカ</t>
    </rPh>
    <rPh sb="7" eb="8">
      <t>ゾン</t>
    </rPh>
    <rPh sb="8" eb="9">
      <t>エキ</t>
    </rPh>
    <rPh sb="9" eb="10">
      <t>トウ</t>
    </rPh>
    <phoneticPr fontId="1"/>
  </si>
  <si>
    <t>　投資有証券評価損益等</t>
    <rPh sb="1" eb="3">
      <t>トウシ</t>
    </rPh>
    <rPh sb="3" eb="4">
      <t>ユウ</t>
    </rPh>
    <rPh sb="4" eb="6">
      <t>ショウケン</t>
    </rPh>
    <rPh sb="6" eb="8">
      <t>ヒョウカ</t>
    </rPh>
    <rPh sb="8" eb="10">
      <t>ソンエキ</t>
    </rPh>
    <rPh sb="10" eb="11">
      <t>ナド</t>
    </rPh>
    <phoneticPr fontId="1"/>
  </si>
  <si>
    <t>　評価損益等計</t>
    <rPh sb="1" eb="3">
      <t>ヒョウカ</t>
    </rPh>
    <rPh sb="3" eb="5">
      <t>ソンエキ</t>
    </rPh>
    <rPh sb="5" eb="6">
      <t>トウ</t>
    </rPh>
    <rPh sb="6" eb="7">
      <t>ケイ</t>
    </rPh>
    <phoneticPr fontId="1"/>
  </si>
  <si>
    <t>　当期経常増減額</t>
    <rPh sb="1" eb="3">
      <t>トウキ</t>
    </rPh>
    <rPh sb="3" eb="5">
      <t>ケイジョウ</t>
    </rPh>
    <rPh sb="5" eb="8">
      <t>ゾウゲンガク</t>
    </rPh>
    <phoneticPr fontId="1"/>
  </si>
  <si>
    <t>２．経常外増減の部</t>
    <rPh sb="2" eb="4">
      <t>ケイジョウ</t>
    </rPh>
    <rPh sb="4" eb="5">
      <t>ソト</t>
    </rPh>
    <rPh sb="5" eb="7">
      <t>ゾウゲン</t>
    </rPh>
    <rPh sb="8" eb="9">
      <t>ブ</t>
    </rPh>
    <phoneticPr fontId="1"/>
  </si>
  <si>
    <t>（１）経常外収益</t>
    <rPh sb="3" eb="5">
      <t>ケイジョウ</t>
    </rPh>
    <rPh sb="5" eb="6">
      <t>ソト</t>
    </rPh>
    <rPh sb="6" eb="8">
      <t>シュウエキ</t>
    </rPh>
    <phoneticPr fontId="1"/>
  </si>
  <si>
    <t>　固定資産売却益</t>
    <rPh sb="1" eb="5">
      <t>コテイシサン</t>
    </rPh>
    <rPh sb="5" eb="7">
      <t>バイキャク</t>
    </rPh>
    <rPh sb="7" eb="8">
      <t>エキ</t>
    </rPh>
    <phoneticPr fontId="1"/>
  </si>
  <si>
    <t>　固定資産受贈益</t>
    <rPh sb="1" eb="3">
      <t>コテイ</t>
    </rPh>
    <rPh sb="3" eb="5">
      <t>シサン</t>
    </rPh>
    <rPh sb="5" eb="7">
      <t>ジュゾウ</t>
    </rPh>
    <rPh sb="7" eb="8">
      <t>エキ</t>
    </rPh>
    <phoneticPr fontId="1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</si>
  <si>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1"/>
  </si>
  <si>
    <t>（２）経常外費用</t>
    <rPh sb="3" eb="5">
      <t>ケイジョウ</t>
    </rPh>
    <rPh sb="5" eb="6">
      <t>ソト</t>
    </rPh>
    <rPh sb="6" eb="8">
      <t>ヒヨウ</t>
    </rPh>
    <phoneticPr fontId="1"/>
  </si>
  <si>
    <t>　固定資産売却損</t>
    <rPh sb="1" eb="5">
      <t>コテイシサン</t>
    </rPh>
    <rPh sb="5" eb="7">
      <t>バイキャク</t>
    </rPh>
    <rPh sb="7" eb="8">
      <t>ソン</t>
    </rPh>
    <phoneticPr fontId="1"/>
  </si>
  <si>
    <t>　固定資産減損損失</t>
    <rPh sb="1" eb="5">
      <t>コテイシサン</t>
    </rPh>
    <rPh sb="5" eb="6">
      <t>ゲン</t>
    </rPh>
    <rPh sb="6" eb="7">
      <t>ソン</t>
    </rPh>
    <rPh sb="7" eb="9">
      <t>ソンシツ</t>
    </rPh>
    <phoneticPr fontId="1"/>
  </si>
  <si>
    <t>　災害損失</t>
    <rPh sb="1" eb="3">
      <t>サイガイ</t>
    </rPh>
    <rPh sb="3" eb="5">
      <t>ソンシツ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</si>
  <si>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</si>
  <si>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　当期経常外増減額</t>
    <rPh sb="1" eb="3">
      <t>トウキ</t>
    </rPh>
    <rPh sb="3" eb="5">
      <t>ケイジョウ</t>
    </rPh>
    <rPh sb="5" eb="6">
      <t>ガイ</t>
    </rPh>
    <rPh sb="6" eb="9">
      <t>ゾウゲンガク</t>
    </rPh>
    <phoneticPr fontId="1"/>
  </si>
  <si>
    <t>　当期一般正味財産増減額</t>
    <rPh sb="1" eb="3">
      <t>トウキ</t>
    </rPh>
    <rPh sb="3" eb="5">
      <t>イッパン</t>
    </rPh>
    <rPh sb="5" eb="7">
      <t>ショウミ</t>
    </rPh>
    <rPh sb="7" eb="9">
      <t>ザイサン</t>
    </rPh>
    <rPh sb="9" eb="12">
      <t>ゾウゲンガク</t>
    </rPh>
    <phoneticPr fontId="1"/>
  </si>
  <si>
    <t>　一般正味財産期首残高</t>
    <rPh sb="1" eb="3">
      <t>イッパン</t>
    </rPh>
    <rPh sb="3" eb="5">
      <t>ショウミ</t>
    </rPh>
    <rPh sb="5" eb="7">
      <t>ザイサン</t>
    </rPh>
    <rPh sb="7" eb="9">
      <t>キシュ</t>
    </rPh>
    <rPh sb="9" eb="11">
      <t>ザンダカ</t>
    </rPh>
    <phoneticPr fontId="1"/>
  </si>
  <si>
    <t>　一般正味財産期末残高</t>
    <rPh sb="1" eb="3">
      <t>イッパン</t>
    </rPh>
    <rPh sb="3" eb="5">
      <t>ショウミ</t>
    </rPh>
    <rPh sb="5" eb="7">
      <t>ザイサン</t>
    </rPh>
    <rPh sb="7" eb="8">
      <t>キ</t>
    </rPh>
    <rPh sb="8" eb="9">
      <t>マツ</t>
    </rPh>
    <rPh sb="9" eb="11">
      <t>ザンダカ</t>
    </rPh>
    <phoneticPr fontId="1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</si>
  <si>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</si>
  <si>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固定資産受贈益</t>
    <rPh sb="0" eb="4">
      <t>コテイシサン</t>
    </rPh>
    <rPh sb="4" eb="7">
      <t>ジュゾウエキ</t>
    </rPh>
    <phoneticPr fontId="1"/>
  </si>
  <si>
    <t>基本財産評価益</t>
    <rPh sb="0" eb="2">
      <t>キホン</t>
    </rPh>
    <rPh sb="2" eb="4">
      <t>ザイサン</t>
    </rPh>
    <rPh sb="4" eb="6">
      <t>ヒョウカ</t>
    </rPh>
    <rPh sb="6" eb="7">
      <t>エキ</t>
    </rPh>
    <phoneticPr fontId="1"/>
  </si>
  <si>
    <t>特定資産評価益</t>
    <rPh sb="0" eb="2">
      <t>トクテイ</t>
    </rPh>
    <rPh sb="2" eb="4">
      <t>シサン</t>
    </rPh>
    <rPh sb="4" eb="6">
      <t>ヒョウカ</t>
    </rPh>
    <rPh sb="6" eb="7">
      <t>エキ</t>
    </rPh>
    <phoneticPr fontId="1"/>
  </si>
  <si>
    <t>基本財産評価損</t>
    <rPh sb="0" eb="2">
      <t>キホン</t>
    </rPh>
    <rPh sb="2" eb="4">
      <t>ザイサン</t>
    </rPh>
    <rPh sb="4" eb="6">
      <t>ヒョウカ</t>
    </rPh>
    <rPh sb="6" eb="7">
      <t>ソン</t>
    </rPh>
    <phoneticPr fontId="1"/>
  </si>
  <si>
    <t>特定資産評価損</t>
    <rPh sb="0" eb="2">
      <t>トクテイ</t>
    </rPh>
    <rPh sb="2" eb="4">
      <t>シサン</t>
    </rPh>
    <rPh sb="4" eb="6">
      <t>ヒョウカ</t>
    </rPh>
    <rPh sb="6" eb="7">
      <t>ゾン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</si>
  <si>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</si>
  <si>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</si>
  <si>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</si>
  <si>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</si>
  <si>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</si>
  <si>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特定資産切崩収入</t>
    <rPh sb="0" eb="2">
      <t>トクテイ</t>
    </rPh>
    <rPh sb="2" eb="4">
      <t>シサン</t>
    </rPh>
    <rPh sb="4" eb="5">
      <t>キ</t>
    </rPh>
    <rPh sb="5" eb="6">
      <t>クズ</t>
    </rPh>
    <rPh sb="6" eb="8">
      <t>シュウニュウ</t>
    </rPh>
    <phoneticPr fontId="1"/>
  </si>
  <si>
    <t>負担金</t>
    <rPh sb="0" eb="3">
      <t>フタンキン</t>
    </rPh>
    <phoneticPr fontId="1"/>
  </si>
  <si>
    <t>雑費</t>
    <rPh sb="0" eb="2">
      <t>ザッピ</t>
    </rPh>
    <phoneticPr fontId="1"/>
  </si>
  <si>
    <t>　備　　考</t>
    <rPh sb="1" eb="2">
      <t>ソナエ</t>
    </rPh>
    <rPh sb="4" eb="5">
      <t>コウ</t>
    </rPh>
    <phoneticPr fontId="1"/>
  </si>
  <si>
    <t>預金利息</t>
    <rPh sb="0" eb="2">
      <t>ヨキン</t>
    </rPh>
    <rPh sb="2" eb="4">
      <t>リソク</t>
    </rPh>
    <phoneticPr fontId="1"/>
  </si>
  <si>
    <t>研修委員会</t>
    <rPh sb="0" eb="2">
      <t>ケンシュウ</t>
    </rPh>
    <rPh sb="2" eb="5">
      <t>イインカイ</t>
    </rPh>
    <phoneticPr fontId="1"/>
  </si>
  <si>
    <t>振込手数料</t>
    <rPh sb="0" eb="2">
      <t>フリコミ</t>
    </rPh>
    <rPh sb="2" eb="5">
      <t>テスウリョウ</t>
    </rPh>
    <phoneticPr fontId="1"/>
  </si>
  <si>
    <t>燃料費</t>
    <rPh sb="0" eb="3">
      <t>ネンリョウヒ</t>
    </rPh>
    <phoneticPr fontId="1"/>
  </si>
  <si>
    <t>租税公課</t>
    <rPh sb="0" eb="2">
      <t>ソゼイ</t>
    </rPh>
    <rPh sb="2" eb="4">
      <t>コウカ</t>
    </rPh>
    <phoneticPr fontId="1"/>
  </si>
  <si>
    <t>基本資産運用益</t>
    <rPh sb="0" eb="2">
      <t>キホン</t>
    </rPh>
    <rPh sb="2" eb="4">
      <t>シサン</t>
    </rPh>
    <rPh sb="4" eb="6">
      <t>ウンヨウ</t>
    </rPh>
    <rPh sb="6" eb="7">
      <t>エキ</t>
    </rPh>
    <phoneticPr fontId="1"/>
  </si>
  <si>
    <t>指定正味財産からの振替額</t>
    <rPh sb="0" eb="2">
      <t>シテイ</t>
    </rPh>
    <rPh sb="2" eb="4">
      <t>ショウミ</t>
    </rPh>
    <rPh sb="4" eb="6">
      <t>ザイサン</t>
    </rPh>
    <rPh sb="9" eb="12">
      <t>フリカエガク</t>
    </rPh>
    <phoneticPr fontId="1"/>
  </si>
  <si>
    <t>助成金収入</t>
    <rPh sb="0" eb="3">
      <t>ジョセイキン</t>
    </rPh>
    <rPh sb="3" eb="5">
      <t>シュウニュウ</t>
    </rPh>
    <phoneticPr fontId="1"/>
  </si>
  <si>
    <t>日本財団助成金収入</t>
    <rPh sb="0" eb="2">
      <t>ニホン</t>
    </rPh>
    <rPh sb="2" eb="4">
      <t>ザイダン</t>
    </rPh>
    <rPh sb="4" eb="7">
      <t>ジョセイキン</t>
    </rPh>
    <rPh sb="7" eb="9">
      <t>シュウニュウ</t>
    </rPh>
    <phoneticPr fontId="1"/>
  </si>
  <si>
    <t>他会計振替額</t>
    <rPh sb="0" eb="3">
      <t>タカイケイ</t>
    </rPh>
    <rPh sb="3" eb="6">
      <t>フリカエガク</t>
    </rPh>
    <phoneticPr fontId="1"/>
  </si>
  <si>
    <t>広告宣伝費</t>
    <rPh sb="0" eb="2">
      <t>コウコク</t>
    </rPh>
    <rPh sb="2" eb="5">
      <t>センデンヒ</t>
    </rPh>
    <phoneticPr fontId="1"/>
  </si>
  <si>
    <t>車輌費</t>
    <rPh sb="0" eb="2">
      <t>シャリョウ</t>
    </rPh>
    <rPh sb="2" eb="3">
      <t>ヒ</t>
    </rPh>
    <phoneticPr fontId="1"/>
  </si>
  <si>
    <t>事務所借料、会場使用料</t>
    <rPh sb="0" eb="3">
      <t>ジムショ</t>
    </rPh>
    <rPh sb="3" eb="5">
      <t>シャクリョウ</t>
    </rPh>
    <rPh sb="6" eb="8">
      <t>カイジョウ</t>
    </rPh>
    <rPh sb="8" eb="11">
      <t>シヨウリョウ</t>
    </rPh>
    <phoneticPr fontId="1"/>
  </si>
  <si>
    <t>被害者相談員賃金</t>
    <rPh sb="0" eb="3">
      <t>ヒガイシャ</t>
    </rPh>
    <rPh sb="3" eb="6">
      <t>ソウダンイン</t>
    </rPh>
    <rPh sb="6" eb="8">
      <t>チンギン</t>
    </rPh>
    <phoneticPr fontId="1"/>
  </si>
  <si>
    <t>電話料、切手等郵送料</t>
    <rPh sb="0" eb="2">
      <t>デンワ</t>
    </rPh>
    <rPh sb="2" eb="3">
      <t>リョウ</t>
    </rPh>
    <rPh sb="4" eb="6">
      <t>キッテ</t>
    </rPh>
    <rPh sb="6" eb="7">
      <t>トウ</t>
    </rPh>
    <rPh sb="7" eb="10">
      <t>ユウソウリョウ</t>
    </rPh>
    <phoneticPr fontId="1"/>
  </si>
  <si>
    <t>コピー用紙他消耗品</t>
    <rPh sb="3" eb="6">
      <t>ヨウシタ</t>
    </rPh>
    <rPh sb="6" eb="9">
      <t>ショウモウヒン</t>
    </rPh>
    <phoneticPr fontId="1"/>
  </si>
  <si>
    <t>事務所光熱水費</t>
    <rPh sb="0" eb="3">
      <t>ジムショ</t>
    </rPh>
    <rPh sb="3" eb="7">
      <t>コウネツスイヒ</t>
    </rPh>
    <phoneticPr fontId="1"/>
  </si>
  <si>
    <t>車2台保険料</t>
    <rPh sb="0" eb="1">
      <t>クルマ</t>
    </rPh>
    <rPh sb="2" eb="3">
      <t>ダイ</t>
    </rPh>
    <rPh sb="3" eb="6">
      <t>ホケンリョウ</t>
    </rPh>
    <phoneticPr fontId="1"/>
  </si>
  <si>
    <t>個人・法人会員</t>
    <rPh sb="0" eb="2">
      <t>コジン</t>
    </rPh>
    <rPh sb="3" eb="5">
      <t>ホウジン</t>
    </rPh>
    <rPh sb="5" eb="7">
      <t>カイイン</t>
    </rPh>
    <phoneticPr fontId="1"/>
  </si>
  <si>
    <t>理事長、局長会議等</t>
    <rPh sb="0" eb="3">
      <t>リジチョウ</t>
    </rPh>
    <rPh sb="4" eb="6">
      <t>キョクチョウ</t>
    </rPh>
    <rPh sb="6" eb="8">
      <t>カイギ</t>
    </rPh>
    <rPh sb="8" eb="9">
      <t>トウ</t>
    </rPh>
    <phoneticPr fontId="1"/>
  </si>
  <si>
    <t>車両燃料費</t>
    <rPh sb="0" eb="2">
      <t>シャリョウ</t>
    </rPh>
    <rPh sb="2" eb="5">
      <t>ネンリョウヒ</t>
    </rPh>
    <phoneticPr fontId="1"/>
  </si>
  <si>
    <t>公益目的事業費</t>
    <rPh sb="0" eb="2">
      <t>コウエキ</t>
    </rPh>
    <rPh sb="2" eb="4">
      <t>モクテキ</t>
    </rPh>
    <rPh sb="4" eb="7">
      <t>ジギョウヒ</t>
    </rPh>
    <phoneticPr fontId="1"/>
  </si>
  <si>
    <t>パソコン料</t>
    <rPh sb="4" eb="5">
      <t>リョウ</t>
    </rPh>
    <phoneticPr fontId="1"/>
  </si>
  <si>
    <t>固定資産受贈益振替額</t>
    <rPh sb="0" eb="4">
      <t>コテイシサン</t>
    </rPh>
    <rPh sb="4" eb="7">
      <t>ジュゾウエキ</t>
    </rPh>
    <rPh sb="7" eb="10">
      <t>フリカエガク</t>
    </rPh>
    <phoneticPr fontId="1"/>
  </si>
  <si>
    <t>減価償却相当額</t>
    <rPh sb="0" eb="2">
      <t>ゲンカ</t>
    </rPh>
    <rPh sb="4" eb="7">
      <t>ソウトウガク</t>
    </rPh>
    <phoneticPr fontId="1"/>
  </si>
  <si>
    <t>個人</t>
    <rPh sb="0" eb="2">
      <t>コジン</t>
    </rPh>
    <phoneticPr fontId="1"/>
  </si>
  <si>
    <t>事務局長他６名給料</t>
    <rPh sb="0" eb="2">
      <t>ジム</t>
    </rPh>
    <rPh sb="2" eb="4">
      <t>キョクチョウ</t>
    </rPh>
    <rPh sb="4" eb="5">
      <t>タ</t>
    </rPh>
    <rPh sb="6" eb="7">
      <t>メイ</t>
    </rPh>
    <rPh sb="7" eb="9">
      <t>キュウリョウ</t>
    </rPh>
    <phoneticPr fontId="1"/>
  </si>
  <si>
    <t>沖縄県業務委託費(県警）</t>
    <rPh sb="0" eb="3">
      <t>オキナワケン</t>
    </rPh>
    <rPh sb="3" eb="5">
      <t>ギョウム</t>
    </rPh>
    <rPh sb="5" eb="8">
      <t>イタクヒ</t>
    </rPh>
    <rPh sb="9" eb="11">
      <t>ケンケイ</t>
    </rPh>
    <phoneticPr fontId="1"/>
  </si>
  <si>
    <t>沖縄県業務委託費(県）</t>
    <rPh sb="0" eb="3">
      <t>オキナワケン</t>
    </rPh>
    <rPh sb="3" eb="5">
      <t>ギョウム</t>
    </rPh>
    <rPh sb="5" eb="8">
      <t>イタクヒ</t>
    </rPh>
    <rPh sb="9" eb="10">
      <t>ケン</t>
    </rPh>
    <phoneticPr fontId="1"/>
  </si>
  <si>
    <t>諸謝金</t>
    <rPh sb="0" eb="1">
      <t>ショ</t>
    </rPh>
    <rPh sb="1" eb="3">
      <t>シャキン</t>
    </rPh>
    <phoneticPr fontId="1"/>
  </si>
  <si>
    <t>講師、相談員県内外研修旅費交通費</t>
    <rPh sb="0" eb="2">
      <t>コウシ</t>
    </rPh>
    <rPh sb="3" eb="6">
      <t>ソウダンイン</t>
    </rPh>
    <rPh sb="6" eb="9">
      <t>ケンナイガイ</t>
    </rPh>
    <rPh sb="9" eb="11">
      <t>ケンシュウ</t>
    </rPh>
    <rPh sb="11" eb="13">
      <t>リョヒ</t>
    </rPh>
    <rPh sb="13" eb="16">
      <t>コウツウヒ</t>
    </rPh>
    <phoneticPr fontId="1"/>
  </si>
  <si>
    <t>ニュースレター・封筒等印刷、コピー代</t>
    <rPh sb="8" eb="10">
      <t>フウトウ</t>
    </rPh>
    <rPh sb="10" eb="11">
      <t>トウ</t>
    </rPh>
    <rPh sb="11" eb="13">
      <t>インサツ</t>
    </rPh>
    <rPh sb="17" eb="18">
      <t>ダイ</t>
    </rPh>
    <phoneticPr fontId="1"/>
  </si>
  <si>
    <t>車輌、パソコン什器備品</t>
    <rPh sb="0" eb="2">
      <t>シャリョウ</t>
    </rPh>
    <rPh sb="7" eb="9">
      <t>ジュウキ</t>
    </rPh>
    <rPh sb="9" eb="11">
      <t>ビヒン</t>
    </rPh>
    <phoneticPr fontId="1"/>
  </si>
  <si>
    <t>支払報酬</t>
    <rPh sb="0" eb="2">
      <t>シハライ</t>
    </rPh>
    <rPh sb="2" eb="4">
      <t>ホウシュウ</t>
    </rPh>
    <phoneticPr fontId="1"/>
  </si>
  <si>
    <t>税理士報酬</t>
    <rPh sb="0" eb="3">
      <t>ゼイリシ</t>
    </rPh>
    <rPh sb="3" eb="5">
      <t>ホウシュウ</t>
    </rPh>
    <phoneticPr fontId="1"/>
  </si>
  <si>
    <t>３０町村</t>
    <rPh sb="2" eb="4">
      <t>チョウソン</t>
    </rPh>
    <phoneticPr fontId="1"/>
  </si>
  <si>
    <t>全国被害者支援ネットワーク年会費</t>
    <rPh sb="0" eb="2">
      <t>ゼンコク</t>
    </rPh>
    <rPh sb="2" eb="5">
      <t>ヒガイシャ</t>
    </rPh>
    <rPh sb="5" eb="7">
      <t>シエン</t>
    </rPh>
    <rPh sb="13" eb="14">
      <t>ネン</t>
    </rPh>
    <rPh sb="14" eb="16">
      <t>カイヒ</t>
    </rPh>
    <phoneticPr fontId="1"/>
  </si>
  <si>
    <t>社会保険料、労働保険料他</t>
    <rPh sb="0" eb="2">
      <t>シャカイ</t>
    </rPh>
    <rPh sb="2" eb="5">
      <t>ホケンリョウ</t>
    </rPh>
    <rPh sb="6" eb="8">
      <t>ロウドウ</t>
    </rPh>
    <rPh sb="8" eb="11">
      <t>ホケンリョウ</t>
    </rPh>
    <rPh sb="11" eb="12">
      <t>タ</t>
    </rPh>
    <phoneticPr fontId="1"/>
  </si>
  <si>
    <t>理事会、総会</t>
    <rPh sb="0" eb="3">
      <t>リジカイ</t>
    </rPh>
    <rPh sb="4" eb="6">
      <t>ソウカイ</t>
    </rPh>
    <phoneticPr fontId="1"/>
  </si>
  <si>
    <t>ニュースレター、封筒等印刷、コピー代</t>
    <rPh sb="8" eb="10">
      <t>フウトウ</t>
    </rPh>
    <rPh sb="10" eb="11">
      <t>トウ</t>
    </rPh>
    <rPh sb="11" eb="13">
      <t>インサツ</t>
    </rPh>
    <rPh sb="17" eb="18">
      <t>ダイ</t>
    </rPh>
    <phoneticPr fontId="1"/>
  </si>
  <si>
    <t>自動車税,収入印紙、消費税</t>
    <rPh sb="0" eb="4">
      <t>ジドウシャゼイ</t>
    </rPh>
    <rPh sb="5" eb="7">
      <t>シュウニュウ</t>
    </rPh>
    <rPh sb="7" eb="9">
      <t>インシ</t>
    </rPh>
    <rPh sb="10" eb="13">
      <t>ショウヒゼイ</t>
    </rPh>
    <phoneticPr fontId="1"/>
  </si>
  <si>
    <t>新聞等広告料、ホームページ更新料</t>
    <rPh sb="0" eb="2">
      <t>シンブン</t>
    </rPh>
    <rPh sb="2" eb="3">
      <t>トウ</t>
    </rPh>
    <rPh sb="3" eb="6">
      <t>コウコクリョウ</t>
    </rPh>
    <rPh sb="13" eb="15">
      <t>コウシン</t>
    </rPh>
    <rPh sb="15" eb="16">
      <t>リョウ</t>
    </rPh>
    <phoneticPr fontId="1"/>
  </si>
  <si>
    <t>被害者支援に係る諸経費（香典代、お花代等）</t>
    <rPh sb="0" eb="3">
      <t>ヒガイシャ</t>
    </rPh>
    <rPh sb="3" eb="6">
      <t>シエンイ</t>
    </rPh>
    <rPh sb="6" eb="7">
      <t>カカ</t>
    </rPh>
    <rPh sb="8" eb="11">
      <t>ショケイヒ</t>
    </rPh>
    <rPh sb="12" eb="14">
      <t>コウデン</t>
    </rPh>
    <rPh sb="14" eb="15">
      <t>ダイ</t>
    </rPh>
    <rPh sb="17" eb="18">
      <t>ハナ</t>
    </rPh>
    <rPh sb="18" eb="19">
      <t>ダイ</t>
    </rPh>
    <rPh sb="19" eb="20">
      <t>トウ</t>
    </rPh>
    <phoneticPr fontId="1"/>
  </si>
  <si>
    <t>新聞等広告料、ホームページ更新料</t>
    <rPh sb="0" eb="2">
      <t>シンブン</t>
    </rPh>
    <rPh sb="2" eb="3">
      <t>トウ</t>
    </rPh>
    <rPh sb="3" eb="6">
      <t>コウコクリョウ</t>
    </rPh>
    <rPh sb="13" eb="16">
      <t>コウシンリョウ</t>
    </rPh>
    <phoneticPr fontId="1"/>
  </si>
  <si>
    <t>供花代等</t>
    <rPh sb="0" eb="2">
      <t>キョウカ</t>
    </rPh>
    <rPh sb="2" eb="3">
      <t>ダイ</t>
    </rPh>
    <rPh sb="3" eb="4">
      <t>トウ</t>
    </rPh>
    <phoneticPr fontId="1"/>
  </si>
  <si>
    <t>パソコン、会計システム保守料</t>
    <rPh sb="5" eb="7">
      <t>カイケイ</t>
    </rPh>
    <rPh sb="11" eb="14">
      <t>ホシュリョウ</t>
    </rPh>
    <phoneticPr fontId="1"/>
  </si>
  <si>
    <t>収入印紙、消費税</t>
    <rPh sb="0" eb="2">
      <t>シュウニュウ</t>
    </rPh>
    <rPh sb="2" eb="4">
      <t>インシ</t>
    </rPh>
    <rPh sb="5" eb="8">
      <t>ショウヒゼイ</t>
    </rPh>
    <phoneticPr fontId="1"/>
  </si>
  <si>
    <t>収支予算書（正味財産増減計算書）</t>
    <phoneticPr fontId="1"/>
  </si>
  <si>
    <t>(令和３年４月１日 から 令和４年３月３１日 まで)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13" eb="15">
      <t>レイワ</t>
    </rPh>
    <rPh sb="16" eb="17">
      <t>ネン</t>
    </rPh>
    <rPh sb="17" eb="18">
      <t>ヘイネン</t>
    </rPh>
    <rPh sb="18" eb="19">
      <t>ガツ</t>
    </rPh>
    <rPh sb="21" eb="22">
      <t>ニチ</t>
    </rPh>
    <phoneticPr fontId="1"/>
  </si>
  <si>
    <t>車検等</t>
    <rPh sb="0" eb="2">
      <t>シャケン</t>
    </rPh>
    <rPh sb="2" eb="3">
      <t>トウ</t>
    </rPh>
    <phoneticPr fontId="1"/>
  </si>
  <si>
    <t>コピー機・会計システム維持料</t>
    <rPh sb="3" eb="4">
      <t>キ</t>
    </rPh>
    <rPh sb="5" eb="7">
      <t>カイケイ</t>
    </rPh>
    <rPh sb="11" eb="13">
      <t>イジ</t>
    </rPh>
    <rPh sb="13" eb="14">
      <t>リョウ</t>
    </rPh>
    <phoneticPr fontId="1"/>
  </si>
  <si>
    <t>コピー用紙他消耗品等</t>
    <rPh sb="3" eb="6">
      <t>ヨウシタ</t>
    </rPh>
    <rPh sb="6" eb="9">
      <t>ショウモウヒン</t>
    </rPh>
    <rPh sb="9" eb="10">
      <t>トウ</t>
    </rPh>
    <phoneticPr fontId="1"/>
  </si>
  <si>
    <t>監事謝金</t>
  </si>
  <si>
    <t>経常外収益の部 固定資産受益へ振替額</t>
    <rPh sb="0" eb="3">
      <t>ケイジョウガイ</t>
    </rPh>
    <rPh sb="3" eb="5">
      <t>シュウエキ</t>
    </rPh>
    <rPh sb="6" eb="7">
      <t>ブ</t>
    </rPh>
    <rPh sb="8" eb="12">
      <t>コテイシサン</t>
    </rPh>
    <rPh sb="12" eb="14">
      <t>ジュエキ</t>
    </rPh>
    <rPh sb="15" eb="17">
      <t>フリカエ</t>
    </rPh>
    <rPh sb="17" eb="18">
      <t>ガク</t>
    </rPh>
    <phoneticPr fontId="1"/>
  </si>
  <si>
    <t>什器備品（間仕切り）</t>
    <rPh sb="0" eb="2">
      <t>ジュウキ</t>
    </rPh>
    <rPh sb="2" eb="4">
      <t>ビヒン</t>
    </rPh>
    <rPh sb="5" eb="8">
      <t>マジキ</t>
    </rPh>
    <phoneticPr fontId="1"/>
  </si>
  <si>
    <t>減価償却相当分</t>
    <rPh sb="0" eb="2">
      <t>ゲンカ</t>
    </rPh>
    <rPh sb="2" eb="4">
      <t>ショウキャク</t>
    </rPh>
    <rPh sb="4" eb="6">
      <t>ソウトウ</t>
    </rPh>
    <rPh sb="6" eb="7">
      <t>ブン</t>
    </rPh>
    <phoneticPr fontId="1"/>
  </si>
  <si>
    <r>
      <t>一般正味財産への振替額</t>
    </r>
    <r>
      <rPr>
        <sz val="10.5"/>
        <rFont val="ＭＳ 明朝"/>
        <family val="1"/>
        <charset val="128"/>
      </rPr>
      <t>(特定資産切崩</t>
    </r>
    <r>
      <rPr>
        <sz val="11"/>
        <rFont val="ＭＳ 明朝"/>
        <family val="1"/>
        <charset val="128"/>
      </rPr>
      <t>）</t>
    </r>
  </si>
  <si>
    <r>
      <t>一般正味財産への振替額</t>
    </r>
    <r>
      <rPr>
        <sz val="10.5"/>
        <rFont val="ＭＳ 明朝"/>
        <family val="1"/>
        <charset val="128"/>
      </rPr>
      <t>(寄付金）</t>
    </r>
    <rPh sb="0" eb="2">
      <t>イッパン</t>
    </rPh>
    <rPh sb="2" eb="4">
      <t>ショウミ</t>
    </rPh>
    <rPh sb="4" eb="6">
      <t>ザイサン</t>
    </rPh>
    <rPh sb="8" eb="11">
      <t>フリカエガク</t>
    </rPh>
    <rPh sb="12" eb="15">
      <t>キフキン</t>
    </rPh>
    <phoneticPr fontId="1"/>
  </si>
  <si>
    <t>講師等謝金</t>
    <rPh sb="0" eb="2">
      <t>コウシ</t>
    </rPh>
    <rPh sb="2" eb="3">
      <t>トウ</t>
    </rPh>
    <rPh sb="3" eb="5">
      <t>シャキン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</si>
</sst>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176" fontId="6" fillId="2" borderId="4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76" fontId="12" fillId="2" borderId="6" xfId="0" applyNumberFormat="1" applyFont="1" applyFill="1" applyBorder="1" applyAlignment="1">
      <alignment vertical="center"/>
    </xf>
    <xf numFmtId="176" fontId="12" fillId="2" borderId="8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 wrapText="1" shrinkToFit="1"/>
    </xf>
    <xf numFmtId="0" fontId="13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/>
    </xf>
    <xf numFmtId="176" fontId="14" fillId="2" borderId="6" xfId="0" applyNumberFormat="1" applyFont="1" applyFill="1" applyBorder="1" applyAlignment="1">
      <alignment vertical="center"/>
    </xf>
    <xf numFmtId="176" fontId="14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4B2B-E26F-4E02-80C6-E7653E607654}">
  <dimension ref="A1:O159"/>
  <sheetViews>
    <sheetView topLeftCell="A58" zoomScale="138" zoomScaleNormal="138" workbookViewId="0">
      <selection activeCell="H8" sqref="H8"/>
    </sheetView>
  </sheetViews>
  <sheetFormatPr defaultRowHeight="13.5" x14ac:dyDescent="0.15"/>
  <cols>
    <col min="1" max="1" width="2.625" style="30" customWidth="1"/>
    <col min="2" max="2" width="3" style="30" customWidth="1"/>
    <col min="3" max="3" width="3.25" style="30" customWidth="1"/>
    <col min="4" max="4" width="2.875" style="30" customWidth="1"/>
    <col min="5" max="5" width="2.125" style="30" customWidth="1"/>
    <col min="6" max="6" width="31.625" style="30" customWidth="1"/>
    <col min="7" max="8" width="15.625" style="1" customWidth="1"/>
    <col min="9" max="9" width="16.125" style="1" customWidth="1"/>
    <col min="10" max="10" width="45.875" style="1" customWidth="1"/>
    <col min="11" max="16384" width="9" style="30"/>
  </cols>
  <sheetData>
    <row r="1" spans="1:15" x14ac:dyDescent="0.15">
      <c r="A1" s="30" t="s">
        <v>0</v>
      </c>
    </row>
    <row r="2" spans="1:15" ht="17.25" customHeight="1" x14ac:dyDescent="0.15">
      <c r="A2" s="55" t="s">
        <v>125</v>
      </c>
      <c r="B2" s="46"/>
      <c r="C2" s="46"/>
      <c r="D2" s="46"/>
      <c r="E2" s="46"/>
      <c r="F2" s="46"/>
      <c r="G2" s="46"/>
      <c r="H2" s="46"/>
      <c r="I2" s="46"/>
      <c r="J2" s="46"/>
      <c r="K2" s="43"/>
      <c r="L2" s="44"/>
      <c r="M2" s="44"/>
      <c r="N2" s="44"/>
      <c r="O2" s="44"/>
    </row>
    <row r="3" spans="1:15" ht="22.5" customHeight="1" x14ac:dyDescent="0.15">
      <c r="A3" s="45" t="s">
        <v>126</v>
      </c>
      <c r="B3" s="46"/>
      <c r="C3" s="46"/>
      <c r="D3" s="46"/>
      <c r="E3" s="46"/>
      <c r="F3" s="46"/>
      <c r="G3" s="46"/>
      <c r="H3" s="46"/>
      <c r="I3" s="46"/>
      <c r="J3" s="46"/>
    </row>
    <row r="4" spans="1:15" ht="18" customHeight="1" x14ac:dyDescent="0.15">
      <c r="I4" s="2"/>
      <c r="J4" s="2" t="s">
        <v>1</v>
      </c>
    </row>
    <row r="5" spans="1:15" ht="18" customHeight="1" x14ac:dyDescent="0.15">
      <c r="A5" s="47" t="s">
        <v>2</v>
      </c>
      <c r="B5" s="47"/>
      <c r="C5" s="47"/>
      <c r="D5" s="47"/>
      <c r="E5" s="47"/>
      <c r="F5" s="48"/>
      <c r="G5" s="3" t="s">
        <v>6</v>
      </c>
      <c r="H5" s="3" t="s">
        <v>7</v>
      </c>
      <c r="I5" s="3" t="s">
        <v>3</v>
      </c>
      <c r="J5" s="29" t="s">
        <v>77</v>
      </c>
    </row>
    <row r="6" spans="1:15" ht="15.95" customHeight="1" x14ac:dyDescent="0.15">
      <c r="A6" s="32" t="s">
        <v>4</v>
      </c>
      <c r="B6" s="49" t="s">
        <v>8</v>
      </c>
      <c r="C6" s="49"/>
      <c r="D6" s="49"/>
      <c r="E6" s="49"/>
      <c r="F6" s="50"/>
      <c r="G6" s="4"/>
      <c r="H6" s="4"/>
      <c r="I6" s="4"/>
      <c r="J6" s="5"/>
    </row>
    <row r="7" spans="1:15" ht="15.95" customHeight="1" x14ac:dyDescent="0.15">
      <c r="A7" s="6"/>
      <c r="B7" s="7" t="s">
        <v>5</v>
      </c>
      <c r="C7" s="30" t="s">
        <v>9</v>
      </c>
      <c r="D7" s="33"/>
      <c r="E7" s="33"/>
      <c r="F7" s="34"/>
      <c r="G7" s="4"/>
      <c r="H7" s="4"/>
      <c r="I7" s="4"/>
      <c r="J7" s="8"/>
    </row>
    <row r="8" spans="1:15" ht="15.95" customHeight="1" x14ac:dyDescent="0.15">
      <c r="A8" s="32"/>
      <c r="C8" s="40" t="s">
        <v>10</v>
      </c>
      <c r="D8" s="40"/>
      <c r="E8" s="40"/>
      <c r="F8" s="51"/>
      <c r="G8" s="4"/>
      <c r="H8" s="4"/>
      <c r="I8" s="4"/>
      <c r="J8" s="19"/>
    </row>
    <row r="9" spans="1:15" ht="15.95" customHeight="1" x14ac:dyDescent="0.15">
      <c r="A9" s="32"/>
      <c r="D9" s="40" t="s">
        <v>83</v>
      </c>
      <c r="E9" s="40"/>
      <c r="F9" s="40"/>
      <c r="G9" s="9"/>
      <c r="H9" s="9"/>
      <c r="I9" s="9"/>
      <c r="J9" s="22"/>
    </row>
    <row r="10" spans="1:15" ht="15.95" customHeight="1" x14ac:dyDescent="0.15">
      <c r="A10" s="32"/>
      <c r="D10" s="40" t="s">
        <v>11</v>
      </c>
      <c r="E10" s="40"/>
      <c r="F10" s="51"/>
      <c r="G10" s="9">
        <f>SUM(G11)</f>
        <v>5000000</v>
      </c>
      <c r="H10" s="9">
        <f>SUM(H11)</f>
        <v>0</v>
      </c>
      <c r="I10" s="9">
        <f t="shared" ref="I10:I27" si="0">G10-H10</f>
        <v>5000000</v>
      </c>
      <c r="J10" s="22"/>
    </row>
    <row r="11" spans="1:15" ht="15.95" customHeight="1" x14ac:dyDescent="0.15">
      <c r="A11" s="32"/>
      <c r="E11" s="30" t="s">
        <v>74</v>
      </c>
      <c r="F11" s="31"/>
      <c r="G11" s="4">
        <v>5000000</v>
      </c>
      <c r="H11" s="4">
        <v>0</v>
      </c>
      <c r="I11" s="4">
        <f t="shared" si="0"/>
        <v>5000000</v>
      </c>
      <c r="J11" s="22"/>
    </row>
    <row r="12" spans="1:15" ht="15.95" customHeight="1" x14ac:dyDescent="0.15">
      <c r="A12" s="32"/>
      <c r="D12" s="40" t="s">
        <v>12</v>
      </c>
      <c r="E12" s="40"/>
      <c r="F12" s="40"/>
      <c r="G12" s="9">
        <f>SUM(G13:G14)</f>
        <v>5644000</v>
      </c>
      <c r="H12" s="9">
        <f>SUM(H13:H14)</f>
        <v>5644000</v>
      </c>
      <c r="I12" s="9">
        <f t="shared" si="0"/>
        <v>0</v>
      </c>
      <c r="J12" s="22"/>
    </row>
    <row r="13" spans="1:15" ht="15.95" customHeight="1" x14ac:dyDescent="0.15">
      <c r="A13" s="32"/>
      <c r="E13" s="40" t="s">
        <v>13</v>
      </c>
      <c r="F13" s="40"/>
      <c r="G13" s="4">
        <v>144000</v>
      </c>
      <c r="H13" s="4">
        <v>144000</v>
      </c>
      <c r="I13" s="4">
        <f t="shared" si="0"/>
        <v>0</v>
      </c>
      <c r="J13" s="22" t="s">
        <v>103</v>
      </c>
    </row>
    <row r="14" spans="1:15" ht="15.95" customHeight="1" x14ac:dyDescent="0.15">
      <c r="A14" s="32"/>
      <c r="E14" s="40" t="s">
        <v>14</v>
      </c>
      <c r="F14" s="40"/>
      <c r="G14" s="4">
        <v>5500000</v>
      </c>
      <c r="H14" s="4">
        <v>5500000</v>
      </c>
      <c r="I14" s="4">
        <f t="shared" si="0"/>
        <v>0</v>
      </c>
      <c r="J14" s="22" t="s">
        <v>96</v>
      </c>
    </row>
    <row r="15" spans="1:15" ht="15.95" customHeight="1" x14ac:dyDescent="0.15">
      <c r="A15" s="32"/>
      <c r="D15" s="40" t="s">
        <v>15</v>
      </c>
      <c r="E15" s="40"/>
      <c r="F15" s="40"/>
      <c r="G15" s="9">
        <f>SUM(G16:G18)</f>
        <v>13404000</v>
      </c>
      <c r="H15" s="9">
        <f>SUM(H16:H18)</f>
        <v>13937000</v>
      </c>
      <c r="I15" s="9">
        <f t="shared" si="0"/>
        <v>-533000</v>
      </c>
      <c r="J15" s="22"/>
    </row>
    <row r="16" spans="1:15" ht="15.95" customHeight="1" x14ac:dyDescent="0.15">
      <c r="A16" s="52"/>
      <c r="B16" s="53"/>
      <c r="E16" s="40" t="s">
        <v>105</v>
      </c>
      <c r="F16" s="40"/>
      <c r="G16" s="4">
        <v>10972000</v>
      </c>
      <c r="H16" s="4">
        <v>11240000</v>
      </c>
      <c r="I16" s="4">
        <f t="shared" si="0"/>
        <v>-268000</v>
      </c>
      <c r="J16" s="22"/>
    </row>
    <row r="17" spans="1:10" ht="15.95" customHeight="1" x14ac:dyDescent="0.15">
      <c r="A17" s="52"/>
      <c r="B17" s="53"/>
      <c r="E17" s="40" t="s">
        <v>106</v>
      </c>
      <c r="F17" s="54"/>
      <c r="G17" s="4">
        <v>2256000</v>
      </c>
      <c r="H17" s="4">
        <v>2521000</v>
      </c>
      <c r="I17" s="4">
        <f t="shared" si="0"/>
        <v>-265000</v>
      </c>
      <c r="J17" s="22"/>
    </row>
    <row r="18" spans="1:10" ht="15.95" customHeight="1" x14ac:dyDescent="0.15">
      <c r="A18" s="32"/>
      <c r="E18" s="40" t="s">
        <v>16</v>
      </c>
      <c r="F18" s="40"/>
      <c r="G18" s="4">
        <v>176000</v>
      </c>
      <c r="H18" s="4">
        <v>176000</v>
      </c>
      <c r="I18" s="4">
        <f t="shared" si="0"/>
        <v>0</v>
      </c>
      <c r="J18" s="22" t="s">
        <v>113</v>
      </c>
    </row>
    <row r="19" spans="1:10" ht="15.95" customHeight="1" x14ac:dyDescent="0.15">
      <c r="A19" s="32"/>
      <c r="D19" s="30" t="s">
        <v>85</v>
      </c>
      <c r="G19" s="9">
        <f>SUM(G20)</f>
        <v>1510000</v>
      </c>
      <c r="H19" s="9">
        <f>SUM(H20)</f>
        <v>1750000</v>
      </c>
      <c r="I19" s="9">
        <f t="shared" si="0"/>
        <v>-240000</v>
      </c>
      <c r="J19" s="22"/>
    </row>
    <row r="20" spans="1:10" ht="15.95" customHeight="1" x14ac:dyDescent="0.15">
      <c r="A20" s="52"/>
      <c r="B20" s="53"/>
      <c r="D20" s="30" t="s">
        <v>17</v>
      </c>
      <c r="E20" s="40" t="s">
        <v>86</v>
      </c>
      <c r="F20" s="54"/>
      <c r="G20" s="4">
        <v>1510000</v>
      </c>
      <c r="H20" s="4">
        <v>1750000</v>
      </c>
      <c r="I20" s="4">
        <f t="shared" si="0"/>
        <v>-240000</v>
      </c>
      <c r="J20" s="22"/>
    </row>
    <row r="21" spans="1:10" ht="15.95" customHeight="1" x14ac:dyDescent="0.15">
      <c r="A21" s="32"/>
      <c r="D21" s="40" t="s">
        <v>18</v>
      </c>
      <c r="E21" s="40"/>
      <c r="F21" s="40"/>
      <c r="G21" s="9">
        <f>SUM(G22:G23)</f>
        <v>2582000</v>
      </c>
      <c r="H21" s="9">
        <f>SUM(H22:H23)</f>
        <v>6161999</v>
      </c>
      <c r="I21" s="9">
        <f t="shared" si="0"/>
        <v>-3579999</v>
      </c>
      <c r="J21" s="22"/>
    </row>
    <row r="22" spans="1:10" ht="15.95" customHeight="1" x14ac:dyDescent="0.15">
      <c r="A22" s="32"/>
      <c r="E22" s="40" t="s">
        <v>18</v>
      </c>
      <c r="F22" s="40"/>
      <c r="G22" s="4">
        <v>2500000</v>
      </c>
      <c r="H22" s="4">
        <v>6000000</v>
      </c>
      <c r="I22" s="4">
        <f t="shared" si="0"/>
        <v>-3500000</v>
      </c>
      <c r="J22" s="22"/>
    </row>
    <row r="23" spans="1:10" ht="15.95" customHeight="1" x14ac:dyDescent="0.15">
      <c r="A23" s="32"/>
      <c r="E23" s="40" t="s">
        <v>101</v>
      </c>
      <c r="F23" s="54"/>
      <c r="G23" s="4">
        <v>82000</v>
      </c>
      <c r="H23" s="4">
        <v>161999</v>
      </c>
      <c r="I23" s="4">
        <f t="shared" si="0"/>
        <v>-79999</v>
      </c>
      <c r="J23" s="22" t="s">
        <v>102</v>
      </c>
    </row>
    <row r="24" spans="1:10" ht="15.95" customHeight="1" x14ac:dyDescent="0.15">
      <c r="A24" s="32"/>
      <c r="D24" s="40" t="s">
        <v>19</v>
      </c>
      <c r="E24" s="40"/>
      <c r="F24" s="40"/>
      <c r="G24" s="9">
        <f>SUM(G25)</f>
        <v>1000</v>
      </c>
      <c r="H24" s="9">
        <f>SUM(H25:H26)</f>
        <v>1000</v>
      </c>
      <c r="I24" s="9">
        <f t="shared" si="0"/>
        <v>0</v>
      </c>
      <c r="J24" s="22"/>
    </row>
    <row r="25" spans="1:10" ht="15.95" customHeight="1" x14ac:dyDescent="0.15">
      <c r="A25" s="32"/>
      <c r="E25" s="40" t="s">
        <v>20</v>
      </c>
      <c r="F25" s="40"/>
      <c r="G25" s="4">
        <v>1000</v>
      </c>
      <c r="H25" s="4">
        <v>1000</v>
      </c>
      <c r="I25" s="4">
        <f t="shared" si="0"/>
        <v>0</v>
      </c>
      <c r="J25" s="22" t="s">
        <v>78</v>
      </c>
    </row>
    <row r="26" spans="1:10" ht="15.95" customHeight="1" x14ac:dyDescent="0.15">
      <c r="A26" s="32"/>
      <c r="E26" s="30" t="s">
        <v>21</v>
      </c>
      <c r="G26" s="4">
        <v>0</v>
      </c>
      <c r="H26" s="4">
        <v>0</v>
      </c>
      <c r="I26" s="4">
        <f t="shared" si="0"/>
        <v>0</v>
      </c>
      <c r="J26" s="22"/>
    </row>
    <row r="27" spans="1:10" ht="15.95" customHeight="1" x14ac:dyDescent="0.15">
      <c r="A27" s="32"/>
      <c r="C27" s="40" t="s">
        <v>22</v>
      </c>
      <c r="D27" s="40"/>
      <c r="E27" s="40"/>
      <c r="F27" s="40"/>
      <c r="G27" s="10">
        <f>G10+G12+G15+G19+G21+G24</f>
        <v>28141000</v>
      </c>
      <c r="H27" s="10">
        <f>H10+H12+H15+H19+H21+H24</f>
        <v>27493999</v>
      </c>
      <c r="I27" s="10">
        <f t="shared" si="0"/>
        <v>647001</v>
      </c>
      <c r="J27" s="23"/>
    </row>
    <row r="28" spans="1:10" ht="15.95" customHeight="1" x14ac:dyDescent="0.15">
      <c r="A28" s="32"/>
      <c r="G28" s="4"/>
      <c r="H28" s="4"/>
      <c r="I28" s="4"/>
      <c r="J28" s="22"/>
    </row>
    <row r="29" spans="1:10" ht="15.95" customHeight="1" x14ac:dyDescent="0.15">
      <c r="A29" s="32"/>
      <c r="B29" s="56" t="s">
        <v>23</v>
      </c>
      <c r="C29" s="56"/>
      <c r="D29" s="56"/>
      <c r="E29" s="56"/>
      <c r="F29" s="56"/>
      <c r="G29" s="4"/>
      <c r="H29" s="4"/>
      <c r="I29" s="4"/>
      <c r="J29" s="22"/>
    </row>
    <row r="30" spans="1:10" ht="15.95" customHeight="1" x14ac:dyDescent="0.15">
      <c r="A30" s="32"/>
      <c r="D30" s="40" t="s">
        <v>99</v>
      </c>
      <c r="E30" s="40"/>
      <c r="F30" s="40"/>
      <c r="G30" s="9">
        <f>SUM(G31:G52)</f>
        <v>25523880</v>
      </c>
      <c r="H30" s="9">
        <f>SUM(H31:H52)</f>
        <v>25539922</v>
      </c>
      <c r="I30" s="9">
        <f>G30-H30</f>
        <v>-16042</v>
      </c>
      <c r="J30" s="22"/>
    </row>
    <row r="31" spans="1:10" ht="15.95" customHeight="1" x14ac:dyDescent="0.15">
      <c r="A31" s="52"/>
      <c r="B31" s="53"/>
      <c r="E31" s="40" t="s">
        <v>24</v>
      </c>
      <c r="F31" s="40"/>
      <c r="G31" s="4">
        <v>11900003</v>
      </c>
      <c r="H31" s="4">
        <v>11833272</v>
      </c>
      <c r="I31" s="4">
        <f>G31-H31</f>
        <v>66731</v>
      </c>
      <c r="J31" s="22" t="s">
        <v>104</v>
      </c>
    </row>
    <row r="32" spans="1:10" ht="15.95" customHeight="1" x14ac:dyDescent="0.15">
      <c r="A32" s="52"/>
      <c r="B32" s="53"/>
      <c r="E32" s="40" t="s">
        <v>25</v>
      </c>
      <c r="F32" s="40"/>
      <c r="G32" s="4">
        <v>1800000</v>
      </c>
      <c r="H32" s="4">
        <v>2000000</v>
      </c>
      <c r="I32" s="4">
        <f>G32-H32</f>
        <v>-200000</v>
      </c>
      <c r="J32" s="22" t="s">
        <v>91</v>
      </c>
    </row>
    <row r="33" spans="1:11" ht="15.95" customHeight="1" x14ac:dyDescent="0.15">
      <c r="A33" s="32"/>
      <c r="E33" s="40" t="s">
        <v>26</v>
      </c>
      <c r="F33" s="40"/>
      <c r="G33" s="4">
        <v>1980000</v>
      </c>
      <c r="H33" s="4">
        <v>1980000</v>
      </c>
      <c r="I33" s="4">
        <f>G33-H33</f>
        <v>0</v>
      </c>
      <c r="J33" s="22" t="s">
        <v>115</v>
      </c>
    </row>
    <row r="34" spans="1:11" ht="15.95" customHeight="1" x14ac:dyDescent="0.15">
      <c r="A34" s="52"/>
      <c r="B34" s="53"/>
      <c r="E34" s="40" t="s">
        <v>27</v>
      </c>
      <c r="F34" s="40"/>
      <c r="G34" s="4">
        <v>3714800</v>
      </c>
      <c r="H34" s="4">
        <v>3850000</v>
      </c>
      <c r="I34" s="4">
        <f t="shared" ref="I34:I52" si="1">G34-H34</f>
        <v>-135200</v>
      </c>
      <c r="J34" s="24" t="s">
        <v>108</v>
      </c>
      <c r="K34" s="11"/>
    </row>
    <row r="35" spans="1:11" ht="15.95" customHeight="1" x14ac:dyDescent="0.15">
      <c r="A35" s="32"/>
      <c r="E35" s="40" t="s">
        <v>28</v>
      </c>
      <c r="F35" s="40"/>
      <c r="G35" s="4">
        <v>693000</v>
      </c>
      <c r="H35" s="4">
        <v>720000</v>
      </c>
      <c r="I35" s="4">
        <f t="shared" si="1"/>
        <v>-27000</v>
      </c>
      <c r="J35" s="22" t="s">
        <v>92</v>
      </c>
    </row>
    <row r="36" spans="1:11" ht="15.95" customHeight="1" x14ac:dyDescent="0.15">
      <c r="A36" s="32"/>
      <c r="E36" s="30" t="s">
        <v>29</v>
      </c>
      <c r="G36" s="4">
        <v>100000</v>
      </c>
      <c r="H36" s="4">
        <v>200000</v>
      </c>
      <c r="I36" s="4">
        <f t="shared" si="1"/>
        <v>-100000</v>
      </c>
      <c r="J36" s="22" t="s">
        <v>100</v>
      </c>
    </row>
    <row r="37" spans="1:11" ht="15.95" customHeight="1" x14ac:dyDescent="0.15">
      <c r="A37" s="32"/>
      <c r="E37" s="40" t="s">
        <v>30</v>
      </c>
      <c r="F37" s="40"/>
      <c r="G37" s="4">
        <v>180000</v>
      </c>
      <c r="H37" s="4">
        <v>180000</v>
      </c>
      <c r="I37" s="4">
        <f t="shared" si="1"/>
        <v>0</v>
      </c>
      <c r="J37" s="22" t="s">
        <v>129</v>
      </c>
    </row>
    <row r="38" spans="1:11" ht="33.75" customHeight="1" x14ac:dyDescent="0.15">
      <c r="A38" s="32"/>
      <c r="E38" s="40" t="s">
        <v>31</v>
      </c>
      <c r="F38" s="40"/>
      <c r="G38" s="4">
        <v>1080000</v>
      </c>
      <c r="H38" s="4">
        <v>1080000</v>
      </c>
      <c r="I38" s="4">
        <f t="shared" si="1"/>
        <v>0</v>
      </c>
      <c r="J38" s="25" t="s">
        <v>117</v>
      </c>
    </row>
    <row r="39" spans="1:11" ht="15.95" customHeight="1" x14ac:dyDescent="0.15">
      <c r="A39" s="32"/>
      <c r="E39" s="40" t="s">
        <v>32</v>
      </c>
      <c r="F39" s="40"/>
      <c r="G39" s="4">
        <v>117000</v>
      </c>
      <c r="H39" s="4">
        <v>117000</v>
      </c>
      <c r="I39" s="4">
        <f t="shared" si="1"/>
        <v>0</v>
      </c>
      <c r="J39" s="25" t="s">
        <v>94</v>
      </c>
    </row>
    <row r="40" spans="1:11" ht="15.95" customHeight="1" x14ac:dyDescent="0.15">
      <c r="A40" s="32"/>
      <c r="E40" s="30" t="s">
        <v>81</v>
      </c>
      <c r="G40" s="4">
        <v>135000</v>
      </c>
      <c r="H40" s="4">
        <v>135000</v>
      </c>
      <c r="I40" s="4">
        <f t="shared" si="1"/>
        <v>0</v>
      </c>
      <c r="J40" s="25" t="s">
        <v>98</v>
      </c>
    </row>
    <row r="41" spans="1:11" ht="15.95" customHeight="1" x14ac:dyDescent="0.15">
      <c r="A41" s="32"/>
      <c r="E41" s="40" t="s">
        <v>89</v>
      </c>
      <c r="F41" s="54"/>
      <c r="G41" s="4">
        <v>150000</v>
      </c>
      <c r="H41" s="4">
        <v>150000</v>
      </c>
      <c r="I41" s="4">
        <f t="shared" si="1"/>
        <v>0</v>
      </c>
      <c r="J41" s="25" t="s">
        <v>127</v>
      </c>
    </row>
    <row r="42" spans="1:11" ht="15.95" customHeight="1" x14ac:dyDescent="0.15">
      <c r="A42" s="32"/>
      <c r="E42" s="40" t="s">
        <v>33</v>
      </c>
      <c r="F42" s="40"/>
      <c r="G42" s="4">
        <v>398341</v>
      </c>
      <c r="H42" s="4">
        <v>162000</v>
      </c>
      <c r="I42" s="4">
        <f t="shared" si="1"/>
        <v>236341</v>
      </c>
      <c r="J42" s="25" t="s">
        <v>128</v>
      </c>
    </row>
    <row r="43" spans="1:11" ht="15.95" customHeight="1" x14ac:dyDescent="0.15">
      <c r="A43" s="52"/>
      <c r="B43" s="53"/>
      <c r="E43" s="40" t="s">
        <v>82</v>
      </c>
      <c r="F43" s="54"/>
      <c r="G43" s="4">
        <v>612950</v>
      </c>
      <c r="H43" s="4">
        <v>612950</v>
      </c>
      <c r="I43" s="4">
        <f t="shared" si="1"/>
        <v>0</v>
      </c>
      <c r="J43" s="22" t="s">
        <v>118</v>
      </c>
    </row>
    <row r="44" spans="1:11" ht="15.95" customHeight="1" x14ac:dyDescent="0.15">
      <c r="A44" s="32"/>
      <c r="E44" s="40" t="s">
        <v>34</v>
      </c>
      <c r="F44" s="40"/>
      <c r="G44" s="4">
        <v>200000</v>
      </c>
      <c r="H44" s="4">
        <v>200000</v>
      </c>
      <c r="I44" s="4">
        <f t="shared" si="1"/>
        <v>0</v>
      </c>
      <c r="J44" s="22" t="s">
        <v>95</v>
      </c>
    </row>
    <row r="45" spans="1:11" ht="15.95" customHeight="1" x14ac:dyDescent="0.15">
      <c r="A45" s="32"/>
      <c r="E45" s="40" t="s">
        <v>35</v>
      </c>
      <c r="F45" s="40"/>
      <c r="G45" s="4">
        <v>570000</v>
      </c>
      <c r="H45" s="4">
        <v>400000</v>
      </c>
      <c r="I45" s="4">
        <f t="shared" si="1"/>
        <v>170000</v>
      </c>
      <c r="J45" s="22" t="s">
        <v>136</v>
      </c>
    </row>
    <row r="46" spans="1:11" ht="15.95" customHeight="1" x14ac:dyDescent="0.15">
      <c r="A46" s="32"/>
      <c r="E46" s="40" t="s">
        <v>75</v>
      </c>
      <c r="F46" s="40"/>
      <c r="G46" s="4">
        <v>100000</v>
      </c>
      <c r="H46" s="4">
        <v>100000</v>
      </c>
      <c r="I46" s="4">
        <f t="shared" si="1"/>
        <v>0</v>
      </c>
      <c r="J46" s="25" t="s">
        <v>114</v>
      </c>
    </row>
    <row r="47" spans="1:11" ht="15.95" customHeight="1" x14ac:dyDescent="0.15">
      <c r="A47" s="32"/>
      <c r="E47" s="40" t="s">
        <v>36</v>
      </c>
      <c r="F47" s="40"/>
      <c r="G47" s="4">
        <v>270000</v>
      </c>
      <c r="H47" s="4">
        <v>270000</v>
      </c>
      <c r="I47" s="4">
        <f t="shared" si="1"/>
        <v>0</v>
      </c>
      <c r="J47" s="22" t="s">
        <v>123</v>
      </c>
    </row>
    <row r="48" spans="1:11" ht="15.95" customHeight="1" x14ac:dyDescent="0.15">
      <c r="A48" s="32"/>
      <c r="E48" s="40" t="s">
        <v>88</v>
      </c>
      <c r="F48" s="54"/>
      <c r="G48" s="4">
        <v>900000</v>
      </c>
      <c r="H48" s="4">
        <v>900000</v>
      </c>
      <c r="I48" s="4">
        <f t="shared" si="1"/>
        <v>0</v>
      </c>
      <c r="J48" s="22" t="s">
        <v>119</v>
      </c>
    </row>
    <row r="49" spans="1:10" ht="15.95" customHeight="1" x14ac:dyDescent="0.15">
      <c r="A49" s="32"/>
      <c r="E49" s="40" t="s">
        <v>37</v>
      </c>
      <c r="F49" s="40"/>
      <c r="G49" s="4">
        <v>40000</v>
      </c>
      <c r="H49" s="4">
        <v>40000</v>
      </c>
      <c r="I49" s="4">
        <f t="shared" si="1"/>
        <v>0</v>
      </c>
      <c r="J49" s="22" t="s">
        <v>79</v>
      </c>
    </row>
    <row r="50" spans="1:10" ht="15.95" customHeight="1" x14ac:dyDescent="0.15">
      <c r="A50" s="32"/>
      <c r="E50" s="40" t="s">
        <v>38</v>
      </c>
      <c r="F50" s="40"/>
      <c r="G50" s="4">
        <v>266208</v>
      </c>
      <c r="H50" s="4">
        <v>189000</v>
      </c>
      <c r="I50" s="4">
        <f t="shared" si="1"/>
        <v>77208</v>
      </c>
      <c r="J50" s="22" t="s">
        <v>90</v>
      </c>
    </row>
    <row r="51" spans="1:10" ht="15.95" customHeight="1" x14ac:dyDescent="0.15">
      <c r="A51" s="32"/>
      <c r="E51" s="40" t="s">
        <v>76</v>
      </c>
      <c r="F51" s="54"/>
      <c r="G51" s="4">
        <v>150000</v>
      </c>
      <c r="H51" s="4">
        <v>130000</v>
      </c>
      <c r="I51" s="4">
        <f t="shared" si="1"/>
        <v>20000</v>
      </c>
      <c r="J51" s="22" t="s">
        <v>120</v>
      </c>
    </row>
    <row r="52" spans="1:10" ht="15.95" customHeight="1" x14ac:dyDescent="0.15">
      <c r="A52" s="32"/>
      <c r="E52" s="40" t="s">
        <v>39</v>
      </c>
      <c r="F52" s="40"/>
      <c r="G52" s="4">
        <v>166578</v>
      </c>
      <c r="H52" s="4">
        <v>290700</v>
      </c>
      <c r="I52" s="4">
        <f t="shared" si="1"/>
        <v>-124122</v>
      </c>
      <c r="J52" s="22" t="s">
        <v>110</v>
      </c>
    </row>
    <row r="53" spans="1:10" ht="15.95" customHeight="1" x14ac:dyDescent="0.15">
      <c r="A53" s="32"/>
      <c r="G53" s="4"/>
      <c r="H53" s="4"/>
      <c r="I53" s="4"/>
      <c r="J53" s="22"/>
    </row>
    <row r="54" spans="1:10" ht="15.95" customHeight="1" x14ac:dyDescent="0.15">
      <c r="A54" s="32"/>
      <c r="G54" s="4"/>
      <c r="H54" s="4"/>
      <c r="I54" s="4"/>
      <c r="J54" s="22"/>
    </row>
    <row r="55" spans="1:10" ht="15.95" customHeight="1" x14ac:dyDescent="0.15">
      <c r="A55" s="32"/>
      <c r="D55" s="40" t="s">
        <v>40</v>
      </c>
      <c r="E55" s="40"/>
      <c r="F55" s="40"/>
      <c r="G55" s="9">
        <f>SUM(G56:G75)</f>
        <v>2617120</v>
      </c>
      <c r="H55" s="9">
        <f>SUM(H56:H75)</f>
        <v>2601658</v>
      </c>
      <c r="I55" s="9">
        <f>G55-H55</f>
        <v>15462</v>
      </c>
      <c r="J55" s="22"/>
    </row>
    <row r="56" spans="1:10" ht="15.95" customHeight="1" x14ac:dyDescent="0.15">
      <c r="A56" s="32"/>
      <c r="E56" s="40" t="s">
        <v>24</v>
      </c>
      <c r="F56" s="40"/>
      <c r="G56" s="4">
        <v>1322222</v>
      </c>
      <c r="H56" s="4">
        <v>1314808</v>
      </c>
      <c r="I56" s="4">
        <f>G56-H56</f>
        <v>7414</v>
      </c>
      <c r="J56" s="22" t="s">
        <v>104</v>
      </c>
    </row>
    <row r="57" spans="1:10" ht="15.95" customHeight="1" x14ac:dyDescent="0.15">
      <c r="A57" s="32"/>
      <c r="E57" s="40" t="s">
        <v>26</v>
      </c>
      <c r="F57" s="40"/>
      <c r="G57" s="4">
        <v>220000</v>
      </c>
      <c r="H57" s="4">
        <v>220000</v>
      </c>
      <c r="I57" s="4">
        <f t="shared" ref="I57:I75" si="2">G57-H57</f>
        <v>0</v>
      </c>
      <c r="J57" s="22" t="s">
        <v>115</v>
      </c>
    </row>
    <row r="58" spans="1:10" ht="15.95" customHeight="1" x14ac:dyDescent="0.15">
      <c r="A58" s="32"/>
      <c r="E58" s="40" t="s">
        <v>37</v>
      </c>
      <c r="F58" s="40"/>
      <c r="G58" s="4">
        <v>100000</v>
      </c>
      <c r="H58" s="4">
        <v>100000</v>
      </c>
      <c r="I58" s="4">
        <f t="shared" si="2"/>
        <v>0</v>
      </c>
      <c r="J58" s="22" t="s">
        <v>116</v>
      </c>
    </row>
    <row r="59" spans="1:10" ht="15.95" customHeight="1" x14ac:dyDescent="0.15">
      <c r="A59" s="32"/>
      <c r="E59" s="30" t="s">
        <v>27</v>
      </c>
      <c r="G59" s="4">
        <v>250000</v>
      </c>
      <c r="H59" s="4">
        <v>250000</v>
      </c>
      <c r="I59" s="4">
        <f t="shared" si="2"/>
        <v>0</v>
      </c>
      <c r="J59" s="25" t="s">
        <v>97</v>
      </c>
    </row>
    <row r="60" spans="1:10" ht="15.95" customHeight="1" x14ac:dyDescent="0.15">
      <c r="A60" s="32"/>
      <c r="E60" s="40" t="s">
        <v>28</v>
      </c>
      <c r="F60" s="40"/>
      <c r="G60" s="4">
        <v>77000</v>
      </c>
      <c r="H60" s="4">
        <v>80000</v>
      </c>
      <c r="I60" s="4">
        <f t="shared" si="2"/>
        <v>-3000</v>
      </c>
      <c r="J60" s="22" t="s">
        <v>92</v>
      </c>
    </row>
    <row r="61" spans="1:10" ht="15.95" customHeight="1" x14ac:dyDescent="0.15">
      <c r="A61" s="32"/>
      <c r="E61" s="30" t="s">
        <v>29</v>
      </c>
      <c r="G61" s="4">
        <v>1000</v>
      </c>
      <c r="H61" s="4">
        <v>1000</v>
      </c>
      <c r="I61" s="4">
        <f t="shared" si="2"/>
        <v>0</v>
      </c>
      <c r="J61" s="22"/>
    </row>
    <row r="62" spans="1:10" ht="15.95" customHeight="1" x14ac:dyDescent="0.15">
      <c r="A62" s="32"/>
      <c r="E62" s="40" t="s">
        <v>30</v>
      </c>
      <c r="F62" s="40"/>
      <c r="G62" s="4">
        <v>20000</v>
      </c>
      <c r="H62" s="4">
        <v>20000</v>
      </c>
      <c r="I62" s="4">
        <f t="shared" si="2"/>
        <v>0</v>
      </c>
      <c r="J62" s="22" t="s">
        <v>93</v>
      </c>
    </row>
    <row r="63" spans="1:10" ht="15.95" customHeight="1" x14ac:dyDescent="0.15">
      <c r="A63" s="32"/>
      <c r="E63" s="40" t="s">
        <v>31</v>
      </c>
      <c r="F63" s="40"/>
      <c r="G63" s="4">
        <v>120000</v>
      </c>
      <c r="H63" s="4">
        <v>120000</v>
      </c>
      <c r="I63" s="4">
        <f t="shared" si="2"/>
        <v>0</v>
      </c>
      <c r="J63" s="25" t="s">
        <v>109</v>
      </c>
    </row>
    <row r="64" spans="1:10" ht="15.95" customHeight="1" x14ac:dyDescent="0.15">
      <c r="A64" s="32"/>
      <c r="E64" s="40" t="s">
        <v>32</v>
      </c>
      <c r="F64" s="40"/>
      <c r="G64" s="4">
        <v>13000</v>
      </c>
      <c r="H64" s="4">
        <v>13000</v>
      </c>
      <c r="I64" s="4">
        <f t="shared" si="2"/>
        <v>0</v>
      </c>
      <c r="J64" s="25" t="s">
        <v>94</v>
      </c>
    </row>
    <row r="65" spans="1:10" ht="15.95" customHeight="1" x14ac:dyDescent="0.15">
      <c r="A65" s="32"/>
      <c r="E65" s="30" t="s">
        <v>81</v>
      </c>
      <c r="G65" s="4">
        <v>15000</v>
      </c>
      <c r="H65" s="4">
        <v>15000</v>
      </c>
      <c r="I65" s="4">
        <f t="shared" si="2"/>
        <v>0</v>
      </c>
      <c r="J65" s="25" t="s">
        <v>98</v>
      </c>
    </row>
    <row r="66" spans="1:10" ht="15.95" customHeight="1" x14ac:dyDescent="0.15">
      <c r="A66" s="32"/>
      <c r="E66" s="40" t="s">
        <v>33</v>
      </c>
      <c r="F66" s="40"/>
      <c r="G66" s="4">
        <v>44260</v>
      </c>
      <c r="H66" s="4">
        <v>18000</v>
      </c>
      <c r="I66" s="4">
        <f t="shared" si="2"/>
        <v>26260</v>
      </c>
      <c r="J66" s="25" t="s">
        <v>128</v>
      </c>
    </row>
    <row r="67" spans="1:10" ht="15.95" customHeight="1" x14ac:dyDescent="0.15">
      <c r="A67" s="32"/>
      <c r="E67" s="40" t="s">
        <v>107</v>
      </c>
      <c r="F67" s="54"/>
      <c r="G67" s="4">
        <v>20000</v>
      </c>
      <c r="H67" s="4">
        <v>10000</v>
      </c>
      <c r="I67" s="4">
        <f t="shared" si="2"/>
        <v>10000</v>
      </c>
      <c r="J67" s="25" t="s">
        <v>130</v>
      </c>
    </row>
    <row r="68" spans="1:10" ht="15.95" customHeight="1" x14ac:dyDescent="0.15">
      <c r="A68" s="52"/>
      <c r="B68" s="53"/>
      <c r="E68" s="40" t="s">
        <v>82</v>
      </c>
      <c r="F68" s="54"/>
      <c r="G68" s="4">
        <v>66550</v>
      </c>
      <c r="H68" s="4">
        <v>66550</v>
      </c>
      <c r="I68" s="4">
        <f t="shared" si="2"/>
        <v>0</v>
      </c>
      <c r="J68" s="22" t="s">
        <v>124</v>
      </c>
    </row>
    <row r="69" spans="1:10" ht="15.95" customHeight="1" x14ac:dyDescent="0.15">
      <c r="A69" s="32"/>
      <c r="E69" s="40" t="s">
        <v>36</v>
      </c>
      <c r="F69" s="40"/>
      <c r="G69" s="4">
        <v>30000</v>
      </c>
      <c r="H69" s="4">
        <v>30000</v>
      </c>
      <c r="I69" s="4">
        <f t="shared" si="2"/>
        <v>0</v>
      </c>
      <c r="J69" s="22" t="s">
        <v>123</v>
      </c>
    </row>
    <row r="70" spans="1:10" ht="15.95" customHeight="1" x14ac:dyDescent="0.15">
      <c r="A70" s="32"/>
      <c r="E70" s="40" t="s">
        <v>88</v>
      </c>
      <c r="F70" s="54"/>
      <c r="G70" s="4">
        <v>100000</v>
      </c>
      <c r="H70" s="4">
        <v>100000</v>
      </c>
      <c r="I70" s="4">
        <f t="shared" si="2"/>
        <v>0</v>
      </c>
      <c r="J70" s="22" t="s">
        <v>121</v>
      </c>
    </row>
    <row r="71" spans="1:10" ht="15.95" customHeight="1" x14ac:dyDescent="0.15">
      <c r="A71" s="32"/>
      <c r="E71" s="40" t="s">
        <v>38</v>
      </c>
      <c r="F71" s="40"/>
      <c r="G71" s="4">
        <v>29579</v>
      </c>
      <c r="H71" s="4">
        <v>21000</v>
      </c>
      <c r="I71" s="4">
        <f t="shared" si="2"/>
        <v>8579</v>
      </c>
      <c r="J71" s="22" t="s">
        <v>90</v>
      </c>
    </row>
    <row r="72" spans="1:10" ht="15.95" customHeight="1" x14ac:dyDescent="0.15">
      <c r="A72" s="32"/>
      <c r="E72" s="40" t="s">
        <v>111</v>
      </c>
      <c r="F72" s="54"/>
      <c r="G72" s="4">
        <v>60000</v>
      </c>
      <c r="H72" s="4">
        <v>60000</v>
      </c>
      <c r="I72" s="4">
        <f t="shared" si="2"/>
        <v>0</v>
      </c>
      <c r="J72" s="22" t="s">
        <v>112</v>
      </c>
    </row>
    <row r="73" spans="1:10" ht="15.95" customHeight="1" x14ac:dyDescent="0.15">
      <c r="A73" s="32"/>
      <c r="E73" s="40" t="s">
        <v>41</v>
      </c>
      <c r="F73" s="51"/>
      <c r="G73" s="4">
        <v>80000</v>
      </c>
      <c r="H73" s="4">
        <v>80000</v>
      </c>
      <c r="I73" s="4">
        <f t="shared" si="2"/>
        <v>0</v>
      </c>
      <c r="J73" s="22" t="s">
        <v>80</v>
      </c>
    </row>
    <row r="74" spans="1:10" ht="15.95" customHeight="1" x14ac:dyDescent="0.15">
      <c r="A74" s="32"/>
      <c r="E74" s="30" t="s">
        <v>76</v>
      </c>
      <c r="F74" s="31"/>
      <c r="G74" s="4">
        <v>30000</v>
      </c>
      <c r="H74" s="4">
        <v>50000</v>
      </c>
      <c r="I74" s="4">
        <f t="shared" si="2"/>
        <v>-20000</v>
      </c>
      <c r="J74" s="22" t="s">
        <v>122</v>
      </c>
    </row>
    <row r="75" spans="1:10" ht="15.95" customHeight="1" x14ac:dyDescent="0.15">
      <c r="A75" s="32"/>
      <c r="E75" s="30" t="s">
        <v>39</v>
      </c>
      <c r="F75" s="31"/>
      <c r="G75" s="4">
        <v>18509</v>
      </c>
      <c r="H75" s="4">
        <v>32300</v>
      </c>
      <c r="I75" s="4">
        <f t="shared" si="2"/>
        <v>-13791</v>
      </c>
      <c r="J75" s="22" t="s">
        <v>110</v>
      </c>
    </row>
    <row r="76" spans="1:10" ht="15.95" customHeight="1" x14ac:dyDescent="0.15">
      <c r="A76" s="32"/>
      <c r="F76" s="31"/>
      <c r="G76" s="12"/>
      <c r="H76" s="12"/>
      <c r="I76" s="12"/>
      <c r="J76" s="22"/>
    </row>
    <row r="77" spans="1:10" ht="15.95" customHeight="1" x14ac:dyDescent="0.15">
      <c r="A77" s="13"/>
      <c r="D77" s="40" t="s">
        <v>42</v>
      </c>
      <c r="E77" s="40"/>
      <c r="F77" s="40"/>
      <c r="G77" s="10">
        <f>G30+G55</f>
        <v>28141000</v>
      </c>
      <c r="H77" s="10">
        <f>H30+H55</f>
        <v>28141580</v>
      </c>
      <c r="I77" s="10">
        <f>G77-H77</f>
        <v>-580</v>
      </c>
      <c r="J77" s="23"/>
    </row>
    <row r="78" spans="1:10" ht="15.95" customHeight="1" x14ac:dyDescent="0.15">
      <c r="A78" s="13"/>
      <c r="D78" s="40" t="s">
        <v>43</v>
      </c>
      <c r="E78" s="40"/>
      <c r="F78" s="40"/>
      <c r="G78" s="14">
        <f>G27-G77</f>
        <v>0</v>
      </c>
      <c r="H78" s="14">
        <f>H27-H77</f>
        <v>-647581</v>
      </c>
      <c r="I78" s="14">
        <f>G78-H78</f>
        <v>647581</v>
      </c>
      <c r="J78" s="23"/>
    </row>
    <row r="79" spans="1:10" ht="15.95" customHeight="1" x14ac:dyDescent="0.15">
      <c r="A79" s="13"/>
      <c r="D79" s="40" t="s">
        <v>44</v>
      </c>
      <c r="E79" s="40"/>
      <c r="F79" s="51"/>
      <c r="G79" s="15"/>
      <c r="H79" s="15"/>
      <c r="I79" s="15"/>
      <c r="J79" s="22"/>
    </row>
    <row r="80" spans="1:10" ht="15.95" customHeight="1" x14ac:dyDescent="0.15">
      <c r="A80" s="13"/>
      <c r="D80" s="51" t="s">
        <v>45</v>
      </c>
      <c r="E80" s="51"/>
      <c r="F80" s="51"/>
      <c r="G80" s="4"/>
      <c r="H80" s="4"/>
      <c r="I80" s="4"/>
      <c r="J80" s="22"/>
    </row>
    <row r="81" spans="1:10" ht="15.95" customHeight="1" x14ac:dyDescent="0.15">
      <c r="A81" s="13"/>
      <c r="D81" s="51" t="s">
        <v>46</v>
      </c>
      <c r="E81" s="51"/>
      <c r="F81" s="51"/>
      <c r="G81" s="12"/>
      <c r="H81" s="12"/>
      <c r="I81" s="12"/>
      <c r="J81" s="22"/>
    </row>
    <row r="82" spans="1:10" ht="15.95" customHeight="1" x14ac:dyDescent="0.15">
      <c r="A82" s="13"/>
      <c r="D82" s="51" t="s">
        <v>47</v>
      </c>
      <c r="E82" s="51"/>
      <c r="F82" s="51"/>
      <c r="G82" s="14"/>
      <c r="H82" s="14"/>
      <c r="I82" s="14"/>
      <c r="J82" s="23"/>
    </row>
    <row r="83" spans="1:10" ht="15.95" customHeight="1" x14ac:dyDescent="0.15">
      <c r="A83" s="13"/>
      <c r="D83" s="51" t="s">
        <v>48</v>
      </c>
      <c r="E83" s="51"/>
      <c r="F83" s="51"/>
      <c r="G83" s="14">
        <v>0</v>
      </c>
      <c r="H83" s="14">
        <f>H78</f>
        <v>-647581</v>
      </c>
      <c r="I83" s="14">
        <f>G83-H83</f>
        <v>647581</v>
      </c>
      <c r="J83" s="23"/>
    </row>
    <row r="84" spans="1:10" ht="15.95" customHeight="1" x14ac:dyDescent="0.15">
      <c r="A84" s="52"/>
      <c r="B84" s="40"/>
      <c r="C84" s="40"/>
      <c r="D84" s="40"/>
      <c r="E84" s="40"/>
      <c r="F84" s="40"/>
      <c r="G84" s="4"/>
      <c r="H84" s="4"/>
      <c r="I84" s="4"/>
      <c r="J84" s="22"/>
    </row>
    <row r="85" spans="1:10" ht="15.95" customHeight="1" x14ac:dyDescent="0.15">
      <c r="A85" s="32"/>
      <c r="B85" s="57" t="s">
        <v>49</v>
      </c>
      <c r="C85" s="57"/>
      <c r="D85" s="57"/>
      <c r="E85" s="57"/>
      <c r="F85" s="58"/>
      <c r="G85" s="4"/>
      <c r="H85" s="4"/>
      <c r="I85" s="4"/>
      <c r="J85" s="22"/>
    </row>
    <row r="86" spans="1:10" ht="15.95" customHeight="1" x14ac:dyDescent="0.15">
      <c r="A86" s="32"/>
      <c r="C86" s="40" t="s">
        <v>50</v>
      </c>
      <c r="D86" s="40"/>
      <c r="E86" s="40"/>
      <c r="F86" s="51"/>
      <c r="G86" s="4"/>
      <c r="H86" s="4"/>
      <c r="I86" s="4"/>
      <c r="J86" s="22"/>
    </row>
    <row r="87" spans="1:10" ht="15.95" customHeight="1" x14ac:dyDescent="0.15">
      <c r="A87" s="32"/>
      <c r="D87" s="40" t="s">
        <v>51</v>
      </c>
      <c r="E87" s="40"/>
      <c r="F87" s="51"/>
      <c r="G87" s="4"/>
      <c r="H87" s="4"/>
      <c r="I87" s="4"/>
      <c r="J87" s="22"/>
    </row>
    <row r="88" spans="1:10" ht="15.95" customHeight="1" x14ac:dyDescent="0.15">
      <c r="A88" s="32"/>
      <c r="D88" s="40" t="s">
        <v>52</v>
      </c>
      <c r="E88" s="40"/>
      <c r="F88" s="51"/>
      <c r="G88" s="4">
        <v>0</v>
      </c>
      <c r="H88" s="4">
        <v>0</v>
      </c>
      <c r="I88" s="4">
        <f>G88-H88</f>
        <v>0</v>
      </c>
      <c r="J88" s="22"/>
    </row>
    <row r="89" spans="1:10" s="35" customFormat="1" ht="15.95" customHeight="1" x14ac:dyDescent="0.15">
      <c r="A89" s="37"/>
      <c r="F89" s="36" t="s">
        <v>132</v>
      </c>
      <c r="G89" s="4"/>
      <c r="H89" s="4"/>
      <c r="I89" s="4"/>
      <c r="J89" s="22"/>
    </row>
    <row r="90" spans="1:10" s="35" customFormat="1" ht="15.95" customHeight="1" x14ac:dyDescent="0.15">
      <c r="A90" s="37"/>
      <c r="F90" s="36" t="s">
        <v>133</v>
      </c>
      <c r="G90" s="4">
        <v>82000</v>
      </c>
      <c r="H90" s="4">
        <v>161999</v>
      </c>
      <c r="I90" s="4">
        <f>G90-H90</f>
        <v>-79999</v>
      </c>
      <c r="J90" s="22"/>
    </row>
    <row r="91" spans="1:10" ht="15.95" customHeight="1" x14ac:dyDescent="0.15">
      <c r="A91" s="32"/>
      <c r="D91" s="40" t="s">
        <v>53</v>
      </c>
      <c r="E91" s="40"/>
      <c r="F91" s="51"/>
      <c r="G91" s="14">
        <f>SUM(G90)</f>
        <v>82000</v>
      </c>
      <c r="H91" s="14">
        <f>SUM(H90)</f>
        <v>161999</v>
      </c>
      <c r="I91" s="14">
        <f>G91-H91</f>
        <v>-79999</v>
      </c>
      <c r="J91" s="23"/>
    </row>
    <row r="92" spans="1:10" ht="15.95" customHeight="1" x14ac:dyDescent="0.15">
      <c r="A92" s="32"/>
      <c r="C92" s="40" t="s">
        <v>54</v>
      </c>
      <c r="D92" s="40"/>
      <c r="E92" s="40"/>
      <c r="F92" s="51"/>
      <c r="G92" s="15"/>
      <c r="H92" s="15"/>
      <c r="I92" s="15"/>
      <c r="J92" s="22"/>
    </row>
    <row r="93" spans="1:10" ht="15.95" customHeight="1" x14ac:dyDescent="0.15">
      <c r="A93" s="32"/>
      <c r="D93" s="40" t="s">
        <v>55</v>
      </c>
      <c r="E93" s="40"/>
      <c r="F93" s="40"/>
      <c r="G93" s="4"/>
      <c r="H93" s="4"/>
      <c r="I93" s="4"/>
      <c r="J93" s="22"/>
    </row>
    <row r="94" spans="1:10" ht="15.95" customHeight="1" x14ac:dyDescent="0.15">
      <c r="A94" s="32"/>
      <c r="D94" s="51" t="s">
        <v>56</v>
      </c>
      <c r="E94" s="51"/>
      <c r="F94" s="51"/>
      <c r="G94" s="4"/>
      <c r="H94" s="4"/>
      <c r="I94" s="4"/>
      <c r="J94" s="22"/>
    </row>
    <row r="95" spans="1:10" ht="15.95" customHeight="1" x14ac:dyDescent="0.15">
      <c r="A95" s="32"/>
      <c r="D95" s="51" t="s">
        <v>57</v>
      </c>
      <c r="E95" s="51"/>
      <c r="F95" s="51"/>
      <c r="G95" s="12"/>
      <c r="H95" s="12"/>
      <c r="I95" s="12"/>
      <c r="J95" s="22"/>
    </row>
    <row r="96" spans="1:10" ht="15.95" customHeight="1" x14ac:dyDescent="0.15">
      <c r="A96" s="32"/>
      <c r="D96" s="51" t="s">
        <v>58</v>
      </c>
      <c r="E96" s="51"/>
      <c r="F96" s="51"/>
      <c r="G96" s="14">
        <v>0</v>
      </c>
      <c r="H96" s="14">
        <v>0</v>
      </c>
      <c r="I96" s="14">
        <f t="shared" ref="I96:I102" si="3">G96-H96</f>
        <v>0</v>
      </c>
      <c r="J96" s="23"/>
    </row>
    <row r="97" spans="1:10" ht="15.95" customHeight="1" x14ac:dyDescent="0.15">
      <c r="A97" s="32"/>
      <c r="D97" s="40" t="s">
        <v>59</v>
      </c>
      <c r="E97" s="40"/>
      <c r="F97" s="51"/>
      <c r="G97" s="12">
        <f>G91-G96</f>
        <v>82000</v>
      </c>
      <c r="H97" s="12">
        <f>H91-H96</f>
        <v>161999</v>
      </c>
      <c r="I97" s="12">
        <f t="shared" si="3"/>
        <v>-79999</v>
      </c>
      <c r="J97" s="23"/>
    </row>
    <row r="98" spans="1:10" ht="15.95" customHeight="1" x14ac:dyDescent="0.15">
      <c r="A98" s="32"/>
      <c r="E98" s="40" t="s">
        <v>87</v>
      </c>
      <c r="F98" s="54"/>
      <c r="G98" s="12">
        <v>0</v>
      </c>
      <c r="H98" s="12">
        <v>0</v>
      </c>
      <c r="I98" s="12">
        <f t="shared" si="3"/>
        <v>0</v>
      </c>
      <c r="J98" s="23"/>
    </row>
    <row r="99" spans="1:10" ht="15.95" customHeight="1" x14ac:dyDescent="0.15">
      <c r="A99" s="32"/>
      <c r="E99" s="40" t="s">
        <v>84</v>
      </c>
      <c r="F99" s="54"/>
      <c r="G99" s="12">
        <v>0</v>
      </c>
      <c r="H99" s="12">
        <v>0</v>
      </c>
      <c r="I99" s="12">
        <f t="shared" si="3"/>
        <v>0</v>
      </c>
      <c r="J99" s="23"/>
    </row>
    <row r="100" spans="1:10" ht="15.95" customHeight="1" x14ac:dyDescent="0.15">
      <c r="A100" s="32"/>
      <c r="D100" s="40" t="s">
        <v>60</v>
      </c>
      <c r="E100" s="40"/>
      <c r="F100" s="51"/>
      <c r="G100" s="14">
        <f>G83+G97</f>
        <v>82000</v>
      </c>
      <c r="H100" s="14">
        <f>H83+H97</f>
        <v>-485582</v>
      </c>
      <c r="I100" s="14">
        <f t="shared" si="3"/>
        <v>567582</v>
      </c>
      <c r="J100" s="23"/>
    </row>
    <row r="101" spans="1:10" ht="15.95" customHeight="1" x14ac:dyDescent="0.15">
      <c r="A101" s="32"/>
      <c r="D101" s="40" t="s">
        <v>61</v>
      </c>
      <c r="E101" s="40"/>
      <c r="F101" s="51"/>
      <c r="G101" s="14">
        <v>-4780771</v>
      </c>
      <c r="H101" s="14">
        <v>-4295189</v>
      </c>
      <c r="I101" s="14">
        <f t="shared" si="3"/>
        <v>-485582</v>
      </c>
      <c r="J101" s="23"/>
    </row>
    <row r="102" spans="1:10" ht="15.95" customHeight="1" x14ac:dyDescent="0.15">
      <c r="A102" s="32"/>
      <c r="D102" s="40" t="s">
        <v>62</v>
      </c>
      <c r="E102" s="40"/>
      <c r="F102" s="51"/>
      <c r="G102" s="14">
        <f>SUM(G100:G101)</f>
        <v>-4698771</v>
      </c>
      <c r="H102" s="14">
        <f>H100+H101</f>
        <v>-4780771</v>
      </c>
      <c r="I102" s="14">
        <f t="shared" si="3"/>
        <v>82000</v>
      </c>
      <c r="J102" s="23"/>
    </row>
    <row r="103" spans="1:10" ht="15.95" customHeight="1" x14ac:dyDescent="0.15">
      <c r="A103" s="32"/>
      <c r="F103" s="31"/>
      <c r="G103" s="4"/>
      <c r="H103" s="4"/>
      <c r="I103" s="4"/>
      <c r="J103" s="22"/>
    </row>
    <row r="104" spans="1:10" ht="15.95" customHeight="1" x14ac:dyDescent="0.15">
      <c r="A104" s="32" t="s">
        <v>63</v>
      </c>
      <c r="F104" s="31"/>
      <c r="G104" s="4"/>
      <c r="H104" s="4"/>
      <c r="I104" s="4"/>
      <c r="J104" s="22"/>
    </row>
    <row r="105" spans="1:10" ht="15.95" customHeight="1" x14ac:dyDescent="0.15">
      <c r="A105" s="32"/>
      <c r="D105" s="40" t="s">
        <v>15</v>
      </c>
      <c r="E105" s="40"/>
      <c r="F105" s="51"/>
      <c r="G105" s="4"/>
      <c r="H105" s="4"/>
      <c r="I105" s="4"/>
      <c r="J105" s="22"/>
    </row>
    <row r="106" spans="1:10" ht="15.95" customHeight="1" x14ac:dyDescent="0.15">
      <c r="A106" s="32"/>
      <c r="D106" s="51" t="s">
        <v>18</v>
      </c>
      <c r="E106" s="51"/>
      <c r="F106" s="51"/>
      <c r="G106" s="4">
        <v>5000000</v>
      </c>
      <c r="H106" s="4">
        <v>0</v>
      </c>
      <c r="I106" s="4">
        <f>G106-H106</f>
        <v>5000000</v>
      </c>
      <c r="J106" s="22"/>
    </row>
    <row r="107" spans="1:10" ht="15.95" customHeight="1" x14ac:dyDescent="0.15">
      <c r="A107" s="32"/>
      <c r="D107" s="51" t="s">
        <v>64</v>
      </c>
      <c r="E107" s="51"/>
      <c r="F107" s="51"/>
      <c r="G107" s="4"/>
      <c r="H107" s="4"/>
      <c r="I107" s="4"/>
      <c r="J107" s="22"/>
    </row>
    <row r="108" spans="1:10" ht="15.95" customHeight="1" x14ac:dyDescent="0.15">
      <c r="A108" s="32"/>
      <c r="D108" s="30" t="s">
        <v>65</v>
      </c>
      <c r="G108" s="4"/>
      <c r="H108" s="4"/>
      <c r="I108" s="4"/>
      <c r="J108" s="26"/>
    </row>
    <row r="109" spans="1:10" ht="15.95" customHeight="1" x14ac:dyDescent="0.15">
      <c r="A109" s="32"/>
      <c r="D109" s="40" t="s">
        <v>66</v>
      </c>
      <c r="E109" s="40"/>
      <c r="F109" s="40"/>
      <c r="G109" s="4"/>
      <c r="H109" s="4"/>
      <c r="I109" s="4"/>
      <c r="J109" s="26"/>
    </row>
    <row r="110" spans="1:10" ht="15.95" customHeight="1" x14ac:dyDescent="0.15">
      <c r="A110" s="32"/>
      <c r="D110" s="30" t="s">
        <v>67</v>
      </c>
      <c r="G110" s="4"/>
      <c r="H110" s="4"/>
      <c r="I110" s="4"/>
      <c r="J110" s="26"/>
    </row>
    <row r="111" spans="1:10" ht="15.95" customHeight="1" x14ac:dyDescent="0.15">
      <c r="A111" s="32"/>
      <c r="D111" s="30" t="s">
        <v>68</v>
      </c>
      <c r="G111" s="4"/>
      <c r="H111" s="4"/>
      <c r="I111" s="4"/>
      <c r="J111" s="27"/>
    </row>
    <row r="112" spans="1:10" s="38" customFormat="1" ht="15.95" customHeight="1" x14ac:dyDescent="0.15">
      <c r="A112" s="39"/>
      <c r="D112" s="40" t="s">
        <v>134</v>
      </c>
      <c r="E112" s="40"/>
      <c r="F112" s="51"/>
      <c r="G112" s="4">
        <v>-5000000</v>
      </c>
      <c r="H112" s="4"/>
      <c r="I112" s="4">
        <f t="shared" ref="I112:I117" si="4">G112-H112</f>
        <v>-5000000</v>
      </c>
      <c r="J112" s="27"/>
    </row>
    <row r="113" spans="1:10" ht="15.95" customHeight="1" x14ac:dyDescent="0.15">
      <c r="A113" s="32"/>
      <c r="D113" s="40" t="s">
        <v>135</v>
      </c>
      <c r="E113" s="40"/>
      <c r="F113" s="51"/>
      <c r="G113" s="4">
        <v>-82000</v>
      </c>
      <c r="H113" s="4">
        <v>-161999</v>
      </c>
      <c r="I113" s="4">
        <f t="shared" si="4"/>
        <v>79999</v>
      </c>
      <c r="J113" s="27"/>
    </row>
    <row r="114" spans="1:10" s="35" customFormat="1" ht="15.95" customHeight="1" x14ac:dyDescent="0.15">
      <c r="A114" s="37"/>
      <c r="D114" s="40" t="s">
        <v>131</v>
      </c>
      <c r="E114" s="41"/>
      <c r="F114" s="42"/>
      <c r="G114" s="4">
        <v>-82000</v>
      </c>
      <c r="H114" s="4">
        <v>-161999</v>
      </c>
      <c r="I114" s="4">
        <f t="shared" si="4"/>
        <v>79999</v>
      </c>
      <c r="J114" s="27"/>
    </row>
    <row r="115" spans="1:10" ht="15.95" customHeight="1" x14ac:dyDescent="0.15">
      <c r="A115" s="32"/>
      <c r="E115" s="40" t="s">
        <v>69</v>
      </c>
      <c r="F115" s="51"/>
      <c r="G115" s="14">
        <f>SUM(G106:G114)</f>
        <v>-164000</v>
      </c>
      <c r="H115" s="14">
        <f>SUM(H113:H114)</f>
        <v>-323998</v>
      </c>
      <c r="I115" s="14">
        <f t="shared" si="4"/>
        <v>159998</v>
      </c>
      <c r="J115" s="28"/>
    </row>
    <row r="116" spans="1:10" ht="15.95" customHeight="1" x14ac:dyDescent="0.15">
      <c r="A116" s="32"/>
      <c r="E116" s="40" t="s">
        <v>70</v>
      </c>
      <c r="F116" s="51"/>
      <c r="G116" s="14">
        <v>8807611</v>
      </c>
      <c r="H116" s="14">
        <v>9131609</v>
      </c>
      <c r="I116" s="14">
        <f t="shared" si="4"/>
        <v>-323998</v>
      </c>
      <c r="J116" s="28"/>
    </row>
    <row r="117" spans="1:10" ht="15.95" customHeight="1" x14ac:dyDescent="0.15">
      <c r="A117" s="32"/>
      <c r="E117" s="40" t="s">
        <v>71</v>
      </c>
      <c r="F117" s="51"/>
      <c r="G117" s="14">
        <f>G115+G116</f>
        <v>8643611</v>
      </c>
      <c r="H117" s="14">
        <f>H115+H116</f>
        <v>8807611</v>
      </c>
      <c r="I117" s="14">
        <f t="shared" si="4"/>
        <v>-164000</v>
      </c>
      <c r="J117" s="28"/>
    </row>
    <row r="118" spans="1:10" ht="15.95" customHeight="1" x14ac:dyDescent="0.15">
      <c r="A118" s="32"/>
      <c r="G118" s="4"/>
      <c r="H118" s="4"/>
      <c r="I118" s="4"/>
      <c r="J118" s="27"/>
    </row>
    <row r="119" spans="1:10" ht="15.95" customHeight="1" x14ac:dyDescent="0.15">
      <c r="A119" s="32" t="s">
        <v>72</v>
      </c>
      <c r="G119" s="4"/>
      <c r="H119" s="4"/>
      <c r="I119" s="4"/>
      <c r="J119" s="20"/>
    </row>
    <row r="120" spans="1:10" ht="15.95" customHeight="1" thickBot="1" x14ac:dyDescent="0.2">
      <c r="A120" s="16"/>
      <c r="B120" s="17"/>
      <c r="C120" s="17"/>
      <c r="D120" s="17" t="s">
        <v>73</v>
      </c>
      <c r="E120" s="17"/>
      <c r="F120" s="17"/>
      <c r="G120" s="18">
        <f>G102+G117</f>
        <v>3944840</v>
      </c>
      <c r="H120" s="18">
        <f>H102+H117</f>
        <v>4026840</v>
      </c>
      <c r="I120" s="18">
        <f>G120-H120</f>
        <v>-82000</v>
      </c>
      <c r="J120" s="21"/>
    </row>
    <row r="121" spans="1:10" ht="18" customHeight="1" thickTop="1" x14ac:dyDescent="0.15"/>
    <row r="122" spans="1:10" x14ac:dyDescent="0.15">
      <c r="A122" s="40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ht="18" customHeight="1" x14ac:dyDescent="0.15">
      <c r="A123" s="59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10" ht="18" customHeight="1" x14ac:dyDescent="0.15">
      <c r="A124" s="40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0" ht="18" customHeight="1" x14ac:dyDescent="0.15">
      <c r="A125" s="40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ht="18" customHeight="1" x14ac:dyDescent="0.15">
      <c r="A126" s="40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0" ht="7.5" customHeight="1" x14ac:dyDescent="0.15"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0" ht="18" customHeight="1" x14ac:dyDescent="0.15">
      <c r="A128" s="40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 ht="18" customHeight="1" x14ac:dyDescent="0.15">
      <c r="A129" s="40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ht="18" customHeight="1" x14ac:dyDescent="0.15">
      <c r="A130" s="40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ht="18" customHeight="1" x14ac:dyDescent="0.15">
      <c r="A131" s="40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ht="18" customHeight="1" x14ac:dyDescent="0.15">
      <c r="A132" s="40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 ht="9" customHeight="1" x14ac:dyDescent="0.15">
      <c r="B133" s="33"/>
      <c r="C133" s="33"/>
      <c r="D133" s="33"/>
      <c r="E133" s="33"/>
      <c r="F133" s="33"/>
      <c r="G133" s="33"/>
      <c r="H133" s="33"/>
      <c r="I133" s="33"/>
      <c r="J133" s="33"/>
    </row>
    <row r="134" spans="1:10" ht="18" customHeight="1" x14ac:dyDescent="0.15">
      <c r="A134" s="40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 ht="18" customHeight="1" x14ac:dyDescent="0.15">
      <c r="A135" s="40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ht="18" customHeight="1" x14ac:dyDescent="0.15"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ht="18" customHeight="1" x14ac:dyDescent="0.15">
      <c r="A137" s="40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 ht="18" customHeight="1" x14ac:dyDescent="0.15">
      <c r="A138" s="40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 ht="8.25" customHeight="1" x14ac:dyDescent="0.15"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ht="18" customHeight="1" x14ac:dyDescent="0.15">
      <c r="A140" s="40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 ht="23.25" customHeight="1" x14ac:dyDescent="0.15">
      <c r="A141" s="40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0" ht="18" customHeight="1" x14ac:dyDescent="0.15">
      <c r="A142" s="40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 ht="18" customHeight="1" x14ac:dyDescent="0.15">
      <c r="A143" s="40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8" customHeight="1" x14ac:dyDescent="0.15">
      <c r="A144" s="40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7.5" customHeight="1" x14ac:dyDescent="0.15"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 ht="18" customHeight="1" x14ac:dyDescent="0.15">
      <c r="A146" s="40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8" customHeight="1" x14ac:dyDescent="0.15">
      <c r="A147" s="40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0.5" customHeight="1" x14ac:dyDescent="0.15">
      <c r="A148" s="40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ht="5.25" customHeight="1" x14ac:dyDescent="0.15">
      <c r="A149" s="40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 ht="8.25" customHeight="1" x14ac:dyDescent="0.15"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ht="17.25" customHeight="1" x14ac:dyDescent="0.15">
      <c r="A151" s="40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 ht="18" hidden="1" customHeight="1" x14ac:dyDescent="0.15"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ht="18" customHeight="1" x14ac:dyDescent="0.15">
      <c r="A153" s="40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 ht="18" customHeight="1" x14ac:dyDescent="0.15">
      <c r="A154" s="40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 ht="13.5" customHeight="1" x14ac:dyDescent="0.15">
      <c r="A155" s="40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 ht="20.100000000000001" customHeight="1" x14ac:dyDescent="0.15">
      <c r="A156" s="40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ht="20.100000000000001" customHeight="1" x14ac:dyDescent="0.15">
      <c r="A157" s="40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 ht="20.100000000000001" customHeight="1" x14ac:dyDescent="0.15">
      <c r="A158" s="40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 x14ac:dyDescent="0.15">
      <c r="A159" s="40"/>
      <c r="B159" s="53"/>
      <c r="C159" s="53"/>
      <c r="D159" s="53"/>
      <c r="E159" s="53"/>
      <c r="F159" s="53"/>
      <c r="G159" s="53"/>
      <c r="H159" s="53"/>
      <c r="I159" s="53"/>
      <c r="J159" s="53"/>
    </row>
  </sheetData>
  <mergeCells count="134">
    <mergeCell ref="A155:J155"/>
    <mergeCell ref="A156:J156"/>
    <mergeCell ref="A157:J157"/>
    <mergeCell ref="A158:J158"/>
    <mergeCell ref="A159:J159"/>
    <mergeCell ref="A147:J147"/>
    <mergeCell ref="A148:J148"/>
    <mergeCell ref="A149:J149"/>
    <mergeCell ref="A151:J151"/>
    <mergeCell ref="A153:J153"/>
    <mergeCell ref="A154:J154"/>
    <mergeCell ref="A140:J140"/>
    <mergeCell ref="A141:J141"/>
    <mergeCell ref="A142:J142"/>
    <mergeCell ref="A143:J143"/>
    <mergeCell ref="A144:J144"/>
    <mergeCell ref="A146:J146"/>
    <mergeCell ref="A132:J132"/>
    <mergeCell ref="A134:J134"/>
    <mergeCell ref="A135:J135"/>
    <mergeCell ref="B136:J136"/>
    <mergeCell ref="A137:J137"/>
    <mergeCell ref="A138:J138"/>
    <mergeCell ref="A125:J125"/>
    <mergeCell ref="A126:J126"/>
    <mergeCell ref="A128:J128"/>
    <mergeCell ref="A129:J129"/>
    <mergeCell ref="A130:J130"/>
    <mergeCell ref="A131:J131"/>
    <mergeCell ref="E115:F115"/>
    <mergeCell ref="E116:F116"/>
    <mergeCell ref="E117:F117"/>
    <mergeCell ref="A122:J122"/>
    <mergeCell ref="A123:J123"/>
    <mergeCell ref="A124:J124"/>
    <mergeCell ref="D102:F102"/>
    <mergeCell ref="D105:F105"/>
    <mergeCell ref="D106:F106"/>
    <mergeCell ref="D107:F107"/>
    <mergeCell ref="D109:F109"/>
    <mergeCell ref="D113:F113"/>
    <mergeCell ref="D96:F96"/>
    <mergeCell ref="D97:F97"/>
    <mergeCell ref="E98:F98"/>
    <mergeCell ref="E99:F99"/>
    <mergeCell ref="D100:F100"/>
    <mergeCell ref="D101:F101"/>
    <mergeCell ref="D112:F112"/>
    <mergeCell ref="D88:F88"/>
    <mergeCell ref="D91:F91"/>
    <mergeCell ref="C92:F92"/>
    <mergeCell ref="D93:F93"/>
    <mergeCell ref="D94:F94"/>
    <mergeCell ref="D95:F95"/>
    <mergeCell ref="D82:F82"/>
    <mergeCell ref="D83:F83"/>
    <mergeCell ref="A84:F84"/>
    <mergeCell ref="B85:F85"/>
    <mergeCell ref="C86:F86"/>
    <mergeCell ref="D87:F87"/>
    <mergeCell ref="E73:F73"/>
    <mergeCell ref="D77:F77"/>
    <mergeCell ref="D78:F78"/>
    <mergeCell ref="D79:F79"/>
    <mergeCell ref="D80:F80"/>
    <mergeCell ref="D81:F81"/>
    <mergeCell ref="A68:B68"/>
    <mergeCell ref="E68:F68"/>
    <mergeCell ref="E69:F69"/>
    <mergeCell ref="E70:F70"/>
    <mergeCell ref="E71:F71"/>
    <mergeCell ref="E72:F72"/>
    <mergeCell ref="E63:F63"/>
    <mergeCell ref="E64:F64"/>
    <mergeCell ref="E66:F66"/>
    <mergeCell ref="E67:F67"/>
    <mergeCell ref="E51:F51"/>
    <mergeCell ref="E52:F52"/>
    <mergeCell ref="D55:F55"/>
    <mergeCell ref="E56:F56"/>
    <mergeCell ref="E57:F57"/>
    <mergeCell ref="E58:F58"/>
    <mergeCell ref="E47:F47"/>
    <mergeCell ref="E48:F48"/>
    <mergeCell ref="E49:F49"/>
    <mergeCell ref="E50:F50"/>
    <mergeCell ref="E39:F39"/>
    <mergeCell ref="E41:F41"/>
    <mergeCell ref="E42:F42"/>
    <mergeCell ref="E60:F60"/>
    <mergeCell ref="E62:F62"/>
    <mergeCell ref="E44:F44"/>
    <mergeCell ref="E45:F45"/>
    <mergeCell ref="E46:F46"/>
    <mergeCell ref="E33:F33"/>
    <mergeCell ref="A34:B34"/>
    <mergeCell ref="E34:F34"/>
    <mergeCell ref="E35:F35"/>
    <mergeCell ref="E37:F37"/>
    <mergeCell ref="E38:F38"/>
    <mergeCell ref="E18:F18"/>
    <mergeCell ref="A20:B20"/>
    <mergeCell ref="E20:F20"/>
    <mergeCell ref="B29:F29"/>
    <mergeCell ref="D30:F30"/>
    <mergeCell ref="A31:B31"/>
    <mergeCell ref="E31:F31"/>
    <mergeCell ref="D21:F21"/>
    <mergeCell ref="A32:B32"/>
    <mergeCell ref="E32:F32"/>
    <mergeCell ref="D114:F114"/>
    <mergeCell ref="K2:O2"/>
    <mergeCell ref="A3:J3"/>
    <mergeCell ref="A5:F5"/>
    <mergeCell ref="B6:F6"/>
    <mergeCell ref="C8:F8"/>
    <mergeCell ref="A16:B16"/>
    <mergeCell ref="E16:F16"/>
    <mergeCell ref="A17:B17"/>
    <mergeCell ref="E17:F17"/>
    <mergeCell ref="D9:F9"/>
    <mergeCell ref="D10:F10"/>
    <mergeCell ref="D12:F12"/>
    <mergeCell ref="E13:F13"/>
    <mergeCell ref="E14:F14"/>
    <mergeCell ref="D15:F15"/>
    <mergeCell ref="E22:F22"/>
    <mergeCell ref="E23:F23"/>
    <mergeCell ref="D24:F24"/>
    <mergeCell ref="E25:F25"/>
    <mergeCell ref="C27:F27"/>
    <mergeCell ref="A43:B43"/>
    <mergeCell ref="E43:F43"/>
    <mergeCell ref="A2:J2"/>
  </mergeCells>
  <phoneticPr fontId="1"/>
  <pageMargins left="0.70866141732283472" right="0.19685039370078741" top="0.74803149606299213" bottom="0.74803149606299213" header="0.31496062992125984" footer="0.31496062992125984"/>
  <pageSetup paperSize="9" scale="68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令和3年度収支予算書</vt:lpstr>
      <vt:lpstr>Sheet3</vt:lpstr>
      <vt:lpstr>令和3年度収支予算書!Print_Area</vt:lpstr>
      <vt:lpstr>令和3年度収支予算書!Print_Titles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ゆいセンター</dc:creator>
  <cp:lastModifiedBy>keiri</cp:lastModifiedBy>
  <cp:lastPrinted>2021-04-06T00:43:52Z</cp:lastPrinted>
  <dcterms:created xsi:type="dcterms:W3CDTF">2010-02-03T01:37:12Z</dcterms:created>
  <dcterms:modified xsi:type="dcterms:W3CDTF">2021-08-30T05:56:55Z</dcterms:modified>
</cp:coreProperties>
</file>