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第5期活動計算書" sheetId="1" r:id="rId1"/>
  </sheets>
  <calcPr calcId="125725"/>
</workbook>
</file>

<file path=xl/calcChain.xml><?xml version="1.0" encoding="utf-8"?>
<calcChain xmlns="http://schemas.openxmlformats.org/spreadsheetml/2006/main">
  <c r="H17" i="1"/>
  <c r="G58"/>
  <c r="H19"/>
  <c r="G53" l="1"/>
  <c r="H59" s="1"/>
  <c r="G46"/>
  <c r="G27"/>
  <c r="H13"/>
  <c r="H9"/>
  <c r="H47" l="1"/>
  <c r="I60" s="1"/>
  <c r="I20"/>
  <c r="I61" l="1"/>
  <c r="I66" s="1"/>
  <c r="I68" s="1"/>
  <c r="I70" s="1"/>
</calcChain>
</file>

<file path=xl/sharedStrings.xml><?xml version="1.0" encoding="utf-8"?>
<sst xmlns="http://schemas.openxmlformats.org/spreadsheetml/2006/main" count="72" uniqueCount="65">
  <si>
    <t>活動計算書</t>
    <rPh sb="0" eb="2">
      <t>カツドウ</t>
    </rPh>
    <rPh sb="2" eb="5">
      <t>ケイサンショ</t>
    </rPh>
    <rPh sb="4" eb="5">
      <t>ショ</t>
    </rPh>
    <phoneticPr fontId="3"/>
  </si>
  <si>
    <t>NPO法人　ABCネットワーク</t>
    <rPh sb="3" eb="5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</si>
  <si>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</si>
  <si>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　目　　（特定非営利活動に係る事業）</t>
    <rPh sb="0" eb="1">
      <t>カ</t>
    </rPh>
    <rPh sb="2" eb="3">
      <t>メ</t>
    </rPh>
    <rPh sb="6" eb="8">
      <t>トクテイ</t>
    </rPh>
    <rPh sb="8" eb="11">
      <t>ヒエイリ</t>
    </rPh>
    <rPh sb="11" eb="13">
      <t>カツドウ</t>
    </rPh>
    <rPh sb="14" eb="15">
      <t>カカ</t>
    </rPh>
    <rPh sb="16" eb="18">
      <t>ジギョウ</t>
    </rPh>
    <phoneticPr fontId="3"/>
  </si>
  <si>
    <t>金額</t>
    <rPh sb="0" eb="2">
      <t>キンガク</t>
    </rPh>
    <phoneticPr fontId="3"/>
  </si>
  <si>
    <t>Ⅰ　経常収益</t>
    <rPh sb="2" eb="4">
      <t>ケイジョウ</t>
    </rPh>
    <rPh sb="4" eb="6">
      <t>シュウエキ</t>
    </rPh>
    <phoneticPr fontId="3"/>
  </si>
  <si>
    <t>１　受取会費</t>
    <rPh sb="2" eb="4">
      <t>ウケトリ</t>
    </rPh>
    <rPh sb="4" eb="6">
      <t>カイヒ</t>
    </rPh>
    <phoneticPr fontId="3"/>
  </si>
  <si>
    <t>正会員受取年会費</t>
    <rPh sb="0" eb="3">
      <t>セイカイイン</t>
    </rPh>
    <rPh sb="3" eb="5">
      <t>ウケトリ</t>
    </rPh>
    <rPh sb="5" eb="8">
      <t>ネンカイヒ</t>
    </rPh>
    <phoneticPr fontId="3"/>
  </si>
  <si>
    <t>賛助会員受取年会費</t>
    <rPh sb="0" eb="2">
      <t>サンジョ</t>
    </rPh>
    <rPh sb="2" eb="4">
      <t>カイイン</t>
    </rPh>
    <rPh sb="4" eb="6">
      <t>ウケトリ</t>
    </rPh>
    <rPh sb="6" eb="7">
      <t>ネン</t>
    </rPh>
    <rPh sb="7" eb="9">
      <t>カイヒ</t>
    </rPh>
    <phoneticPr fontId="3"/>
  </si>
  <si>
    <t>２　受取寄附金</t>
    <rPh sb="2" eb="4">
      <t>ウケト</t>
    </rPh>
    <rPh sb="4" eb="7">
      <t>キフキン</t>
    </rPh>
    <phoneticPr fontId="3"/>
  </si>
  <si>
    <t>受取寄付金</t>
    <rPh sb="0" eb="2">
      <t>ウケトリ</t>
    </rPh>
    <rPh sb="2" eb="5">
      <t>キフキン</t>
    </rPh>
    <phoneticPr fontId="3"/>
  </si>
  <si>
    <t>３　受取助成金等</t>
    <rPh sb="2" eb="4">
      <t>ウケトリ</t>
    </rPh>
    <rPh sb="4" eb="7">
      <t>ジョセイキン</t>
    </rPh>
    <rPh sb="7" eb="8">
      <t>トウ</t>
    </rPh>
    <phoneticPr fontId="3"/>
  </si>
  <si>
    <t>４　障害福祉サービス事業収益</t>
    <rPh sb="2" eb="4">
      <t>ショウガイ</t>
    </rPh>
    <rPh sb="4" eb="6">
      <t>フクシ</t>
    </rPh>
    <rPh sb="10" eb="12">
      <t>ジギョウ</t>
    </rPh>
    <rPh sb="12" eb="14">
      <t>シュウエキ</t>
    </rPh>
    <phoneticPr fontId="3"/>
  </si>
  <si>
    <t>商品売上</t>
    <rPh sb="0" eb="2">
      <t>ショウヒン</t>
    </rPh>
    <rPh sb="2" eb="4">
      <t>ウリアゲ</t>
    </rPh>
    <phoneticPr fontId="3"/>
  </si>
  <si>
    <t>受託作業売上</t>
    <rPh sb="0" eb="2">
      <t>ジュタク</t>
    </rPh>
    <rPh sb="2" eb="4">
      <t>サギョウ</t>
    </rPh>
    <rPh sb="4" eb="6">
      <t>ウリアゲ</t>
    </rPh>
    <phoneticPr fontId="3"/>
  </si>
  <si>
    <t>５　その他収益</t>
    <rPh sb="4" eb="5">
      <t>タ</t>
    </rPh>
    <rPh sb="5" eb="7">
      <t>シュウエキ</t>
    </rPh>
    <phoneticPr fontId="3"/>
  </si>
  <si>
    <t>雑収益</t>
    <rPh sb="0" eb="1">
      <t>ザツ</t>
    </rPh>
    <rPh sb="1" eb="3">
      <t>シュウエキ</t>
    </rPh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</si>
  <si>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</si>
  <si>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Ⅱ　経常費用</t>
    <rPh sb="2" eb="4">
      <t>ケイジョウ</t>
    </rPh>
    <rPh sb="4" eb="6">
      <t>ヒヨウ</t>
    </rPh>
    <phoneticPr fontId="3"/>
  </si>
  <si>
    <t>１　事業費</t>
    <rPh sb="2" eb="5">
      <t>ジギョウヒ</t>
    </rPh>
    <phoneticPr fontId="3"/>
  </si>
  <si>
    <t>(1)人件費</t>
    <rPh sb="3" eb="5">
      <t>ジンケン</t>
    </rPh>
    <rPh sb="5" eb="6">
      <t>ヒ</t>
    </rPh>
    <phoneticPr fontId="3"/>
  </si>
  <si>
    <t>給料手当</t>
    <rPh sb="0" eb="2">
      <t>キュウリョウ</t>
    </rPh>
    <rPh sb="2" eb="4">
      <t>テア</t>
    </rPh>
    <phoneticPr fontId="3"/>
  </si>
  <si>
    <t>賞　　与</t>
    <rPh sb="0" eb="1">
      <t>ショウ</t>
    </rPh>
    <rPh sb="3" eb="4">
      <t>クミ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</si>
  <si>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</si>
  <si>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人件費計</t>
    <rPh sb="0" eb="3">
      <t>ジンケンヒ</t>
    </rPh>
    <rPh sb="3" eb="4">
      <t>ケイ</t>
    </rPh>
    <phoneticPr fontId="3"/>
  </si>
  <si>
    <t>(2)事業経費</t>
    <rPh sb="3" eb="5">
      <t>ジギョウ</t>
    </rPh>
    <rPh sb="5" eb="7">
      <t>ケイヒ</t>
    </rPh>
    <phoneticPr fontId="3"/>
  </si>
  <si>
    <t>売上原価</t>
    <rPh sb="0" eb="2">
      <t>ウリアゲ</t>
    </rPh>
    <rPh sb="2" eb="4">
      <t>ゲンカ</t>
    </rPh>
    <phoneticPr fontId="3"/>
  </si>
  <si>
    <t>広告宣伝費</t>
    <rPh sb="0" eb="2">
      <t>コウコク</t>
    </rPh>
    <rPh sb="2" eb="5">
      <t>センデンヒ</t>
    </rPh>
    <phoneticPr fontId="3"/>
  </si>
  <si>
    <t>旅費交通費</t>
    <rPh sb="0" eb="2">
      <t>リョヒ</t>
    </rPh>
    <rPh sb="2" eb="5">
      <t>コウツウヒ</t>
    </rPh>
    <phoneticPr fontId="3"/>
  </si>
  <si>
    <t>通信費</t>
    <rPh sb="0" eb="3">
      <t>ツウシンヒ</t>
    </rPh>
    <phoneticPr fontId="3"/>
  </si>
  <si>
    <t>備品・消耗品費</t>
    <rPh sb="0" eb="2">
      <t>ビヒン</t>
    </rPh>
    <rPh sb="3" eb="5">
      <t>ショウモウ</t>
    </rPh>
    <rPh sb="5" eb="6">
      <t>ヒン</t>
    </rPh>
    <rPh sb="6" eb="7">
      <t>ヒ</t>
    </rPh>
    <phoneticPr fontId="3"/>
  </si>
  <si>
    <t>水道光熱費</t>
    <rPh sb="0" eb="2">
      <t>スイドウ</t>
    </rPh>
    <rPh sb="2" eb="5">
      <t>コウネツヒ</t>
    </rPh>
    <phoneticPr fontId="3"/>
  </si>
  <si>
    <t>店舗運営費</t>
    <rPh sb="0" eb="2">
      <t>テンポ</t>
    </rPh>
    <rPh sb="2" eb="5">
      <t>ウンエイヒ</t>
    </rPh>
    <phoneticPr fontId="3"/>
  </si>
  <si>
    <t>車両費</t>
    <rPh sb="0" eb="2">
      <t>シャリョウ</t>
    </rPh>
    <rPh sb="2" eb="3">
      <t>ヒ</t>
    </rPh>
    <phoneticPr fontId="3"/>
  </si>
  <si>
    <t>地代・家賃</t>
    <rPh sb="0" eb="2">
      <t>チダイ</t>
    </rPh>
    <rPh sb="3" eb="5">
      <t>ヤチン</t>
    </rPh>
    <phoneticPr fontId="3"/>
  </si>
  <si>
    <t>保険料</t>
    <rPh sb="0" eb="3">
      <t>ホケンリョウ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</si>
  <si>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</si>
  <si>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雑 費</t>
    <rPh sb="0" eb="1">
      <t>ザツ</t>
    </rPh>
    <rPh sb="2" eb="3">
      <t>ヒ</t>
    </rPh>
    <phoneticPr fontId="3"/>
  </si>
  <si>
    <t>その他経費計</t>
    <rPh sb="2" eb="3">
      <t>ホカ</t>
    </rPh>
    <rPh sb="3" eb="5">
      <t>ケイヒ</t>
    </rPh>
    <rPh sb="5" eb="6">
      <t>ケイ</t>
    </rPh>
    <phoneticPr fontId="3"/>
  </si>
  <si>
    <t>事業費計</t>
    <rPh sb="0" eb="3">
      <t>ジギョウヒ</t>
    </rPh>
    <rPh sb="3" eb="4">
      <t>ケイ</t>
    </rPh>
    <phoneticPr fontId="3"/>
  </si>
  <si>
    <t>２　管理費</t>
    <rPh sb="2" eb="5">
      <t>カンリヒ</t>
    </rPh>
    <phoneticPr fontId="3"/>
  </si>
  <si>
    <t>役員報酬</t>
    <rPh sb="0" eb="2">
      <t>ヤクイン</t>
    </rPh>
    <rPh sb="2" eb="4">
      <t>ホウシュウ</t>
    </rPh>
    <phoneticPr fontId="3"/>
  </si>
  <si>
    <t>(2)その他経費</t>
    <rPh sb="5" eb="6">
      <t>ホカ</t>
    </rPh>
    <rPh sb="6" eb="8">
      <t>ケイヒ</t>
    </rPh>
    <phoneticPr fontId="3"/>
  </si>
  <si>
    <t>支払利息</t>
    <rPh sb="0" eb="2">
      <t>シハライ</t>
    </rPh>
    <rPh sb="2" eb="4">
      <t>リソク</t>
    </rPh>
    <phoneticPr fontId="3"/>
  </si>
  <si>
    <t>管理費計</t>
    <rPh sb="0" eb="3">
      <t>カンリヒ</t>
    </rPh>
    <rPh sb="3" eb="4">
      <t>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</si>
  <si>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</si>
  <si>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3"/>
  </si>
  <si>
    <t>Ⅲ　経常外収益</t>
    <rPh sb="2" eb="4">
      <t>ケイジョウ</t>
    </rPh>
    <rPh sb="4" eb="5">
      <t>ガイ</t>
    </rPh>
    <rPh sb="5" eb="7">
      <t>シュウエキ</t>
    </rPh>
    <phoneticPr fontId="3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</si>
  <si>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3"/>
  </si>
  <si>
    <t>Ⅳ　経常外費用</t>
    <rPh sb="2" eb="4">
      <t>ケイジョウ</t>
    </rPh>
    <rPh sb="4" eb="5">
      <t>ガイ</t>
    </rPh>
    <rPh sb="5" eb="7">
      <t>ヒヨウ</t>
    </rPh>
    <phoneticPr fontId="3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</si>
  <si>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3"/>
  </si>
  <si>
    <t>税引前当期正味財産増減額</t>
    <rPh sb="0" eb="2">
      <t>ゼイビ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3"/>
  </si>
  <si>
    <t>法人税・住民税及び事業税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</si>
  <si>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3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</si>
  <si>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</si>
  <si>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活動の計算書の作成は、NPO法人会計基準（2010年7月20日、2011年11月20日一部改正　NPO法人会計基準協議会）によっています。</t>
    <rPh sb="0" eb="2">
      <t>カツドウ</t>
    </rPh>
    <rPh sb="3" eb="6">
      <t>ケイサンショ</t>
    </rPh>
    <rPh sb="7" eb="9">
      <t>サクセイ</t>
    </rPh>
    <rPh sb="14" eb="16">
      <t>ホウジン</t>
    </rPh>
    <rPh sb="16" eb="18">
      <t>カイケイ</t>
    </rPh>
    <rPh sb="18" eb="20">
      <t>キジュン</t>
    </rPh>
    <rPh sb="25" eb="26">
      <t>ネン</t>
    </rPh>
    <rPh sb="27" eb="28">
      <t>ガツ</t>
    </rPh>
    <rPh sb="30" eb="31">
      <t>カ</t>
    </rPh>
    <rPh sb="36" eb="37">
      <t>ネン</t>
    </rPh>
    <rPh sb="39" eb="40">
      <t>ガツ</t>
    </rPh>
    <rPh sb="42" eb="43">
      <t>カ</t>
    </rPh>
    <rPh sb="43" eb="45">
      <t>イチブ</t>
    </rPh>
    <rPh sb="45" eb="47">
      <t>カイセイ</t>
    </rPh>
    <rPh sb="51" eb="53">
      <t>ホウジン</t>
    </rPh>
    <rPh sb="53" eb="55">
      <t>カイケイ</t>
    </rPh>
    <rPh sb="55" eb="57">
      <t>キジュン</t>
    </rPh>
    <rPh sb="57" eb="60">
      <t>キョウギカイ</t>
    </rPh>
    <phoneticPr fontId="3"/>
  </si>
  <si>
    <t>租税公課</t>
    <rPh sb="0" eb="2">
      <t>ソゼイ</t>
    </rPh>
    <rPh sb="2" eb="4">
      <t>コウカ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</si>
  <si>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</si>
  <si>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外販売上</t>
    <rPh sb="0" eb="2">
      <t>ガイハン</t>
    </rPh>
    <rPh sb="2" eb="4">
      <t>ウリアゲ</t>
    </rPh>
    <phoneticPr fontId="3"/>
  </si>
  <si>
    <t>福利厚生費</t>
    <rPh sb="0" eb="2">
      <t>フクリ</t>
    </rPh>
    <rPh sb="2" eb="5">
      <t>コウセイヒ</t>
    </rPh>
    <phoneticPr fontId="3"/>
  </si>
  <si>
    <t>研修教育費</t>
    <rPh sb="0" eb="2">
      <t>ケンシュウ</t>
    </rPh>
    <rPh sb="2" eb="5">
      <t>キョウイクヒ</t>
    </rPh>
    <phoneticPr fontId="3"/>
  </si>
  <si>
    <t>営業消耗品費</t>
    <rPh sb="0" eb="2">
      <t>エイギョウ</t>
    </rPh>
    <rPh sb="2" eb="4">
      <t>ショウモウ</t>
    </rPh>
    <rPh sb="4" eb="5">
      <t>ヒン</t>
    </rPh>
    <rPh sb="5" eb="6">
      <t>ヒ</t>
    </rPh>
    <phoneticPr fontId="3"/>
  </si>
  <si>
    <t>平成30年4月1日から平成31年3月31日まで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3"/>
  </si>
  <si>
    <t>受取訓練等給付費等</t>
    <rPh sb="0" eb="2">
      <t>ウケトリ</t>
    </rPh>
    <rPh sb="2" eb="5">
      <t>クンレントウ</t>
    </rPh>
    <rPh sb="5" eb="7">
      <t>キュウフ</t>
    </rPh>
    <rPh sb="7" eb="8">
      <t>ヒ</t>
    </rPh>
    <rPh sb="8" eb="9">
      <t>トウ</t>
    </rPh>
    <phoneticPr fontId="3"/>
  </si>
  <si>
    <t>寄付金</t>
    <rPh sb="0" eb="3">
      <t>キフキン</t>
    </rPh>
    <phoneticPr fontId="3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</si>
</sst>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rgb="FF0070C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6" fillId="0" borderId="4" xfId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2" xfId="1" applyFont="1" applyBorder="1" applyAlignment="1">
      <alignment horizontal="right" vertical="center"/>
    </xf>
    <xf numFmtId="38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8" fontId="6" fillId="0" borderId="15" xfId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38" fontId="6" fillId="0" borderId="9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2" xfId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8" fontId="6" fillId="0" borderId="5" xfId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38" fontId="6" fillId="0" borderId="20" xfId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38" fontId="6" fillId="0" borderId="3" xfId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20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1" xfId="1" applyFont="1" applyBorder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Normal="100" workbookViewId="0">
      <selection sqref="A1:I1"/>
    </sheetView>
  </sheetViews>
  <sheetFormatPr defaultRowHeight="13.5"/>
  <cols>
    <col min="1" max="5" width="2.625" style="2" customWidth="1"/>
    <col min="6" max="6" width="35.625" style="2" customWidth="1"/>
    <col min="7" max="9" width="13.625" style="2" customWidth="1"/>
    <col min="10" max="10" width="2.625" style="2" customWidth="1"/>
    <col min="11" max="11" width="9.5" style="2" bestFit="1" customWidth="1"/>
    <col min="12" max="16384" width="9" style="2"/>
  </cols>
  <sheetData>
    <row r="1" spans="1:10" ht="18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1"/>
    </row>
    <row r="2" spans="1:10" ht="18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1"/>
    </row>
    <row r="3" spans="1:10" ht="15" customHeight="1">
      <c r="A3" s="75" t="s">
        <v>62</v>
      </c>
      <c r="B3" s="75"/>
      <c r="C3" s="75"/>
      <c r="D3" s="75"/>
      <c r="E3" s="75"/>
      <c r="F3" s="75"/>
      <c r="G3" s="75"/>
      <c r="H3" s="75"/>
      <c r="I3" s="75"/>
      <c r="J3" s="3"/>
    </row>
    <row r="4" spans="1:10" s="6" customFormat="1" ht="11.1" customHeight="1">
      <c r="A4" s="4"/>
      <c r="B4" s="4"/>
      <c r="C4" s="4"/>
      <c r="D4" s="4"/>
      <c r="E4" s="4"/>
      <c r="F4" s="4"/>
      <c r="G4" s="4"/>
      <c r="H4" s="4"/>
      <c r="I4" s="5" t="s">
        <v>2</v>
      </c>
      <c r="J4" s="4"/>
    </row>
    <row r="5" spans="1:10" s="6" customFormat="1" ht="19.5" customHeight="1">
      <c r="A5" s="76" t="s">
        <v>3</v>
      </c>
      <c r="B5" s="77"/>
      <c r="C5" s="77"/>
      <c r="D5" s="77"/>
      <c r="E5" s="77"/>
      <c r="F5" s="78"/>
      <c r="G5" s="79" t="s">
        <v>4</v>
      </c>
      <c r="H5" s="80"/>
      <c r="I5" s="81"/>
      <c r="J5" s="4"/>
    </row>
    <row r="6" spans="1:10" s="13" customFormat="1" ht="14.45" customHeight="1">
      <c r="A6" s="7" t="s">
        <v>5</v>
      </c>
      <c r="B6" s="8"/>
      <c r="C6" s="8"/>
      <c r="D6" s="8"/>
      <c r="E6" s="8"/>
      <c r="F6" s="9"/>
      <c r="G6" s="10"/>
      <c r="H6" s="11"/>
      <c r="I6" s="12"/>
      <c r="J6" s="8"/>
    </row>
    <row r="7" spans="1:10" s="13" customFormat="1" ht="14.45" customHeight="1">
      <c r="A7" s="7"/>
      <c r="B7" s="8" t="s">
        <v>6</v>
      </c>
      <c r="C7" s="8"/>
      <c r="D7" s="8"/>
      <c r="E7" s="8"/>
      <c r="F7" s="9"/>
      <c r="G7" s="14"/>
      <c r="H7" s="15"/>
      <c r="I7" s="16"/>
      <c r="J7" s="8"/>
    </row>
    <row r="8" spans="1:10" s="13" customFormat="1" ht="14.45" customHeight="1">
      <c r="A8" s="7"/>
      <c r="B8" s="8"/>
      <c r="C8" s="17" t="s">
        <v>7</v>
      </c>
      <c r="D8" s="8"/>
      <c r="E8" s="8"/>
      <c r="F8" s="9"/>
      <c r="G8" s="18">
        <v>64000</v>
      </c>
      <c r="H8" s="15"/>
      <c r="I8" s="16"/>
      <c r="J8" s="8"/>
    </row>
    <row r="9" spans="1:10" s="13" customFormat="1" ht="14.45" customHeight="1">
      <c r="A9" s="7"/>
      <c r="B9" s="19"/>
      <c r="C9" s="20" t="s">
        <v>8</v>
      </c>
      <c r="D9" s="19"/>
      <c r="E9" s="19"/>
      <c r="F9" s="21"/>
      <c r="G9" s="22">
        <v>978000</v>
      </c>
      <c r="H9" s="23">
        <f>SUM(G8:G9)</f>
        <v>1042000</v>
      </c>
      <c r="I9" s="16"/>
      <c r="J9" s="8"/>
    </row>
    <row r="10" spans="1:10" s="13" customFormat="1" ht="14.45" customHeight="1">
      <c r="A10" s="7"/>
      <c r="B10" s="24" t="s">
        <v>9</v>
      </c>
      <c r="C10" s="25"/>
      <c r="D10" s="25"/>
      <c r="E10" s="25"/>
      <c r="F10" s="26"/>
      <c r="G10" s="27"/>
      <c r="H10" s="27"/>
      <c r="I10" s="16"/>
      <c r="J10" s="8"/>
    </row>
    <row r="11" spans="1:10" s="13" customFormat="1" ht="14.45" customHeight="1">
      <c r="A11" s="7"/>
      <c r="B11" s="8"/>
      <c r="C11" s="17" t="s">
        <v>10</v>
      </c>
      <c r="D11" s="1"/>
      <c r="E11" s="1"/>
      <c r="F11" s="28"/>
      <c r="G11" s="29"/>
      <c r="H11" s="29"/>
      <c r="I11" s="16"/>
      <c r="J11" s="8"/>
    </row>
    <row r="12" spans="1:10" s="13" customFormat="1" ht="14.45" customHeight="1">
      <c r="A12" s="7"/>
      <c r="B12" s="24" t="s">
        <v>11</v>
      </c>
      <c r="C12" s="24"/>
      <c r="D12" s="24"/>
      <c r="E12" s="24"/>
      <c r="F12" s="26"/>
      <c r="G12" s="27"/>
      <c r="H12" s="27"/>
      <c r="I12" s="16"/>
      <c r="J12" s="8"/>
    </row>
    <row r="13" spans="1:10" s="13" customFormat="1" ht="14.45" customHeight="1">
      <c r="A13" s="7"/>
      <c r="B13" s="19"/>
      <c r="C13" s="82" t="s">
        <v>63</v>
      </c>
      <c r="D13" s="82"/>
      <c r="E13" s="82"/>
      <c r="F13" s="83"/>
      <c r="G13" s="22">
        <v>34475520</v>
      </c>
      <c r="H13" s="22">
        <f>SUM(G13)</f>
        <v>34475520</v>
      </c>
      <c r="I13" s="16"/>
      <c r="J13" s="8"/>
    </row>
    <row r="14" spans="1:10" s="13" customFormat="1" ht="14.45" customHeight="1">
      <c r="A14" s="7"/>
      <c r="B14" s="8" t="s">
        <v>12</v>
      </c>
      <c r="C14" s="1"/>
      <c r="D14" s="1"/>
      <c r="E14" s="1"/>
      <c r="F14" s="28"/>
      <c r="G14" s="15"/>
      <c r="H14" s="15"/>
      <c r="I14" s="16"/>
      <c r="J14" s="8"/>
    </row>
    <row r="15" spans="1:10" s="13" customFormat="1" ht="14.45" customHeight="1">
      <c r="A15" s="7"/>
      <c r="B15" s="8"/>
      <c r="C15" s="17" t="s">
        <v>13</v>
      </c>
      <c r="D15" s="1"/>
      <c r="E15" s="1"/>
      <c r="F15" s="28"/>
      <c r="G15" s="14">
        <v>1807107</v>
      </c>
      <c r="H15" s="15"/>
      <c r="I15" s="16"/>
      <c r="J15" s="8"/>
    </row>
    <row r="16" spans="1:10" s="13" customFormat="1" ht="14.45" customHeight="1">
      <c r="A16" s="7"/>
      <c r="B16" s="65"/>
      <c r="C16" s="17" t="s">
        <v>14</v>
      </c>
      <c r="D16" s="66"/>
      <c r="E16" s="66"/>
      <c r="F16" s="67"/>
      <c r="G16" s="14">
        <v>12868912</v>
      </c>
      <c r="H16" s="15"/>
      <c r="I16" s="16"/>
      <c r="J16" s="65"/>
    </row>
    <row r="17" spans="1:10" s="13" customFormat="1" ht="14.45" customHeight="1">
      <c r="A17" s="7"/>
      <c r="B17" s="19"/>
      <c r="C17" s="82" t="s">
        <v>58</v>
      </c>
      <c r="D17" s="82"/>
      <c r="E17" s="82"/>
      <c r="F17" s="83"/>
      <c r="G17" s="30">
        <v>1103617</v>
      </c>
      <c r="H17" s="31">
        <f>SUM(G15:G17)</f>
        <v>15779636</v>
      </c>
      <c r="I17" s="16"/>
      <c r="J17" s="8"/>
    </row>
    <row r="18" spans="1:10" s="13" customFormat="1" ht="14.45" customHeight="1">
      <c r="A18" s="7"/>
      <c r="B18" s="8" t="s">
        <v>15</v>
      </c>
      <c r="C18" s="8"/>
      <c r="D18" s="8"/>
      <c r="E18" s="8"/>
      <c r="F18" s="28"/>
      <c r="G18" s="29"/>
      <c r="H18" s="29"/>
      <c r="I18" s="16"/>
      <c r="J18" s="8"/>
    </row>
    <row r="19" spans="1:10" s="13" customFormat="1" ht="14.45" customHeight="1">
      <c r="A19" s="7"/>
      <c r="B19" s="19"/>
      <c r="C19" s="20" t="s">
        <v>16</v>
      </c>
      <c r="D19" s="19"/>
      <c r="E19" s="19"/>
      <c r="F19" s="32"/>
      <c r="G19" s="33">
        <v>142862</v>
      </c>
      <c r="H19" s="31">
        <f>SUM(G19)</f>
        <v>142862</v>
      </c>
      <c r="I19" s="16"/>
      <c r="J19" s="8"/>
    </row>
    <row r="20" spans="1:10" s="13" customFormat="1" ht="14.45" customHeight="1">
      <c r="A20" s="34"/>
      <c r="B20" s="35" t="s">
        <v>17</v>
      </c>
      <c r="C20" s="35"/>
      <c r="D20" s="35"/>
      <c r="E20" s="35"/>
      <c r="F20" s="36"/>
      <c r="G20" s="37"/>
      <c r="H20" s="37"/>
      <c r="I20" s="37">
        <f>SUM(H6:H19)</f>
        <v>51440018</v>
      </c>
      <c r="J20" s="8"/>
    </row>
    <row r="21" spans="1:10" s="13" customFormat="1" ht="14.45" customHeight="1">
      <c r="A21" s="7" t="s">
        <v>18</v>
      </c>
      <c r="B21" s="8"/>
      <c r="C21" s="8"/>
      <c r="D21" s="8"/>
      <c r="E21" s="8"/>
      <c r="F21" s="9"/>
      <c r="G21" s="14"/>
      <c r="H21" s="15"/>
      <c r="I21" s="15"/>
      <c r="J21" s="8"/>
    </row>
    <row r="22" spans="1:10" s="13" customFormat="1" ht="14.45" customHeight="1">
      <c r="A22" s="7"/>
      <c r="B22" s="8" t="s">
        <v>19</v>
      </c>
      <c r="C22" s="8"/>
      <c r="D22" s="8"/>
      <c r="E22" s="8"/>
      <c r="F22" s="9"/>
      <c r="G22" s="14"/>
      <c r="H22" s="15"/>
      <c r="I22" s="16"/>
      <c r="J22" s="8"/>
    </row>
    <row r="23" spans="1:10" s="13" customFormat="1" ht="14.45" customHeight="1">
      <c r="A23" s="7"/>
      <c r="C23" s="8" t="s">
        <v>20</v>
      </c>
      <c r="D23" s="8"/>
      <c r="E23" s="8"/>
      <c r="F23" s="9"/>
      <c r="G23" s="18"/>
      <c r="H23" s="15"/>
      <c r="I23" s="16"/>
      <c r="J23" s="8"/>
    </row>
    <row r="24" spans="1:10" s="13" customFormat="1" ht="14.45" customHeight="1">
      <c r="A24" s="7"/>
      <c r="B24" s="8"/>
      <c r="D24" s="17" t="s">
        <v>21</v>
      </c>
      <c r="E24" s="8"/>
      <c r="F24" s="9"/>
      <c r="G24" s="18">
        <v>34125007</v>
      </c>
      <c r="H24" s="15"/>
      <c r="I24" s="16"/>
      <c r="J24" s="8"/>
    </row>
    <row r="25" spans="1:10" s="13" customFormat="1" ht="14.45" customHeight="1">
      <c r="A25" s="7"/>
      <c r="B25" s="8"/>
      <c r="D25" s="17" t="s">
        <v>22</v>
      </c>
      <c r="E25" s="8"/>
      <c r="F25" s="9"/>
      <c r="G25" s="18">
        <v>826000</v>
      </c>
      <c r="H25" s="15"/>
      <c r="I25" s="16"/>
      <c r="J25" s="8"/>
    </row>
    <row r="26" spans="1:10" s="13" customFormat="1" ht="14.45" customHeight="1">
      <c r="A26" s="7"/>
      <c r="B26" s="8"/>
      <c r="D26" s="17" t="s">
        <v>23</v>
      </c>
      <c r="E26" s="8"/>
      <c r="F26" s="9"/>
      <c r="G26" s="18">
        <v>2281941</v>
      </c>
      <c r="H26" s="15"/>
      <c r="I26" s="16"/>
      <c r="J26" s="8"/>
    </row>
    <row r="27" spans="1:10" s="13" customFormat="1" ht="14.45" customHeight="1">
      <c r="A27" s="7"/>
      <c r="B27" s="8"/>
      <c r="C27" s="19"/>
      <c r="D27" s="20" t="s">
        <v>24</v>
      </c>
      <c r="E27" s="19"/>
      <c r="F27" s="32"/>
      <c r="G27" s="22">
        <f>SUM(G24:G26)</f>
        <v>37232948</v>
      </c>
      <c r="H27" s="29"/>
      <c r="I27" s="16"/>
      <c r="J27" s="8"/>
    </row>
    <row r="28" spans="1:10" s="13" customFormat="1" ht="14.45" customHeight="1">
      <c r="A28" s="7"/>
      <c r="C28" s="8" t="s">
        <v>25</v>
      </c>
      <c r="D28" s="8"/>
      <c r="E28" s="8"/>
      <c r="F28" s="28"/>
      <c r="G28" s="18"/>
      <c r="H28" s="29"/>
      <c r="I28" s="16"/>
      <c r="J28" s="8"/>
    </row>
    <row r="29" spans="1:10" s="13" customFormat="1" ht="14.45" customHeight="1">
      <c r="A29" s="7"/>
      <c r="B29" s="8"/>
      <c r="D29" s="17" t="s">
        <v>26</v>
      </c>
      <c r="E29" s="8"/>
      <c r="F29" s="9"/>
      <c r="G29" s="15">
        <v>2630967</v>
      </c>
      <c r="H29" s="29"/>
      <c r="I29" s="16"/>
      <c r="J29" s="8"/>
    </row>
    <row r="30" spans="1:10" s="13" customFormat="1" ht="14.45" customHeight="1">
      <c r="A30" s="7"/>
      <c r="B30" s="68"/>
      <c r="D30" s="17" t="s">
        <v>59</v>
      </c>
      <c r="E30" s="68"/>
      <c r="F30" s="9"/>
      <c r="G30" s="15">
        <v>80768</v>
      </c>
      <c r="H30" s="29"/>
      <c r="I30" s="16"/>
      <c r="J30" s="68"/>
    </row>
    <row r="31" spans="1:10" s="13" customFormat="1" ht="14.45" customHeight="1">
      <c r="A31" s="7"/>
      <c r="B31" s="69"/>
      <c r="D31" s="17" t="s">
        <v>60</v>
      </c>
      <c r="E31" s="69"/>
      <c r="F31" s="9"/>
      <c r="G31" s="15">
        <v>17156</v>
      </c>
      <c r="H31" s="29"/>
      <c r="I31" s="16"/>
      <c r="J31" s="69"/>
    </row>
    <row r="32" spans="1:10" s="13" customFormat="1" ht="14.45" customHeight="1">
      <c r="A32" s="7"/>
      <c r="B32" s="8"/>
      <c r="D32" s="17" t="s">
        <v>27</v>
      </c>
      <c r="E32" s="8"/>
      <c r="F32" s="9"/>
      <c r="G32" s="15">
        <v>10000</v>
      </c>
      <c r="H32" s="29"/>
      <c r="I32" s="16"/>
      <c r="J32" s="8"/>
    </row>
    <row r="33" spans="1:10" s="13" customFormat="1" ht="14.45" customHeight="1">
      <c r="A33" s="7"/>
      <c r="B33" s="8"/>
      <c r="D33" s="17" t="s">
        <v>28</v>
      </c>
      <c r="E33" s="8"/>
      <c r="F33" s="9"/>
      <c r="G33" s="15">
        <v>345810</v>
      </c>
      <c r="H33" s="29"/>
      <c r="I33" s="16"/>
      <c r="J33" s="8"/>
    </row>
    <row r="34" spans="1:10" s="13" customFormat="1" ht="14.45" customHeight="1">
      <c r="A34" s="7"/>
      <c r="B34" s="8"/>
      <c r="D34" s="17" t="s">
        <v>29</v>
      </c>
      <c r="E34" s="8"/>
      <c r="F34" s="9"/>
      <c r="G34" s="15">
        <v>129022</v>
      </c>
      <c r="H34" s="29"/>
      <c r="I34" s="16"/>
      <c r="J34" s="8"/>
    </row>
    <row r="35" spans="1:10" s="13" customFormat="1" ht="14.45" customHeight="1">
      <c r="A35" s="7"/>
      <c r="B35" s="70"/>
      <c r="D35" s="17" t="s">
        <v>61</v>
      </c>
      <c r="E35" s="70"/>
      <c r="F35" s="9"/>
      <c r="G35" s="15">
        <v>1169774</v>
      </c>
      <c r="H35" s="29"/>
      <c r="I35" s="16"/>
      <c r="J35" s="70"/>
    </row>
    <row r="36" spans="1:10" s="13" customFormat="1" ht="14.45" customHeight="1">
      <c r="A36" s="7"/>
      <c r="B36" s="8"/>
      <c r="D36" s="17" t="s">
        <v>30</v>
      </c>
      <c r="E36" s="8"/>
      <c r="F36" s="9"/>
      <c r="G36" s="15">
        <v>175510</v>
      </c>
      <c r="H36" s="29"/>
      <c r="I36" s="16"/>
      <c r="J36" s="8"/>
    </row>
    <row r="37" spans="1:10" s="13" customFormat="1" ht="14.45" customHeight="1">
      <c r="A37" s="7"/>
      <c r="B37" s="8"/>
      <c r="D37" s="17" t="s">
        <v>31</v>
      </c>
      <c r="E37" s="8"/>
      <c r="F37" s="9"/>
      <c r="G37" s="15">
        <v>852715</v>
      </c>
      <c r="H37" s="29"/>
      <c r="I37" s="16"/>
      <c r="J37" s="8"/>
    </row>
    <row r="38" spans="1:10" s="13" customFormat="1" ht="14.45" customHeight="1">
      <c r="A38" s="7"/>
      <c r="B38" s="8"/>
      <c r="D38" s="17" t="s">
        <v>32</v>
      </c>
      <c r="E38" s="8"/>
      <c r="F38" s="9"/>
      <c r="G38" s="15">
        <v>90450</v>
      </c>
      <c r="H38" s="29"/>
      <c r="I38" s="16"/>
      <c r="J38" s="8"/>
    </row>
    <row r="39" spans="1:10" s="13" customFormat="1" ht="14.45" customHeight="1">
      <c r="A39" s="7"/>
      <c r="B39" s="8"/>
      <c r="D39" s="38" t="s">
        <v>33</v>
      </c>
      <c r="E39" s="8"/>
      <c r="F39" s="9"/>
      <c r="G39" s="15">
        <v>113306</v>
      </c>
      <c r="H39" s="29"/>
      <c r="I39" s="16"/>
      <c r="J39" s="8"/>
    </row>
    <row r="40" spans="1:10" s="13" customFormat="1" ht="14.45" customHeight="1">
      <c r="A40" s="7"/>
      <c r="B40" s="8"/>
      <c r="D40" s="38" t="s">
        <v>34</v>
      </c>
      <c r="E40" s="8"/>
      <c r="F40" s="9"/>
      <c r="G40" s="15">
        <v>1200000</v>
      </c>
      <c r="H40" s="29"/>
      <c r="I40" s="16"/>
      <c r="J40" s="8"/>
    </row>
    <row r="41" spans="1:10" s="13" customFormat="1" ht="14.45" customHeight="1">
      <c r="A41" s="7"/>
      <c r="B41" s="8"/>
      <c r="D41" s="17" t="s">
        <v>35</v>
      </c>
      <c r="E41" s="8"/>
      <c r="F41" s="9"/>
      <c r="G41" s="15">
        <v>310670</v>
      </c>
      <c r="H41" s="29"/>
      <c r="I41" s="16"/>
      <c r="J41" s="8"/>
    </row>
    <row r="42" spans="1:10" s="13" customFormat="1" ht="14.45" customHeight="1">
      <c r="A42" s="7"/>
      <c r="B42" s="64"/>
      <c r="D42" s="17" t="s">
        <v>56</v>
      </c>
      <c r="E42" s="64"/>
      <c r="F42" s="9"/>
      <c r="G42" s="15">
        <v>116409</v>
      </c>
      <c r="H42" s="29"/>
      <c r="I42" s="16"/>
      <c r="J42" s="64"/>
    </row>
    <row r="43" spans="1:10" s="13" customFormat="1" ht="14.45" customHeight="1">
      <c r="A43" s="7"/>
      <c r="B43" s="71"/>
      <c r="D43" s="17" t="s">
        <v>64</v>
      </c>
      <c r="E43" s="71"/>
      <c r="F43" s="9"/>
      <c r="G43" s="15">
        <v>1450</v>
      </c>
      <c r="H43" s="29"/>
      <c r="I43" s="16"/>
      <c r="J43" s="71"/>
    </row>
    <row r="44" spans="1:10" s="13" customFormat="1" ht="14.45" customHeight="1">
      <c r="A44" s="7"/>
      <c r="B44" s="8"/>
      <c r="D44" s="17" t="s">
        <v>36</v>
      </c>
      <c r="E44" s="8"/>
      <c r="F44" s="9"/>
      <c r="G44" s="15">
        <v>557304</v>
      </c>
      <c r="H44" s="29"/>
      <c r="I44" s="16"/>
      <c r="J44" s="8"/>
    </row>
    <row r="45" spans="1:10" s="13" customFormat="1" ht="14.45" customHeight="1">
      <c r="A45" s="7"/>
      <c r="B45" s="8"/>
      <c r="D45" s="17" t="s">
        <v>37</v>
      </c>
      <c r="E45" s="8"/>
      <c r="F45" s="9"/>
      <c r="G45" s="15">
        <v>159170</v>
      </c>
      <c r="H45" s="29"/>
      <c r="I45" s="16"/>
      <c r="J45" s="8"/>
    </row>
    <row r="46" spans="1:10" s="13" customFormat="1" ht="14.45" customHeight="1">
      <c r="A46" s="7"/>
      <c r="B46" s="8"/>
      <c r="C46" s="19"/>
      <c r="D46" s="20" t="s">
        <v>38</v>
      </c>
      <c r="E46" s="19"/>
      <c r="F46" s="32"/>
      <c r="G46" s="22">
        <f>SUM(G29:G45)</f>
        <v>7960481</v>
      </c>
      <c r="H46" s="29"/>
      <c r="I46" s="16"/>
      <c r="J46" s="8"/>
    </row>
    <row r="47" spans="1:10" s="13" customFormat="1" ht="14.45" customHeight="1">
      <c r="A47" s="7"/>
      <c r="B47" s="19"/>
      <c r="C47" s="39" t="s">
        <v>39</v>
      </c>
      <c r="D47" s="39"/>
      <c r="E47" s="39"/>
      <c r="F47" s="40"/>
      <c r="G47" s="30"/>
      <c r="H47" s="22">
        <f>SUM($G$27+$G$46)</f>
        <v>45193429</v>
      </c>
      <c r="I47" s="16"/>
      <c r="J47" s="8"/>
    </row>
    <row r="48" spans="1:10" s="13" customFormat="1" ht="14.45" customHeight="1">
      <c r="A48" s="7"/>
      <c r="B48" s="8" t="s">
        <v>40</v>
      </c>
      <c r="C48" s="8"/>
      <c r="D48" s="8"/>
      <c r="E48" s="8"/>
      <c r="F48" s="9"/>
      <c r="G48" s="14"/>
      <c r="H48" s="15"/>
      <c r="I48" s="16"/>
      <c r="J48" s="8"/>
    </row>
    <row r="49" spans="1:10" s="13" customFormat="1" ht="14.45" customHeight="1">
      <c r="A49" s="7"/>
      <c r="B49" s="8"/>
      <c r="C49" s="8" t="s">
        <v>20</v>
      </c>
      <c r="D49" s="8"/>
      <c r="E49" s="8"/>
      <c r="F49" s="9"/>
      <c r="G49" s="18"/>
      <c r="H49" s="15"/>
      <c r="I49" s="16"/>
      <c r="J49" s="8"/>
    </row>
    <row r="50" spans="1:10" s="13" customFormat="1" ht="14.45" customHeight="1">
      <c r="A50" s="7"/>
      <c r="B50" s="8"/>
      <c r="C50" s="8"/>
      <c r="D50" s="17" t="s">
        <v>41</v>
      </c>
      <c r="E50" s="8"/>
      <c r="F50" s="9"/>
      <c r="G50" s="18"/>
      <c r="H50" s="15"/>
      <c r="I50" s="16"/>
      <c r="J50" s="8"/>
    </row>
    <row r="51" spans="1:10" s="13" customFormat="1" ht="14.45" customHeight="1">
      <c r="A51" s="7"/>
      <c r="B51" s="8"/>
      <c r="C51" s="8"/>
      <c r="D51" s="17" t="s">
        <v>21</v>
      </c>
      <c r="E51" s="8"/>
      <c r="F51" s="8"/>
      <c r="G51" s="18">
        <v>360000</v>
      </c>
      <c r="H51" s="15"/>
      <c r="I51" s="16"/>
      <c r="J51" s="8"/>
    </row>
    <row r="52" spans="1:10" s="13" customFormat="1" ht="14.45" customHeight="1">
      <c r="A52" s="7"/>
      <c r="B52" s="8"/>
      <c r="C52" s="8"/>
      <c r="D52" s="17" t="s">
        <v>23</v>
      </c>
      <c r="E52" s="8"/>
      <c r="F52" s="9"/>
      <c r="G52" s="18">
        <v>58140</v>
      </c>
      <c r="H52" s="15"/>
      <c r="I52" s="16"/>
      <c r="J52" s="8"/>
    </row>
    <row r="53" spans="1:10" s="13" customFormat="1" ht="14.45" customHeight="1">
      <c r="A53" s="7"/>
      <c r="B53" s="8"/>
      <c r="C53" s="19"/>
      <c r="D53" s="20" t="s">
        <v>24</v>
      </c>
      <c r="E53" s="19"/>
      <c r="F53" s="32"/>
      <c r="G53" s="22">
        <f>SUM(G50:G52)</f>
        <v>418140</v>
      </c>
      <c r="H53" s="15"/>
      <c r="I53" s="16"/>
      <c r="J53" s="8"/>
    </row>
    <row r="54" spans="1:10" s="13" customFormat="1" ht="14.45" customHeight="1">
      <c r="A54" s="7"/>
      <c r="B54" s="8"/>
      <c r="C54" s="84" t="s">
        <v>42</v>
      </c>
      <c r="D54" s="84"/>
      <c r="E54" s="84"/>
      <c r="F54" s="85"/>
      <c r="G54" s="29"/>
      <c r="H54" s="15"/>
      <c r="I54" s="16"/>
      <c r="J54" s="8"/>
    </row>
    <row r="55" spans="1:10" s="13" customFormat="1" ht="14.45" customHeight="1">
      <c r="A55" s="7"/>
      <c r="B55" s="8"/>
      <c r="C55" s="8"/>
      <c r="D55" s="17" t="s">
        <v>29</v>
      </c>
      <c r="E55" s="8"/>
      <c r="G55" s="15">
        <v>8960</v>
      </c>
      <c r="H55" s="15"/>
      <c r="I55" s="41"/>
      <c r="J55" s="8"/>
    </row>
    <row r="56" spans="1:10" s="13" customFormat="1" ht="14.45" customHeight="1">
      <c r="A56" s="7"/>
      <c r="B56" s="8"/>
      <c r="C56" s="8"/>
      <c r="D56" s="17" t="s">
        <v>37</v>
      </c>
      <c r="E56" s="8"/>
      <c r="G56" s="15">
        <v>39800</v>
      </c>
      <c r="H56" s="15"/>
      <c r="I56" s="41"/>
      <c r="J56" s="8"/>
    </row>
    <row r="57" spans="1:10" s="13" customFormat="1" ht="14.45" customHeight="1">
      <c r="A57" s="7"/>
      <c r="B57" s="8"/>
      <c r="C57" s="8"/>
      <c r="D57" s="17" t="s">
        <v>43</v>
      </c>
      <c r="E57" s="8"/>
      <c r="G57" s="15">
        <v>281338</v>
      </c>
      <c r="H57" s="15"/>
      <c r="I57" s="41"/>
      <c r="J57" s="8"/>
    </row>
    <row r="58" spans="1:10" s="13" customFormat="1" ht="14.45" customHeight="1">
      <c r="A58" s="7"/>
      <c r="B58" s="8"/>
      <c r="C58" s="19"/>
      <c r="D58" s="42" t="s">
        <v>38</v>
      </c>
      <c r="E58" s="19"/>
      <c r="F58" s="19"/>
      <c r="G58" s="31">
        <f>SUM(G54:G57)</f>
        <v>330098</v>
      </c>
      <c r="H58" s="15"/>
      <c r="I58" s="41"/>
      <c r="J58" s="8"/>
    </row>
    <row r="59" spans="1:10" s="13" customFormat="1" ht="14.45" customHeight="1">
      <c r="A59" s="7"/>
      <c r="B59" s="19"/>
      <c r="C59" s="86" t="s">
        <v>44</v>
      </c>
      <c r="D59" s="86"/>
      <c r="E59" s="86"/>
      <c r="F59" s="87"/>
      <c r="G59" s="33"/>
      <c r="H59" s="31">
        <f>SUM($G$53+$G$58)</f>
        <v>748238</v>
      </c>
      <c r="I59" s="41"/>
      <c r="J59" s="8"/>
    </row>
    <row r="60" spans="1:10" s="13" customFormat="1" ht="14.45" customHeight="1">
      <c r="A60" s="7"/>
      <c r="B60" s="84" t="s">
        <v>45</v>
      </c>
      <c r="C60" s="85"/>
      <c r="D60" s="85"/>
      <c r="E60" s="85"/>
      <c r="F60" s="88"/>
      <c r="G60" s="43"/>
      <c r="H60" s="37"/>
      <c r="I60" s="44">
        <f>SUM($H$47+$H$59)</f>
        <v>45941667</v>
      </c>
      <c r="J60" s="8"/>
    </row>
    <row r="61" spans="1:10" s="13" customFormat="1" ht="14.45" customHeight="1">
      <c r="A61" s="45"/>
      <c r="B61" s="46" t="s">
        <v>46</v>
      </c>
      <c r="C61" s="46"/>
      <c r="D61" s="46"/>
      <c r="E61" s="46"/>
      <c r="F61" s="47"/>
      <c r="G61" s="48"/>
      <c r="H61" s="49"/>
      <c r="I61" s="50">
        <f>SUM(I20-I60)</f>
        <v>5498351</v>
      </c>
      <c r="J61" s="8"/>
    </row>
    <row r="62" spans="1:10" s="13" customFormat="1" ht="11.45" customHeight="1">
      <c r="A62" s="51" t="s">
        <v>47</v>
      </c>
      <c r="B62" s="52"/>
      <c r="C62" s="52"/>
      <c r="D62" s="52"/>
      <c r="E62" s="52"/>
      <c r="F62" s="53"/>
      <c r="G62" s="11"/>
      <c r="H62" s="11"/>
      <c r="I62" s="11"/>
      <c r="J62" s="8"/>
    </row>
    <row r="63" spans="1:10" s="13" customFormat="1" ht="11.45" customHeight="1">
      <c r="A63" s="34"/>
      <c r="B63" s="35"/>
      <c r="C63" s="35" t="s">
        <v>48</v>
      </c>
      <c r="D63" s="35"/>
      <c r="E63" s="35"/>
      <c r="F63" s="36"/>
      <c r="G63" s="37"/>
      <c r="H63" s="37"/>
      <c r="I63" s="37"/>
      <c r="J63" s="8"/>
    </row>
    <row r="64" spans="1:10" s="13" customFormat="1" ht="11.45" customHeight="1">
      <c r="A64" s="51" t="s">
        <v>49</v>
      </c>
      <c r="B64" s="52"/>
      <c r="C64" s="52"/>
      <c r="D64" s="52"/>
      <c r="E64" s="52"/>
      <c r="F64" s="53"/>
      <c r="G64" s="10"/>
      <c r="H64" s="11"/>
      <c r="I64" s="12"/>
      <c r="J64" s="8"/>
    </row>
    <row r="65" spans="1:11" s="13" customFormat="1" ht="11.45" customHeight="1">
      <c r="A65" s="34"/>
      <c r="B65" s="35"/>
      <c r="C65" s="35" t="s">
        <v>50</v>
      </c>
      <c r="D65" s="35"/>
      <c r="E65" s="35"/>
      <c r="F65" s="36"/>
      <c r="G65" s="43"/>
      <c r="H65" s="37"/>
      <c r="I65" s="54"/>
      <c r="J65" s="8"/>
    </row>
    <row r="66" spans="1:11" s="13" customFormat="1" ht="14.45" customHeight="1">
      <c r="A66" s="45"/>
      <c r="B66" s="46" t="s">
        <v>51</v>
      </c>
      <c r="C66" s="46"/>
      <c r="D66" s="46"/>
      <c r="E66" s="46"/>
      <c r="F66" s="47"/>
      <c r="G66" s="48"/>
      <c r="H66" s="49"/>
      <c r="I66" s="60">
        <f>I61</f>
        <v>5498351</v>
      </c>
      <c r="J66" s="8"/>
      <c r="K66" s="61"/>
    </row>
    <row r="67" spans="1:11" s="13" customFormat="1" ht="14.45" customHeight="1">
      <c r="A67" s="45"/>
      <c r="B67" s="46" t="s">
        <v>52</v>
      </c>
      <c r="C67" s="46"/>
      <c r="D67" s="46"/>
      <c r="E67" s="46"/>
      <c r="F67" s="47"/>
      <c r="G67" s="48"/>
      <c r="H67" s="49"/>
      <c r="I67" s="60"/>
      <c r="J67" s="8"/>
    </row>
    <row r="68" spans="1:11" s="13" customFormat="1" ht="14.45" customHeight="1">
      <c r="A68" s="45"/>
      <c r="B68" s="46" t="s">
        <v>53</v>
      </c>
      <c r="C68" s="46"/>
      <c r="D68" s="46"/>
      <c r="E68" s="46"/>
      <c r="F68" s="47"/>
      <c r="G68" s="62"/>
      <c r="H68" s="49"/>
      <c r="I68" s="50">
        <f>SUM(I66-I67)</f>
        <v>5498351</v>
      </c>
      <c r="J68" s="8"/>
      <c r="K68" s="61"/>
    </row>
    <row r="69" spans="1:11" s="13" customFormat="1" ht="14.45" customHeight="1">
      <c r="A69" s="55"/>
      <c r="B69" s="35" t="s">
        <v>57</v>
      </c>
      <c r="C69" s="56"/>
      <c r="D69" s="56"/>
      <c r="E69" s="56"/>
      <c r="F69" s="57"/>
      <c r="G69" s="58"/>
      <c r="H69" s="59"/>
      <c r="I69" s="54">
        <v>-10672049</v>
      </c>
      <c r="J69" s="8"/>
      <c r="K69" s="61"/>
    </row>
    <row r="70" spans="1:11" ht="14.45" customHeight="1">
      <c r="A70" s="45"/>
      <c r="B70" s="46" t="s">
        <v>54</v>
      </c>
      <c r="C70" s="46"/>
      <c r="D70" s="46"/>
      <c r="E70" s="46"/>
      <c r="F70" s="47"/>
      <c r="G70" s="62"/>
      <c r="H70" s="49"/>
      <c r="I70" s="50">
        <f>SUM(I68+I69)</f>
        <v>-5173698</v>
      </c>
      <c r="J70" s="3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63"/>
    </row>
    <row r="72" spans="1:11">
      <c r="A72" s="72" t="s">
        <v>55</v>
      </c>
      <c r="B72" s="72"/>
      <c r="C72" s="72"/>
      <c r="D72" s="72"/>
      <c r="E72" s="72"/>
      <c r="F72" s="72"/>
      <c r="G72" s="72"/>
      <c r="H72" s="72"/>
      <c r="I72" s="72"/>
    </row>
  </sheetData>
  <mergeCells count="11">
    <mergeCell ref="A72:I72"/>
    <mergeCell ref="A1:I1"/>
    <mergeCell ref="A2:I2"/>
    <mergeCell ref="A3:I3"/>
    <mergeCell ref="A5:F5"/>
    <mergeCell ref="G5:I5"/>
    <mergeCell ref="C17:F17"/>
    <mergeCell ref="C54:F54"/>
    <mergeCell ref="C59:F59"/>
    <mergeCell ref="B60:F60"/>
    <mergeCell ref="C13:F13"/>
  </mergeCells>
  <phoneticPr fontId="3"/>
  <printOptions horizontalCentered="1"/>
  <pageMargins left="0.78740157480314965" right="0.59055118110236227" top="0.39370078740157483" bottom="0.19685039370078741" header="0.51181102362204722" footer="0.51181102362204722"/>
  <pageSetup paperSize="9" scale="83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第5期活動計算書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2018-05-27T03:31:48Z</cp:lastPrinted>
  <dcterms:created xsi:type="dcterms:W3CDTF">2015-07-06T01:44:34Z</dcterms:created>
  <dcterms:modified xsi:type="dcterms:W3CDTF">2019-05-25T04:58:22Z</dcterms:modified>
</cp:coreProperties>
</file>