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8" i="1"/>
  <c r="C28"/>
  <c r="C21"/>
  <c r="C18"/>
  <c r="C14"/>
  <c r="C12"/>
  <c r="C25" s="1"/>
  <c r="C9"/>
  <c r="C67" l="1"/>
  <c r="C70" s="1"/>
</calcChain>
</file>

<file path=xl/sharedStrings.xml><?xml version="1.0" encoding="utf-8"?>
<sst xmlns="http://schemas.openxmlformats.org/spreadsheetml/2006/main" count="68" uniqueCount="59">
  <si>
    <t>令和4年度活動計算書</t>
    <rPh sb="7" eb="10">
      <t>ケイサンショ</t>
    </rPh>
    <phoneticPr fontId="2"/>
  </si>
  <si>
    <t>特定非営利活動法人　アンダンテ21</t>
    <phoneticPr fontId="2"/>
  </si>
  <si>
    <t>R4,4.１～R5.3.31</t>
    <phoneticPr fontId="2"/>
  </si>
  <si>
    <t>科目</t>
  </si>
  <si>
    <t>金額（円）</t>
    <phoneticPr fontId="2"/>
  </si>
  <si>
    <t xml:space="preserve">    (1) 経常収益</t>
  </si>
  <si>
    <t xml:space="preserve">      受  取  会  費</t>
    <phoneticPr fontId="2"/>
  </si>
  <si>
    <t xml:space="preserve">          正会員受取会費</t>
  </si>
  <si>
    <t xml:space="preserve">          賛助会員受会費</t>
  </si>
  <si>
    <t xml:space="preserve">      事  業  収  益</t>
    <phoneticPr fontId="2"/>
  </si>
  <si>
    <t xml:space="preserve">           事業収益</t>
    <phoneticPr fontId="2"/>
  </si>
  <si>
    <t xml:space="preserve">      受取補助金等</t>
    <phoneticPr fontId="2"/>
  </si>
  <si>
    <t xml:space="preserve">          受取地方補助金</t>
  </si>
  <si>
    <t xml:space="preserve">          受取民間補助金</t>
  </si>
  <si>
    <t xml:space="preserve">          受取民間助成金</t>
  </si>
  <si>
    <t xml:space="preserve">      受 取 寄 付 金</t>
    <phoneticPr fontId="2"/>
  </si>
  <si>
    <t xml:space="preserve">          受取寄付金</t>
    <phoneticPr fontId="2"/>
  </si>
  <si>
    <t xml:space="preserve">          募金収益</t>
    <phoneticPr fontId="2"/>
  </si>
  <si>
    <t xml:space="preserve">      雑    収    益</t>
    <phoneticPr fontId="2"/>
  </si>
  <si>
    <t xml:space="preserve">          受取利息</t>
    <phoneticPr fontId="2"/>
  </si>
  <si>
    <t xml:space="preserve">          雑収益</t>
    <phoneticPr fontId="2"/>
  </si>
  <si>
    <t>------------------------</t>
  </si>
  <si>
    <t xml:space="preserve">    経常収益計</t>
    <phoneticPr fontId="2"/>
  </si>
  <si>
    <t xml:space="preserve">    (2) 経常費用</t>
  </si>
  <si>
    <t xml:space="preserve">      事    業    費</t>
    <phoneticPr fontId="2"/>
  </si>
  <si>
    <t xml:space="preserve">          臨時雇賃金</t>
    <phoneticPr fontId="2"/>
  </si>
  <si>
    <t>　　　　 給与手当</t>
    <phoneticPr fontId="2"/>
  </si>
  <si>
    <t xml:space="preserve">          寄付金</t>
    <phoneticPr fontId="2"/>
  </si>
  <si>
    <t xml:space="preserve">          旅費交通費</t>
    <phoneticPr fontId="2"/>
  </si>
  <si>
    <t xml:space="preserve">          通信運搬費</t>
    <phoneticPr fontId="2"/>
  </si>
  <si>
    <t xml:space="preserve">          消耗品費</t>
    <phoneticPr fontId="2"/>
  </si>
  <si>
    <t xml:space="preserve">          備品費</t>
    <phoneticPr fontId="2"/>
  </si>
  <si>
    <t xml:space="preserve">          賃借料</t>
    <phoneticPr fontId="2"/>
  </si>
  <si>
    <t xml:space="preserve">          保険料</t>
    <phoneticPr fontId="2"/>
  </si>
  <si>
    <t xml:space="preserve">          諸謝金</t>
    <phoneticPr fontId="2"/>
  </si>
  <si>
    <t xml:space="preserve">          租税公課</t>
    <phoneticPr fontId="2"/>
  </si>
  <si>
    <t xml:space="preserve">          委託費</t>
    <phoneticPr fontId="2"/>
  </si>
  <si>
    <t xml:space="preserve">          消耗什器備品費</t>
    <phoneticPr fontId="2"/>
  </si>
  <si>
    <t xml:space="preserve">          雑費</t>
    <phoneticPr fontId="2"/>
  </si>
  <si>
    <t xml:space="preserve">          印刷費</t>
    <phoneticPr fontId="2"/>
  </si>
  <si>
    <t xml:space="preserve">          諸会費</t>
    <phoneticPr fontId="2"/>
  </si>
  <si>
    <t xml:space="preserve">          修繕費</t>
    <phoneticPr fontId="2"/>
  </si>
  <si>
    <t xml:space="preserve">          資材費</t>
    <phoneticPr fontId="2"/>
  </si>
  <si>
    <t xml:space="preserve">          物品費</t>
    <phoneticPr fontId="2"/>
  </si>
  <si>
    <t xml:space="preserve">      管    理    費</t>
    <phoneticPr fontId="2"/>
  </si>
  <si>
    <t xml:space="preserve">          給  料  手  当</t>
  </si>
  <si>
    <t>　　 　　臨時雇用賃金</t>
    <phoneticPr fontId="2"/>
  </si>
  <si>
    <t xml:space="preserve">          福利厚生費</t>
    <phoneticPr fontId="2"/>
  </si>
  <si>
    <t xml:space="preserve">          燃料費</t>
    <phoneticPr fontId="2"/>
  </si>
  <si>
    <t>　　　 　備品費</t>
    <phoneticPr fontId="2"/>
  </si>
  <si>
    <t xml:space="preserve">          光熱水料費</t>
    <phoneticPr fontId="2"/>
  </si>
  <si>
    <t>　　 　　委託費</t>
    <phoneticPr fontId="2"/>
  </si>
  <si>
    <t>　　　    修繕費</t>
    <phoneticPr fontId="2"/>
  </si>
  <si>
    <t xml:space="preserve">          法定福利費</t>
    <phoneticPr fontId="2"/>
  </si>
  <si>
    <t>　　 　　他支出</t>
    <phoneticPr fontId="2"/>
  </si>
  <si>
    <t xml:space="preserve">    経常費用計</t>
    <phoneticPr fontId="2"/>
  </si>
  <si>
    <t xml:space="preserve">        当期損益金額</t>
    <phoneticPr fontId="2"/>
  </si>
  <si>
    <t>　　(3)特別損失</t>
    <rPh sb="5" eb="9">
      <t>トクベツソンシツ</t>
    </rPh>
    <phoneticPr fontId="2"/>
  </si>
  <si>
    <t>　　　　法人税</t>
    <rPh sb="4" eb="7">
      <t>ホウジンゼイ</t>
    </rPh>
    <phoneticPr fontId="2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</si>
</sst>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1" applyFont="1" applyAlignment="1">
      <alignment horizontal="left" vertical="center"/>
    </xf>
    <xf numFmtId="38" fontId="0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7" xfId="0" applyFont="1" applyBorder="1">
      <alignment vertical="center"/>
    </xf>
    <xf numFmtId="38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5" fillId="0" borderId="8" xfId="0" applyNumberFormat="1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70"/>
  <sheetViews>
    <sheetView tabSelected="1" workbookViewId="0">
      <selection activeCell="D59" sqref="D59"/>
    </sheetView>
  </sheetViews>
  <sheetFormatPr defaultRowHeight="13.5"/>
  <cols>
    <col min="2" max="2" width="28.125" customWidth="1"/>
    <col min="3" max="3" width="22" customWidth="1"/>
    <col min="4" max="4" width="23.5" customWidth="1"/>
  </cols>
  <sheetData>
    <row r="3" spans="1:4">
      <c r="A3" s="1"/>
      <c r="B3" s="1"/>
      <c r="C3" s="2"/>
      <c r="D3" s="2"/>
    </row>
    <row r="4" spans="1:4" ht="17.25">
      <c r="A4" s="2"/>
      <c r="B4" s="3" t="s">
        <v>0</v>
      </c>
      <c r="C4" s="3"/>
      <c r="D4" s="3"/>
    </row>
    <row r="5" spans="1:4" ht="14.25">
      <c r="A5" s="2"/>
      <c r="B5" s="4" t="s">
        <v>1</v>
      </c>
      <c r="C5" s="4"/>
      <c r="D5" s="4"/>
    </row>
    <row r="6" spans="1:4" ht="14.25" thickBot="1">
      <c r="A6" s="2"/>
      <c r="B6" s="5" t="s">
        <v>2</v>
      </c>
      <c r="C6" s="5"/>
      <c r="D6" s="5"/>
    </row>
    <row r="7" spans="1:4" ht="14.25" thickBot="1">
      <c r="A7" s="2"/>
      <c r="B7" s="6" t="s">
        <v>3</v>
      </c>
      <c r="C7" s="7" t="s">
        <v>4</v>
      </c>
      <c r="D7" s="8"/>
    </row>
    <row r="8" spans="1:4">
      <c r="A8" s="2"/>
      <c r="B8" s="9" t="s">
        <v>5</v>
      </c>
      <c r="C8" s="10"/>
      <c r="D8" s="11"/>
    </row>
    <row r="9" spans="1:4">
      <c r="A9" s="2"/>
      <c r="B9" s="12" t="s">
        <v>6</v>
      </c>
      <c r="C9" s="13">
        <f>D10+D11</f>
        <v>307000</v>
      </c>
      <c r="D9" s="14"/>
    </row>
    <row r="10" spans="1:4">
      <c r="A10" s="2"/>
      <c r="B10" s="15" t="s">
        <v>7</v>
      </c>
      <c r="C10" s="16"/>
      <c r="D10" s="17">
        <v>280000</v>
      </c>
    </row>
    <row r="11" spans="1:4">
      <c r="A11" s="2"/>
      <c r="B11" s="15" t="s">
        <v>8</v>
      </c>
      <c r="C11" s="16"/>
      <c r="D11" s="17">
        <v>27000</v>
      </c>
    </row>
    <row r="12" spans="1:4">
      <c r="A12" s="2"/>
      <c r="B12" s="12" t="s">
        <v>9</v>
      </c>
      <c r="C12" s="13">
        <f>D13</f>
        <v>1124510</v>
      </c>
      <c r="D12" s="14"/>
    </row>
    <row r="13" spans="1:4">
      <c r="A13" s="2"/>
      <c r="B13" s="15" t="s">
        <v>10</v>
      </c>
      <c r="C13" s="16"/>
      <c r="D13" s="17">
        <v>1124510</v>
      </c>
    </row>
    <row r="14" spans="1:4">
      <c r="A14" s="2"/>
      <c r="B14" s="12" t="s">
        <v>11</v>
      </c>
      <c r="C14" s="13">
        <f>D15+D16+D17</f>
        <v>1343500</v>
      </c>
      <c r="D14" s="14"/>
    </row>
    <row r="15" spans="1:4">
      <c r="A15" s="2"/>
      <c r="B15" s="15" t="s">
        <v>12</v>
      </c>
      <c r="C15" s="16"/>
      <c r="D15" s="17">
        <v>1343500</v>
      </c>
    </row>
    <row r="16" spans="1:4">
      <c r="A16" s="2"/>
      <c r="B16" s="15" t="s">
        <v>13</v>
      </c>
      <c r="C16" s="16"/>
      <c r="D16" s="17">
        <v>0</v>
      </c>
    </row>
    <row r="17" spans="1:4">
      <c r="A17" s="2"/>
      <c r="B17" s="15" t="s">
        <v>14</v>
      </c>
      <c r="C17" s="16"/>
      <c r="D17" s="17">
        <v>0</v>
      </c>
    </row>
    <row r="18" spans="1:4">
      <c r="A18" s="2"/>
      <c r="B18" s="12" t="s">
        <v>15</v>
      </c>
      <c r="C18" s="13">
        <f>D19+D20</f>
        <v>1702480</v>
      </c>
      <c r="D18" s="14"/>
    </row>
    <row r="19" spans="1:4">
      <c r="A19" s="2"/>
      <c r="B19" s="15" t="s">
        <v>16</v>
      </c>
      <c r="C19" s="16"/>
      <c r="D19" s="17">
        <v>1666950</v>
      </c>
    </row>
    <row r="20" spans="1:4">
      <c r="A20" s="2"/>
      <c r="B20" s="15" t="s">
        <v>17</v>
      </c>
      <c r="C20" s="16"/>
      <c r="D20" s="17">
        <v>35530</v>
      </c>
    </row>
    <row r="21" spans="1:4">
      <c r="A21" s="2"/>
      <c r="B21" s="12" t="s">
        <v>18</v>
      </c>
      <c r="C21" s="13">
        <f>D22+D23</f>
        <v>104461</v>
      </c>
      <c r="D21" s="14"/>
    </row>
    <row r="22" spans="1:4">
      <c r="A22" s="2"/>
      <c r="B22" s="15" t="s">
        <v>19</v>
      </c>
      <c r="C22" s="16"/>
      <c r="D22" s="17">
        <v>13</v>
      </c>
    </row>
    <row r="23" spans="1:4">
      <c r="A23" s="2"/>
      <c r="B23" s="15" t="s">
        <v>20</v>
      </c>
      <c r="C23" s="16"/>
      <c r="D23" s="17">
        <v>104448</v>
      </c>
    </row>
    <row r="24" spans="1:4">
      <c r="A24" s="2"/>
      <c r="B24" s="18" t="s">
        <v>21</v>
      </c>
      <c r="C24" s="19"/>
      <c r="D24" s="20"/>
    </row>
    <row r="25" spans="1:4" ht="14.25" thickBot="1">
      <c r="A25" s="2"/>
      <c r="B25" s="21" t="s">
        <v>22</v>
      </c>
      <c r="C25" s="22">
        <f>SUM(C8:C23)</f>
        <v>4581951</v>
      </c>
      <c r="D25" s="23"/>
    </row>
    <row r="26" spans="1:4" ht="14.25" thickBot="1">
      <c r="A26" s="2"/>
      <c r="B26" s="24" t="s">
        <v>21</v>
      </c>
      <c r="C26" s="25"/>
      <c r="D26" s="26"/>
    </row>
    <row r="27" spans="1:4">
      <c r="A27" s="2"/>
      <c r="B27" s="9" t="s">
        <v>23</v>
      </c>
      <c r="C27" s="10"/>
      <c r="D27" s="11"/>
    </row>
    <row r="28" spans="1:4">
      <c r="A28" s="2"/>
      <c r="B28" s="12" t="s">
        <v>24</v>
      </c>
      <c r="C28" s="27">
        <f>SUM(D29:D47)</f>
        <v>3096686</v>
      </c>
      <c r="D28" s="14"/>
    </row>
    <row r="29" spans="1:4">
      <c r="A29" s="2"/>
      <c r="B29" s="15" t="s">
        <v>25</v>
      </c>
      <c r="C29" s="16"/>
      <c r="D29" s="17">
        <v>842100</v>
      </c>
    </row>
    <row r="30" spans="1:4">
      <c r="A30" s="2"/>
      <c r="B30" s="15" t="s">
        <v>26</v>
      </c>
      <c r="C30" s="16"/>
      <c r="D30" s="17">
        <v>1304848</v>
      </c>
    </row>
    <row r="31" spans="1:4">
      <c r="A31" s="2"/>
      <c r="B31" s="15" t="s">
        <v>27</v>
      </c>
      <c r="C31" s="16"/>
      <c r="D31" s="17">
        <v>0</v>
      </c>
    </row>
    <row r="32" spans="1:4">
      <c r="A32" s="2"/>
      <c r="B32" s="15" t="s">
        <v>28</v>
      </c>
      <c r="C32" s="16"/>
      <c r="D32" s="17">
        <v>432630</v>
      </c>
    </row>
    <row r="33" spans="1:4">
      <c r="A33" s="2"/>
      <c r="B33" s="15" t="s">
        <v>29</v>
      </c>
      <c r="C33" s="16"/>
      <c r="D33" s="17">
        <v>0</v>
      </c>
    </row>
    <row r="34" spans="1:4">
      <c r="A34" s="2"/>
      <c r="B34" s="15" t="s">
        <v>30</v>
      </c>
      <c r="C34" s="16"/>
      <c r="D34" s="17">
        <v>45511</v>
      </c>
    </row>
    <row r="35" spans="1:4">
      <c r="A35" s="2"/>
      <c r="B35" s="15" t="s">
        <v>31</v>
      </c>
      <c r="C35" s="16"/>
      <c r="D35" s="17">
        <v>0</v>
      </c>
    </row>
    <row r="36" spans="1:4">
      <c r="A36" s="2"/>
      <c r="B36" s="15" t="s">
        <v>32</v>
      </c>
      <c r="C36" s="16"/>
      <c r="D36" s="17">
        <v>10000</v>
      </c>
    </row>
    <row r="37" spans="1:4">
      <c r="A37" s="2"/>
      <c r="B37" s="15" t="s">
        <v>33</v>
      </c>
      <c r="C37" s="16"/>
      <c r="D37" s="17">
        <v>0</v>
      </c>
    </row>
    <row r="38" spans="1:4">
      <c r="A38" s="2"/>
      <c r="B38" s="15" t="s">
        <v>34</v>
      </c>
      <c r="C38" s="16"/>
      <c r="D38" s="17">
        <v>240000</v>
      </c>
    </row>
    <row r="39" spans="1:4">
      <c r="A39" s="2"/>
      <c r="B39" s="15" t="s">
        <v>35</v>
      </c>
      <c r="C39" s="16"/>
      <c r="D39" s="17">
        <v>0</v>
      </c>
    </row>
    <row r="40" spans="1:4">
      <c r="A40" s="2"/>
      <c r="B40" s="15" t="s">
        <v>36</v>
      </c>
      <c r="C40" s="16"/>
      <c r="D40" s="17">
        <v>40000</v>
      </c>
    </row>
    <row r="41" spans="1:4">
      <c r="A41" s="2"/>
      <c r="B41" s="15" t="s">
        <v>37</v>
      </c>
      <c r="C41" s="16"/>
      <c r="D41" s="17">
        <v>0</v>
      </c>
    </row>
    <row r="42" spans="1:4">
      <c r="A42" s="2"/>
      <c r="B42" s="15" t="s">
        <v>38</v>
      </c>
      <c r="C42" s="16"/>
      <c r="D42" s="17">
        <v>35110</v>
      </c>
    </row>
    <row r="43" spans="1:4">
      <c r="A43" s="2"/>
      <c r="B43" s="15" t="s">
        <v>39</v>
      </c>
      <c r="C43" s="16"/>
      <c r="D43" s="17">
        <v>0</v>
      </c>
    </row>
    <row r="44" spans="1:4">
      <c r="A44" s="2"/>
      <c r="B44" s="15" t="s">
        <v>40</v>
      </c>
      <c r="C44" s="16"/>
      <c r="D44" s="17">
        <v>0</v>
      </c>
    </row>
    <row r="45" spans="1:4">
      <c r="A45" s="2"/>
      <c r="B45" s="15" t="s">
        <v>41</v>
      </c>
      <c r="C45" s="16"/>
      <c r="D45" s="17">
        <v>0</v>
      </c>
    </row>
    <row r="46" spans="1:4">
      <c r="A46" s="2"/>
      <c r="B46" s="15" t="s">
        <v>42</v>
      </c>
      <c r="C46" s="16"/>
      <c r="D46" s="17">
        <v>146487</v>
      </c>
    </row>
    <row r="47" spans="1:4">
      <c r="A47" s="2"/>
      <c r="B47" s="15" t="s">
        <v>43</v>
      </c>
      <c r="C47" s="16"/>
      <c r="D47" s="17">
        <v>0</v>
      </c>
    </row>
    <row r="48" spans="1:4">
      <c r="A48" s="2"/>
      <c r="B48" s="12" t="s">
        <v>44</v>
      </c>
      <c r="C48" s="27">
        <f>SUM(D49:D65)</f>
        <v>1434075</v>
      </c>
      <c r="D48" s="14"/>
    </row>
    <row r="49" spans="1:4">
      <c r="A49" s="2"/>
      <c r="B49" s="15" t="s">
        <v>45</v>
      </c>
      <c r="C49" s="16"/>
      <c r="D49" s="17">
        <v>581152</v>
      </c>
    </row>
    <row r="50" spans="1:4">
      <c r="A50" s="2"/>
      <c r="B50" s="15" t="s">
        <v>46</v>
      </c>
      <c r="C50" s="16"/>
      <c r="D50" s="17">
        <v>0</v>
      </c>
    </row>
    <row r="51" spans="1:4">
      <c r="A51" s="2"/>
      <c r="B51" s="15" t="s">
        <v>47</v>
      </c>
      <c r="C51" s="16"/>
      <c r="D51" s="17">
        <v>76711</v>
      </c>
    </row>
    <row r="52" spans="1:4">
      <c r="A52" s="2"/>
      <c r="B52" s="15" t="s">
        <v>28</v>
      </c>
      <c r="C52" s="16"/>
      <c r="D52" s="17">
        <v>10000</v>
      </c>
    </row>
    <row r="53" spans="1:4">
      <c r="A53" s="2"/>
      <c r="B53" s="15" t="s">
        <v>29</v>
      </c>
      <c r="C53" s="16"/>
      <c r="D53" s="17">
        <v>109608</v>
      </c>
    </row>
    <row r="54" spans="1:4">
      <c r="A54" s="2"/>
      <c r="B54" s="15" t="s">
        <v>30</v>
      </c>
      <c r="C54" s="16"/>
      <c r="D54" s="17">
        <v>17498</v>
      </c>
    </row>
    <row r="55" spans="1:4">
      <c r="A55" s="2"/>
      <c r="B55" s="15" t="s">
        <v>48</v>
      </c>
      <c r="C55" s="16"/>
      <c r="D55" s="17">
        <v>0</v>
      </c>
    </row>
    <row r="56" spans="1:4">
      <c r="A56" s="2"/>
      <c r="B56" s="15" t="s">
        <v>49</v>
      </c>
      <c r="C56" s="16"/>
      <c r="D56" s="17">
        <v>0</v>
      </c>
    </row>
    <row r="57" spans="1:4">
      <c r="A57" s="2"/>
      <c r="B57" s="15" t="s">
        <v>50</v>
      </c>
      <c r="C57" s="16"/>
      <c r="D57" s="17">
        <v>86286</v>
      </c>
    </row>
    <row r="58" spans="1:4">
      <c r="A58" s="2"/>
      <c r="B58" s="15" t="s">
        <v>35</v>
      </c>
      <c r="C58" s="16"/>
      <c r="D58" s="17">
        <v>1000</v>
      </c>
    </row>
    <row r="59" spans="1:4">
      <c r="B59" s="15" t="s">
        <v>32</v>
      </c>
      <c r="C59" s="16"/>
      <c r="D59" s="17">
        <v>180000</v>
      </c>
    </row>
    <row r="60" spans="1:4">
      <c r="B60" s="15" t="s">
        <v>51</v>
      </c>
      <c r="C60" s="16"/>
      <c r="D60" s="17">
        <v>66000</v>
      </c>
    </row>
    <row r="61" spans="1:4">
      <c r="B61" s="15" t="s">
        <v>38</v>
      </c>
      <c r="C61" s="16"/>
      <c r="D61" s="17">
        <v>44656</v>
      </c>
    </row>
    <row r="62" spans="1:4">
      <c r="B62" s="15" t="s">
        <v>52</v>
      </c>
      <c r="C62" s="16"/>
      <c r="D62" s="17">
        <v>0</v>
      </c>
    </row>
    <row r="63" spans="1:4">
      <c r="B63" s="15" t="s">
        <v>53</v>
      </c>
      <c r="C63" s="16"/>
      <c r="D63" s="17">
        <v>247164</v>
      </c>
    </row>
    <row r="64" spans="1:4">
      <c r="B64" s="15" t="s">
        <v>40</v>
      </c>
      <c r="C64" s="16"/>
      <c r="D64" s="17">
        <v>14000</v>
      </c>
    </row>
    <row r="65" spans="2:4">
      <c r="B65" s="15" t="s">
        <v>54</v>
      </c>
      <c r="C65" s="16"/>
      <c r="D65" s="17">
        <v>0</v>
      </c>
    </row>
    <row r="66" spans="2:4">
      <c r="B66" s="18" t="s">
        <v>21</v>
      </c>
      <c r="C66" s="19"/>
      <c r="D66" s="20"/>
    </row>
    <row r="67" spans="2:4" ht="14.25" thickBot="1">
      <c r="B67" s="21" t="s">
        <v>55</v>
      </c>
      <c r="C67" s="22">
        <f>C28+C48</f>
        <v>4530761</v>
      </c>
      <c r="D67" s="23"/>
    </row>
    <row r="68" spans="2:4">
      <c r="B68" s="28" t="s">
        <v>57</v>
      </c>
      <c r="C68" s="29">
        <v>81000</v>
      </c>
      <c r="D68" s="30"/>
    </row>
    <row r="69" spans="2:4">
      <c r="B69" s="15" t="s">
        <v>58</v>
      </c>
      <c r="C69" s="29"/>
      <c r="D69" s="31">
        <v>81000</v>
      </c>
    </row>
    <row r="70" spans="2:4" ht="14.25" thickBot="1">
      <c r="B70" s="21" t="s">
        <v>56</v>
      </c>
      <c r="C70" s="22">
        <f>C25-C67-C68</f>
        <v>-29810</v>
      </c>
      <c r="D70" s="23"/>
    </row>
  </sheetData>
  <mergeCells count="11">
    <mergeCell ref="C25:D25"/>
    <mergeCell ref="B26:D26"/>
    <mergeCell ref="B66:D66"/>
    <mergeCell ref="C67:D67"/>
    <mergeCell ref="C70:D70"/>
    <mergeCell ref="A3:B3"/>
    <mergeCell ref="B4:D4"/>
    <mergeCell ref="B5:D5"/>
    <mergeCell ref="B6:D6"/>
    <mergeCell ref="C7:D7"/>
    <mergeCell ref="B24:D2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pavilion55@outlook.jp</dc:creator>
  <cp:lastModifiedBy>pavilion55@outlook.jp</cp:lastModifiedBy>
  <dcterms:created xsi:type="dcterms:W3CDTF">2023-06-26T07:18:58Z</dcterms:created>
  <dcterms:modified xsi:type="dcterms:W3CDTF">2023-06-26T07:39:44Z</dcterms:modified>
</cp:coreProperties>
</file>