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u user\OneDrive\デスクトップ\"/>
    </mc:Choice>
  </mc:AlternateContent>
  <xr:revisionPtr revIDLastSave="0" documentId="13_ncr:1_{1CCC468F-E049-49AC-BA75-C442F1BFB6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1活動予算書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8" l="1"/>
  <c r="C36" i="8"/>
  <c r="C60" i="8" l="1"/>
  <c r="C67" i="8" l="1"/>
  <c r="C78" i="8" l="1"/>
  <c r="C61" i="8"/>
  <c r="C24" i="8"/>
  <c r="C20" i="8"/>
  <c r="C11" i="8"/>
  <c r="C79" i="8" l="1"/>
  <c r="C80" i="8" s="1"/>
  <c r="C25" i="8"/>
  <c r="C89" i="8" l="1"/>
  <c r="C91" i="8" s="1"/>
  <c r="C93" i="8" s="1"/>
</calcChain>
</file>

<file path=xl/sharedStrings.xml><?xml version="1.0" encoding="utf-8"?>
<sst xmlns="http://schemas.openxmlformats.org/spreadsheetml/2006/main" count="95" uniqueCount="78">
  <si>
    <r>
      <rPr>
        <sz val="10"/>
        <color indexed="8"/>
        <rFont val="メイリオ"/>
        <family val="3"/>
        <charset val="128"/>
      </rPr>
      <t>次期繰越正味財産</t>
    </r>
  </si>
  <si>
    <r>
      <rPr>
        <sz val="10"/>
        <color indexed="8"/>
        <rFont val="メイリオ"/>
        <family val="3"/>
        <charset val="128"/>
      </rPr>
      <t>当期正味財産増減額</t>
    </r>
  </si>
  <si>
    <r>
      <rPr>
        <sz val="10"/>
        <color indexed="8"/>
        <rFont val="メイリオ"/>
        <family val="3"/>
        <charset val="128"/>
      </rPr>
      <t>法人税・住民税及び事業税</t>
    </r>
  </si>
  <si>
    <r>
      <rPr>
        <sz val="10"/>
        <color indexed="8"/>
        <rFont val="メイリオ"/>
        <family val="3"/>
        <charset val="128"/>
      </rPr>
      <t>税引前当期正味財産増減額</t>
    </r>
  </si>
  <si>
    <r>
      <rPr>
        <sz val="10"/>
        <color indexed="8"/>
        <rFont val="メイリオ"/>
        <family val="3"/>
        <charset val="128"/>
      </rPr>
      <t>　　</t>
    </r>
  </si>
  <si>
    <r>
      <rPr>
        <sz val="10"/>
        <color indexed="8"/>
        <rFont val="メイリオ"/>
        <family val="3"/>
        <charset val="128"/>
      </rPr>
      <t>Ⅴ経理区分間振替額</t>
    </r>
  </si>
  <si>
    <r>
      <rPr>
        <sz val="10"/>
        <color indexed="8"/>
        <rFont val="メイリオ"/>
        <family val="3"/>
        <charset val="128"/>
      </rPr>
      <t>Ⅳ経常外費用</t>
    </r>
  </si>
  <si>
    <r>
      <rPr>
        <sz val="10"/>
        <color indexed="8"/>
        <rFont val="メイリオ"/>
        <family val="3"/>
        <charset val="128"/>
      </rPr>
      <t>Ⅲ経常外収益</t>
    </r>
  </si>
  <si>
    <r>
      <rPr>
        <sz val="10"/>
        <color indexed="8"/>
        <rFont val="メイリオ"/>
        <family val="3"/>
        <charset val="128"/>
      </rPr>
      <t>当期経常増減額</t>
    </r>
  </si>
  <si>
    <r>
      <rPr>
        <sz val="10"/>
        <color indexed="8"/>
        <rFont val="メイリオ"/>
        <family val="3"/>
        <charset val="128"/>
      </rPr>
      <t>　経常費用合計</t>
    </r>
  </si>
  <si>
    <r>
      <rPr>
        <sz val="10"/>
        <color indexed="8"/>
        <rFont val="メイリオ"/>
        <family val="3"/>
        <charset val="128"/>
      </rPr>
      <t>　管理費計</t>
    </r>
  </si>
  <si>
    <r>
      <rPr>
        <sz val="10"/>
        <color indexed="8"/>
        <rFont val="メイリオ"/>
        <family val="3"/>
        <charset val="128"/>
      </rPr>
      <t>　その他の経費計</t>
    </r>
  </si>
  <si>
    <r>
      <rPr>
        <sz val="10"/>
        <color indexed="8"/>
        <rFont val="メイリオ"/>
        <family val="3"/>
        <charset val="128"/>
      </rPr>
      <t>　　支払利息</t>
    </r>
  </si>
  <si>
    <r>
      <rPr>
        <sz val="10"/>
        <color indexed="8"/>
        <rFont val="メイリオ"/>
        <family val="3"/>
        <charset val="128"/>
      </rPr>
      <t>　　支払手数料</t>
    </r>
  </si>
  <si>
    <r>
      <rPr>
        <sz val="10"/>
        <color indexed="8"/>
        <rFont val="メイリオ"/>
        <family val="3"/>
        <charset val="128"/>
      </rPr>
      <t>　　租税公課</t>
    </r>
  </si>
  <si>
    <r>
      <rPr>
        <sz val="10"/>
        <color indexed="8"/>
        <rFont val="メイリオ"/>
        <family val="3"/>
        <charset val="128"/>
      </rPr>
      <t>　　業務委託費</t>
    </r>
  </si>
  <si>
    <r>
      <t>(2)</t>
    </r>
    <r>
      <rPr>
        <sz val="10"/>
        <color indexed="8"/>
        <rFont val="メイリオ"/>
        <family val="3"/>
        <charset val="128"/>
      </rPr>
      <t>その他の経費</t>
    </r>
  </si>
  <si>
    <r>
      <rPr>
        <sz val="10"/>
        <color indexed="8"/>
        <rFont val="メイリオ"/>
        <family val="3"/>
        <charset val="128"/>
      </rPr>
      <t>　人件費計</t>
    </r>
  </si>
  <si>
    <r>
      <rPr>
        <sz val="10"/>
        <color indexed="8"/>
        <rFont val="メイリオ"/>
        <family val="3"/>
        <charset val="128"/>
      </rPr>
      <t>　　出向人件費</t>
    </r>
  </si>
  <si>
    <r>
      <t>(1)</t>
    </r>
    <r>
      <rPr>
        <sz val="10"/>
        <color indexed="8"/>
        <rFont val="メイリオ"/>
        <family val="3"/>
        <charset val="128"/>
      </rPr>
      <t>人件費</t>
    </r>
  </si>
  <si>
    <r>
      <rPr>
        <sz val="10"/>
        <color indexed="8"/>
        <rFont val="メイリオ"/>
        <family val="3"/>
        <charset val="128"/>
      </rPr>
      <t>管理費</t>
    </r>
  </si>
  <si>
    <r>
      <rPr>
        <sz val="10"/>
        <color indexed="8"/>
        <rFont val="メイリオ"/>
        <family val="3"/>
        <charset val="128"/>
      </rPr>
      <t>　事業費計</t>
    </r>
  </si>
  <si>
    <r>
      <rPr>
        <sz val="10"/>
        <color indexed="8"/>
        <rFont val="メイリオ"/>
        <family val="3"/>
        <charset val="128"/>
      </rPr>
      <t>　　雑費</t>
    </r>
  </si>
  <si>
    <t>金　額</t>
    <rPh sb="0" eb="1">
      <t>キン</t>
    </rPh>
    <rPh sb="2" eb="3">
      <t>ガク</t>
    </rPh>
    <phoneticPr fontId="24"/>
  </si>
  <si>
    <r>
      <rPr>
        <sz val="10"/>
        <color indexed="8"/>
        <rFont val="メイリオ"/>
        <family val="3"/>
        <charset val="128"/>
      </rPr>
      <t>科　目　名</t>
    </r>
  </si>
  <si>
    <t>(単位:円)</t>
    <rPh sb="1" eb="3">
      <t>タンイ</t>
    </rPh>
    <rPh sb="4" eb="5">
      <t>エン</t>
    </rPh>
    <phoneticPr fontId="24"/>
  </si>
  <si>
    <t>特定非営利活動法人 あず</t>
    <rPh sb="0" eb="2">
      <t>トクテイ</t>
    </rPh>
    <rPh sb="2" eb="5">
      <t>ヒエイリ</t>
    </rPh>
    <rPh sb="5" eb="7">
      <t>カツドウ</t>
    </rPh>
    <rPh sb="7" eb="9">
      <t>ホウジン</t>
    </rPh>
    <phoneticPr fontId="24"/>
  </si>
  <si>
    <r>
      <rPr>
        <sz val="10"/>
        <color indexed="8"/>
        <rFont val="メイリオ"/>
        <family val="3"/>
        <charset val="128"/>
      </rPr>
      <t>　　食事材料費</t>
    </r>
  </si>
  <si>
    <r>
      <rPr>
        <sz val="10"/>
        <color indexed="8"/>
        <rFont val="メイリオ"/>
        <family val="3"/>
        <charset val="128"/>
      </rPr>
      <t>　　売上原価</t>
    </r>
  </si>
  <si>
    <r>
      <rPr>
        <sz val="10"/>
        <color indexed="8"/>
        <rFont val="メイリオ"/>
        <family val="3"/>
        <charset val="128"/>
      </rPr>
      <t>　　福利厚生費</t>
    </r>
  </si>
  <si>
    <r>
      <rPr>
        <sz val="10"/>
        <color indexed="8"/>
        <rFont val="メイリオ"/>
        <family val="3"/>
        <charset val="128"/>
      </rPr>
      <t>　　退職給付費用</t>
    </r>
  </si>
  <si>
    <r>
      <rPr>
        <sz val="10"/>
        <color indexed="8"/>
        <rFont val="メイリオ"/>
        <family val="3"/>
        <charset val="128"/>
      </rPr>
      <t>　　法定福利費</t>
    </r>
  </si>
  <si>
    <r>
      <rPr>
        <sz val="10"/>
        <color indexed="8"/>
        <rFont val="メイリオ"/>
        <family val="3"/>
        <charset val="128"/>
      </rPr>
      <t>　　工賃</t>
    </r>
  </si>
  <si>
    <r>
      <rPr>
        <sz val="10"/>
        <color indexed="8"/>
        <rFont val="メイリオ"/>
        <family val="3"/>
        <charset val="128"/>
      </rPr>
      <t>事業費</t>
    </r>
  </si>
  <si>
    <r>
      <rPr>
        <sz val="10"/>
        <color indexed="8"/>
        <rFont val="メイリオ"/>
        <family val="3"/>
        <charset val="128"/>
      </rPr>
      <t>Ⅱ経常費用</t>
    </r>
  </si>
  <si>
    <r>
      <rPr>
        <sz val="10"/>
        <color indexed="8"/>
        <rFont val="メイリオ"/>
        <family val="3"/>
        <charset val="128"/>
      </rPr>
      <t>　経常収益計</t>
    </r>
  </si>
  <si>
    <r>
      <rPr>
        <sz val="10"/>
        <color indexed="8"/>
        <rFont val="メイリオ"/>
        <family val="3"/>
        <charset val="128"/>
      </rPr>
      <t>　その他収益計</t>
    </r>
  </si>
  <si>
    <r>
      <rPr>
        <sz val="10"/>
        <color indexed="8"/>
        <rFont val="メイリオ"/>
        <family val="3"/>
        <charset val="128"/>
      </rPr>
      <t>　　受取利息</t>
    </r>
  </si>
  <si>
    <r>
      <rPr>
        <sz val="10"/>
        <color indexed="8"/>
        <rFont val="メイリオ"/>
        <family val="3"/>
        <charset val="128"/>
      </rPr>
      <t>　5.その他収益</t>
    </r>
  </si>
  <si>
    <r>
      <rPr>
        <sz val="10"/>
        <color indexed="8"/>
        <rFont val="メイリオ"/>
        <family val="3"/>
        <charset val="128"/>
      </rPr>
      <t>　事業収益計</t>
    </r>
  </si>
  <si>
    <r>
      <rPr>
        <sz val="10"/>
        <color indexed="8"/>
        <rFont val="メイリオ"/>
        <family val="3"/>
        <charset val="128"/>
      </rPr>
      <t>　　特定費用等収益</t>
    </r>
  </si>
  <si>
    <r>
      <rPr>
        <sz val="10"/>
        <color indexed="8"/>
        <rFont val="メイリオ"/>
        <family val="3"/>
        <charset val="128"/>
      </rPr>
      <t>　　障害福祉サービス事業収益（入所）</t>
    </r>
  </si>
  <si>
    <r>
      <rPr>
        <sz val="10"/>
        <color indexed="8"/>
        <rFont val="メイリオ"/>
        <family val="3"/>
        <charset val="128"/>
      </rPr>
      <t>　　障害福祉サービス事業収益（通所）</t>
    </r>
  </si>
  <si>
    <r>
      <rPr>
        <sz val="10"/>
        <color indexed="8"/>
        <rFont val="メイリオ"/>
        <family val="3"/>
        <charset val="128"/>
      </rPr>
      <t>　　就労事業収益</t>
    </r>
  </si>
  <si>
    <r>
      <rPr>
        <sz val="10"/>
        <color indexed="8"/>
        <rFont val="メイリオ"/>
        <family val="3"/>
        <charset val="128"/>
      </rPr>
      <t>　4.事業収益</t>
    </r>
  </si>
  <si>
    <r>
      <rPr>
        <sz val="10"/>
        <color indexed="8"/>
        <rFont val="メイリオ"/>
        <family val="3"/>
        <charset val="128"/>
      </rPr>
      <t>　3.受取助成金等</t>
    </r>
  </si>
  <si>
    <r>
      <rPr>
        <sz val="10"/>
        <color indexed="8"/>
        <rFont val="メイリオ"/>
        <family val="3"/>
        <charset val="128"/>
      </rPr>
      <t>　受取寄付金計</t>
    </r>
  </si>
  <si>
    <r>
      <rPr>
        <sz val="10"/>
        <color indexed="8"/>
        <rFont val="メイリオ"/>
        <family val="3"/>
        <charset val="128"/>
      </rPr>
      <t>　　受取寄付金</t>
    </r>
  </si>
  <si>
    <r>
      <rPr>
        <sz val="10"/>
        <color indexed="8"/>
        <rFont val="メイリオ"/>
        <family val="3"/>
        <charset val="128"/>
      </rPr>
      <t>　2.受取寄付金</t>
    </r>
  </si>
  <si>
    <r>
      <rPr>
        <sz val="10"/>
        <color indexed="8"/>
        <rFont val="メイリオ"/>
        <family val="3"/>
        <charset val="128"/>
      </rPr>
      <t>　受取会費計</t>
    </r>
  </si>
  <si>
    <r>
      <rPr>
        <sz val="10"/>
        <color indexed="8"/>
        <rFont val="メイリオ"/>
        <family val="3"/>
        <charset val="128"/>
      </rPr>
      <t>　　正会員受取会費</t>
    </r>
  </si>
  <si>
    <r>
      <rPr>
        <sz val="10"/>
        <color indexed="8"/>
        <rFont val="メイリオ"/>
        <family val="3"/>
        <charset val="128"/>
      </rPr>
      <t>　1.受取会費</t>
    </r>
  </si>
  <si>
    <r>
      <rPr>
        <sz val="10"/>
        <color indexed="8"/>
        <rFont val="メイリオ"/>
        <family val="3"/>
        <charset val="128"/>
      </rPr>
      <t>Ⅰ経常収益</t>
    </r>
  </si>
  <si>
    <t xml:space="preserve">      会議費</t>
    <rPh sb="6" eb="9">
      <t>カイギヒ</t>
    </rPh>
    <phoneticPr fontId="24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</si>
  <si>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4"/>
  </si>
  <si>
    <t>　　旅費交通費</t>
  </si>
  <si>
    <t>　　車両費</t>
  </si>
  <si>
    <t>　　通信運搬費</t>
  </si>
  <si>
    <t>　　消耗品費</t>
  </si>
  <si>
    <t>　　修繕費</t>
  </si>
  <si>
    <t>　　水道光熱費</t>
  </si>
  <si>
    <t>　　地代家賃</t>
  </si>
  <si>
    <t>　　貸借料</t>
  </si>
  <si>
    <t>　　減価償却費</t>
    <rPh sb="2" eb="4">
      <t>ゲンカ</t>
    </rPh>
    <rPh sb="4" eb="6">
      <t>ショウキャク</t>
    </rPh>
    <rPh sb="6" eb="7">
      <t>ヒ</t>
    </rPh>
    <phoneticPr fontId="18"/>
  </si>
  <si>
    <t>　　保険料</t>
    <rPh sb="2" eb="5">
      <t>ホケンリョウ</t>
    </rPh>
    <phoneticPr fontId="18"/>
  </si>
  <si>
    <t>　　諸会費</t>
    <rPh sb="2" eb="5">
      <t>ショカイヒ</t>
    </rPh>
    <phoneticPr fontId="18"/>
  </si>
  <si>
    <t>　　租税公課</t>
    <rPh sb="2" eb="4">
      <t>ソゼイ</t>
    </rPh>
    <rPh sb="4" eb="6">
      <t>コウカ</t>
    </rPh>
    <phoneticPr fontId="18"/>
  </si>
  <si>
    <t>　　研修費</t>
    <rPh sb="2" eb="4">
      <t>ケンシュウ</t>
    </rPh>
    <rPh sb="4" eb="5">
      <t>ヒ</t>
    </rPh>
    <phoneticPr fontId="18"/>
  </si>
  <si>
    <t>　　支払手数料</t>
    <rPh sb="2" eb="4">
      <t>シハライ</t>
    </rPh>
    <rPh sb="4" eb="7">
      <t>テスウリョウ</t>
    </rPh>
    <phoneticPr fontId="18"/>
  </si>
  <si>
    <t>　　消費税等</t>
    <rPh sb="2" eb="5">
      <t>ショウヒゼイ</t>
    </rPh>
    <rPh sb="5" eb="6">
      <t>トウ</t>
    </rPh>
    <phoneticPr fontId="18"/>
  </si>
  <si>
    <t>　　賃借料</t>
    <rPh sb="2" eb="5">
      <t>チンシャクリョウ</t>
    </rPh>
    <phoneticPr fontId="18"/>
  </si>
  <si>
    <t>　　相談支援事業収益</t>
    <rPh sb="2" eb="4">
      <t>ソウダン</t>
    </rPh>
    <rPh sb="4" eb="6">
      <t>シエン</t>
    </rPh>
    <rPh sb="6" eb="8">
      <t>ジギョウ</t>
    </rPh>
    <rPh sb="8" eb="10">
      <t>シュウエキ</t>
    </rPh>
    <phoneticPr fontId="18"/>
  </si>
  <si>
    <t>　　利用者負担金収益</t>
    <rPh sb="9" eb="10">
      <t>エキ</t>
    </rPh>
    <phoneticPr fontId="18"/>
  </si>
  <si>
    <t>　　雑収益</t>
    <rPh sb="4" eb="5">
      <t>エキ</t>
    </rPh>
    <phoneticPr fontId="18"/>
  </si>
  <si>
    <t>2021 年 10 月 1 日 ～ 2022年 9 月 30 日</t>
    <rPh sb="5" eb="6">
      <t>ネン</t>
    </rPh>
    <rPh sb="10" eb="11">
      <t>ガツ</t>
    </rPh>
    <rPh sb="14" eb="15">
      <t>ニチ</t>
    </rPh>
    <rPh sb="22" eb="23">
      <t>ネン</t>
    </rPh>
    <rPh sb="26" eb="27">
      <t>ガツ</t>
    </rPh>
    <rPh sb="31" eb="32">
      <t>ニチ</t>
    </rPh>
    <phoneticPr fontId="24"/>
  </si>
  <si>
    <t>　　給料手当</t>
    <phoneticPr fontId="18"/>
  </si>
  <si>
    <t>　  給料手当</t>
    <phoneticPr fontId="18"/>
  </si>
  <si>
    <t>令和3年度　活動予算書</t>
    <rPh sb="0" eb="2">
      <t>レイワ</t>
    </rPh>
    <rPh sb="3" eb="4">
      <t>ネン</t>
    </rPh>
    <rPh sb="4" eb="5">
      <t>ド</t>
    </rPh>
    <rPh sb="8" eb="11">
      <t>ヨサンショ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</si>
</sst>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80000"/>
      <name val="メイリオ"/>
      <family val="3"/>
      <charset val="128"/>
    </font>
    <font>
      <sz val="10"/>
      <color rgb="FF080000"/>
      <name val="メイリオ"/>
      <family val="3"/>
      <charset val="128"/>
    </font>
    <font>
      <sz val="14"/>
      <color rgb="FF08000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メイリオ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9" fillId="0" borderId="0" xfId="42" applyFont="1">
      <alignment vertical="center"/>
    </xf>
    <xf numFmtId="38" fontId="19" fillId="0" borderId="0" xfId="43" applyFont="1">
      <alignment vertical="center"/>
    </xf>
    <xf numFmtId="0" fontId="20" fillId="0" borderId="0" xfId="42" applyFont="1">
      <alignment vertical="center"/>
    </xf>
    <xf numFmtId="0" fontId="20" fillId="0" borderId="13" xfId="42" applyFont="1" applyFill="1" applyBorder="1">
      <alignment vertical="center"/>
    </xf>
    <xf numFmtId="0" fontId="20" fillId="0" borderId="14" xfId="42" applyFont="1" applyBorder="1">
      <alignment vertical="center"/>
    </xf>
    <xf numFmtId="0" fontId="20" fillId="0" borderId="16" xfId="42" applyFont="1" applyFill="1" applyBorder="1">
      <alignment vertical="center"/>
    </xf>
    <xf numFmtId="0" fontId="20" fillId="0" borderId="17" xfId="42" applyFont="1" applyBorder="1">
      <alignment vertical="center"/>
    </xf>
    <xf numFmtId="3" fontId="20" fillId="0" borderId="15" xfId="42" applyNumberFormat="1" applyFont="1" applyFill="1" applyBorder="1">
      <alignment vertical="center"/>
    </xf>
    <xf numFmtId="0" fontId="20" fillId="0" borderId="19" xfId="42" applyFont="1" applyFill="1" applyBorder="1">
      <alignment vertical="center"/>
    </xf>
    <xf numFmtId="0" fontId="20" fillId="0" borderId="10" xfId="42" applyFont="1" applyBorder="1">
      <alignment vertical="center"/>
    </xf>
    <xf numFmtId="3" fontId="20" fillId="0" borderId="0" xfId="42" applyNumberFormat="1" applyFont="1" applyFill="1" applyBorder="1">
      <alignment vertical="center"/>
    </xf>
    <xf numFmtId="0" fontId="20" fillId="0" borderId="0" xfId="42" applyFont="1" applyFill="1" applyBorder="1">
      <alignment vertical="center"/>
    </xf>
    <xf numFmtId="0" fontId="20" fillId="0" borderId="0" xfId="42" applyFont="1" applyBorder="1">
      <alignment vertical="center"/>
    </xf>
    <xf numFmtId="0" fontId="20" fillId="0" borderId="20" xfId="42" applyFont="1" applyFill="1" applyBorder="1">
      <alignment vertical="center"/>
    </xf>
    <xf numFmtId="0" fontId="20" fillId="0" borderId="22" xfId="42" applyFont="1" applyFill="1" applyBorder="1">
      <alignment vertical="center"/>
    </xf>
    <xf numFmtId="0" fontId="20" fillId="0" borderId="23" xfId="42" applyFont="1" applyBorder="1">
      <alignment vertical="center"/>
    </xf>
    <xf numFmtId="0" fontId="20" fillId="0" borderId="16" xfId="42" applyFont="1" applyBorder="1">
      <alignment vertical="center"/>
    </xf>
    <xf numFmtId="3" fontId="20" fillId="0" borderId="15" xfId="42" applyNumberFormat="1" applyFont="1" applyBorder="1">
      <alignment vertical="center"/>
    </xf>
    <xf numFmtId="0" fontId="20" fillId="0" borderId="24" xfId="42" applyFont="1" applyBorder="1">
      <alignment vertical="center"/>
    </xf>
    <xf numFmtId="0" fontId="20" fillId="0" borderId="25" xfId="42" applyFont="1" applyBorder="1">
      <alignment vertical="center"/>
    </xf>
    <xf numFmtId="0" fontId="20" fillId="0" borderId="18" xfId="42" applyFont="1" applyFill="1" applyBorder="1" applyAlignment="1">
      <alignment horizontal="center" vertical="center"/>
    </xf>
    <xf numFmtId="0" fontId="20" fillId="0" borderId="21" xfId="42" applyFont="1" applyFill="1" applyBorder="1">
      <alignment vertical="center"/>
    </xf>
    <xf numFmtId="0" fontId="20" fillId="0" borderId="15" xfId="42" applyFont="1" applyFill="1" applyBorder="1">
      <alignment vertical="center"/>
    </xf>
    <xf numFmtId="0" fontId="20" fillId="0" borderId="15" xfId="42" applyFont="1" applyBorder="1">
      <alignment vertical="center"/>
    </xf>
    <xf numFmtId="176" fontId="20" fillId="0" borderId="15" xfId="42" applyNumberFormat="1" applyFont="1" applyBorder="1">
      <alignment vertical="center"/>
    </xf>
    <xf numFmtId="3" fontId="20" fillId="0" borderId="26" xfId="42" applyNumberFormat="1" applyFont="1" applyBorder="1">
      <alignment vertical="center"/>
    </xf>
    <xf numFmtId="3" fontId="20" fillId="0" borderId="27" xfId="42" applyNumberFormat="1" applyFont="1" applyBorder="1">
      <alignment vertical="center"/>
    </xf>
    <xf numFmtId="0" fontId="23" fillId="0" borderId="16" xfId="42" applyFont="1" applyFill="1" applyBorder="1">
      <alignment vertical="center"/>
    </xf>
    <xf numFmtId="3" fontId="20" fillId="0" borderId="21" xfId="42" applyNumberFormat="1" applyFont="1" applyBorder="1">
      <alignment vertical="center"/>
    </xf>
    <xf numFmtId="0" fontId="20" fillId="0" borderId="28" xfId="42" applyFont="1" applyBorder="1">
      <alignment vertical="center"/>
    </xf>
    <xf numFmtId="0" fontId="20" fillId="0" borderId="29" xfId="42" applyFont="1" applyFill="1" applyBorder="1">
      <alignment vertical="center"/>
    </xf>
    <xf numFmtId="3" fontId="20" fillId="0" borderId="30" xfId="42" applyNumberFormat="1" applyFont="1" applyFill="1" applyBorder="1">
      <alignment vertical="center"/>
    </xf>
    <xf numFmtId="3" fontId="20" fillId="0" borderId="12" xfId="42" applyNumberFormat="1" applyFont="1" applyBorder="1">
      <alignment vertical="center"/>
    </xf>
    <xf numFmtId="0" fontId="20" fillId="0" borderId="11" xfId="42" applyFont="1" applyBorder="1" applyAlignment="1">
      <alignment horizontal="right" vertical="center"/>
    </xf>
    <xf numFmtId="0" fontId="21" fillId="0" borderId="0" xfId="42" applyFont="1" applyAlignment="1">
      <alignment horizontal="center" vertical="center"/>
    </xf>
    <xf numFmtId="0" fontId="20" fillId="0" borderId="0" xfId="42" applyFont="1" applyAlignment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EF6C6CD3-C2D1-4A66-9891-33C1FA297217}"/>
    <cellStyle name="桁区切り 3" xfId="44" xr:uid="{20ADABA8-4189-47FA-B0E9-EF51D92A72FC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384A0C1F-5767-4551-9724-97CFEBA1F432}"/>
    <cellStyle name="良い" xfId="6" builtinId="26" customBuiltin="1"/>
  </cellStyles>
  <dxfs count="0"/>
  <tableStyles count="0" defaultTableStyle="TableStyleMedium2" defaultPivotStyle="PivotStyleLight16"/>
  <colors>
    <mruColors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CD054-A3E4-4B80-ADA4-3B618F9D7CA9}">
  <dimension ref="A1:C93"/>
  <sheetViews>
    <sheetView tabSelected="1" zoomScaleNormal="100" workbookViewId="0">
      <selection activeCell="A2" sqref="A2:C2"/>
    </sheetView>
  </sheetViews>
  <sheetFormatPr defaultRowHeight="18.75" x14ac:dyDescent="0.4"/>
  <cols>
    <col min="1" max="1" width="6.25" style="1" customWidth="1"/>
    <col min="2" max="2" width="48.75" style="1" customWidth="1"/>
    <col min="3" max="3" width="22" style="2" customWidth="1"/>
    <col min="4" max="16384" width="9" style="1"/>
  </cols>
  <sheetData>
    <row r="1" spans="1:3" ht="22.5" x14ac:dyDescent="0.4">
      <c r="A1" s="35" t="s">
        <v>77</v>
      </c>
      <c r="B1" s="35"/>
      <c r="C1" s="35"/>
    </row>
    <row r="2" spans="1:3" x14ac:dyDescent="0.4">
      <c r="A2" s="36" t="s">
        <v>74</v>
      </c>
      <c r="B2" s="36"/>
      <c r="C2" s="36"/>
    </row>
    <row r="3" spans="1:3" x14ac:dyDescent="0.4">
      <c r="A3" s="1" t="s">
        <v>26</v>
      </c>
      <c r="C3" s="34" t="s">
        <v>25</v>
      </c>
    </row>
    <row r="4" spans="1:3" s="3" customFormat="1" ht="15.75" customHeight="1" x14ac:dyDescent="0.4">
      <c r="A4" s="10"/>
      <c r="B4" s="9" t="s">
        <v>24</v>
      </c>
      <c r="C4" s="21" t="s">
        <v>23</v>
      </c>
    </row>
    <row r="5" spans="1:3" s="3" customFormat="1" ht="15.75" customHeight="1" x14ac:dyDescent="0.4">
      <c r="A5" s="16"/>
      <c r="B5" s="15" t="s">
        <v>52</v>
      </c>
      <c r="C5" s="22"/>
    </row>
    <row r="6" spans="1:3" s="3" customFormat="1" ht="15.75" customHeight="1" x14ac:dyDescent="0.4">
      <c r="A6" s="7"/>
      <c r="B6" s="6" t="s">
        <v>51</v>
      </c>
      <c r="C6" s="23"/>
    </row>
    <row r="7" spans="1:3" s="3" customFormat="1" ht="15.75" customHeight="1" x14ac:dyDescent="0.4">
      <c r="A7" s="7"/>
      <c r="B7" s="6" t="s">
        <v>50</v>
      </c>
      <c r="C7" s="18">
        <v>39000</v>
      </c>
    </row>
    <row r="8" spans="1:3" s="3" customFormat="1" ht="15.75" customHeight="1" x14ac:dyDescent="0.4">
      <c r="A8" s="7"/>
      <c r="B8" s="6" t="s">
        <v>49</v>
      </c>
      <c r="C8" s="18">
        <v>39000</v>
      </c>
    </row>
    <row r="9" spans="1:3" s="3" customFormat="1" ht="15.75" customHeight="1" x14ac:dyDescent="0.4">
      <c r="A9" s="7"/>
      <c r="B9" s="6" t="s">
        <v>48</v>
      </c>
      <c r="C9" s="24"/>
    </row>
    <row r="10" spans="1:3" s="3" customFormat="1" ht="15.75" customHeight="1" x14ac:dyDescent="0.4">
      <c r="A10" s="7"/>
      <c r="B10" s="6" t="s">
        <v>47</v>
      </c>
      <c r="C10" s="18">
        <v>30000</v>
      </c>
    </row>
    <row r="11" spans="1:3" s="3" customFormat="1" ht="15.75" customHeight="1" x14ac:dyDescent="0.4">
      <c r="A11" s="7"/>
      <c r="B11" s="6" t="s">
        <v>46</v>
      </c>
      <c r="C11" s="18">
        <f>C10</f>
        <v>30000</v>
      </c>
    </row>
    <row r="12" spans="1:3" s="3" customFormat="1" ht="15.75" customHeight="1" x14ac:dyDescent="0.4">
      <c r="A12" s="7"/>
      <c r="B12" s="6" t="s">
        <v>45</v>
      </c>
      <c r="C12" s="24"/>
    </row>
    <row r="13" spans="1:3" s="3" customFormat="1" ht="15.75" customHeight="1" x14ac:dyDescent="0.4">
      <c r="A13" s="7"/>
      <c r="B13" s="6" t="s">
        <v>44</v>
      </c>
      <c r="C13" s="24"/>
    </row>
    <row r="14" spans="1:3" s="3" customFormat="1" ht="15.75" customHeight="1" x14ac:dyDescent="0.4">
      <c r="A14" s="7"/>
      <c r="B14" s="6" t="s">
        <v>43</v>
      </c>
      <c r="C14" s="18">
        <v>15975854</v>
      </c>
    </row>
    <row r="15" spans="1:3" s="3" customFormat="1" ht="15.75" customHeight="1" x14ac:dyDescent="0.4">
      <c r="A15" s="7"/>
      <c r="B15" s="6" t="s">
        <v>42</v>
      </c>
      <c r="C15" s="18">
        <v>62114950</v>
      </c>
    </row>
    <row r="16" spans="1:3" s="3" customFormat="1" ht="15.75" customHeight="1" x14ac:dyDescent="0.4">
      <c r="A16" s="7"/>
      <c r="B16" s="6" t="s">
        <v>41</v>
      </c>
      <c r="C16" s="18">
        <v>48954196</v>
      </c>
    </row>
    <row r="17" spans="1:3" s="3" customFormat="1" ht="15.75" customHeight="1" x14ac:dyDescent="0.4">
      <c r="A17" s="7"/>
      <c r="B17" s="28" t="s">
        <v>71</v>
      </c>
      <c r="C17" s="18">
        <v>4714427</v>
      </c>
    </row>
    <row r="18" spans="1:3" s="3" customFormat="1" ht="15.75" customHeight="1" x14ac:dyDescent="0.4">
      <c r="A18" s="7"/>
      <c r="B18" s="6" t="s">
        <v>40</v>
      </c>
      <c r="C18" s="18">
        <v>7670926</v>
      </c>
    </row>
    <row r="19" spans="1:3" s="3" customFormat="1" ht="15.75" customHeight="1" x14ac:dyDescent="0.4">
      <c r="A19" s="7"/>
      <c r="B19" s="28" t="s">
        <v>72</v>
      </c>
      <c r="C19" s="18">
        <v>17192</v>
      </c>
    </row>
    <row r="20" spans="1:3" s="3" customFormat="1" ht="15.75" customHeight="1" x14ac:dyDescent="0.4">
      <c r="A20" s="7"/>
      <c r="B20" s="6" t="s">
        <v>39</v>
      </c>
      <c r="C20" s="18">
        <f>SUM(C14:C19)</f>
        <v>139447545</v>
      </c>
    </row>
    <row r="21" spans="1:3" s="3" customFormat="1" ht="15.75" customHeight="1" x14ac:dyDescent="0.4">
      <c r="A21" s="7"/>
      <c r="B21" s="6" t="s">
        <v>38</v>
      </c>
      <c r="C21" s="24"/>
    </row>
    <row r="22" spans="1:3" s="3" customFormat="1" ht="15.75" customHeight="1" x14ac:dyDescent="0.4">
      <c r="A22" s="7"/>
      <c r="B22" s="6" t="s">
        <v>37</v>
      </c>
      <c r="C22" s="24">
        <v>258</v>
      </c>
    </row>
    <row r="23" spans="1:3" s="3" customFormat="1" ht="15.75" customHeight="1" x14ac:dyDescent="0.4">
      <c r="A23" s="7"/>
      <c r="B23" s="28" t="s">
        <v>73</v>
      </c>
      <c r="C23" s="18">
        <v>441353</v>
      </c>
    </row>
    <row r="24" spans="1:3" s="3" customFormat="1" ht="15.75" customHeight="1" x14ac:dyDescent="0.4">
      <c r="A24" s="7"/>
      <c r="B24" s="6" t="s">
        <v>36</v>
      </c>
      <c r="C24" s="18">
        <f>SUM(C22:C23)</f>
        <v>441611</v>
      </c>
    </row>
    <row r="25" spans="1:3" s="3" customFormat="1" ht="15.75" customHeight="1" x14ac:dyDescent="0.4">
      <c r="A25" s="7"/>
      <c r="B25" s="6" t="s">
        <v>35</v>
      </c>
      <c r="C25" s="18">
        <f>SUM(C20,C24,C7,C11)</f>
        <v>139958156</v>
      </c>
    </row>
    <row r="26" spans="1:3" s="3" customFormat="1" ht="15.75" customHeight="1" x14ac:dyDescent="0.4">
      <c r="A26" s="7"/>
      <c r="B26" s="6" t="s">
        <v>4</v>
      </c>
      <c r="C26" s="23"/>
    </row>
    <row r="27" spans="1:3" s="3" customFormat="1" ht="15.75" customHeight="1" x14ac:dyDescent="0.4">
      <c r="A27" s="7"/>
      <c r="B27" s="6" t="s">
        <v>34</v>
      </c>
      <c r="C27" s="23"/>
    </row>
    <row r="28" spans="1:3" s="3" customFormat="1" ht="15.75" customHeight="1" x14ac:dyDescent="0.4">
      <c r="A28" s="7"/>
      <c r="B28" s="6" t="s">
        <v>33</v>
      </c>
      <c r="C28" s="23"/>
    </row>
    <row r="29" spans="1:3" s="3" customFormat="1" ht="15.75" customHeight="1" x14ac:dyDescent="0.4">
      <c r="A29" s="7"/>
      <c r="B29" s="6" t="s">
        <v>19</v>
      </c>
      <c r="C29" s="23"/>
    </row>
    <row r="30" spans="1:3" s="3" customFormat="1" ht="15.75" customHeight="1" x14ac:dyDescent="0.4">
      <c r="A30" s="7"/>
      <c r="B30" s="28" t="s">
        <v>75</v>
      </c>
      <c r="C30" s="8">
        <v>33683535</v>
      </c>
    </row>
    <row r="31" spans="1:3" s="3" customFormat="1" ht="15.75" customHeight="1" x14ac:dyDescent="0.4">
      <c r="A31" s="7"/>
      <c r="B31" s="6" t="s">
        <v>18</v>
      </c>
      <c r="C31" s="8">
        <v>37046496</v>
      </c>
    </row>
    <row r="32" spans="1:3" s="3" customFormat="1" ht="15.75" customHeight="1" x14ac:dyDescent="0.4">
      <c r="A32" s="7"/>
      <c r="B32" s="6" t="s">
        <v>32</v>
      </c>
      <c r="C32" s="8">
        <v>4944055</v>
      </c>
    </row>
    <row r="33" spans="1:3" s="3" customFormat="1" ht="15.75" customHeight="1" x14ac:dyDescent="0.4">
      <c r="A33" s="7"/>
      <c r="B33" s="6" t="s">
        <v>31</v>
      </c>
      <c r="C33" s="8">
        <v>4528555</v>
      </c>
    </row>
    <row r="34" spans="1:3" s="3" customFormat="1" ht="15.75" customHeight="1" x14ac:dyDescent="0.4">
      <c r="A34" s="7"/>
      <c r="B34" s="6" t="s">
        <v>30</v>
      </c>
      <c r="C34" s="8">
        <v>426760</v>
      </c>
    </row>
    <row r="35" spans="1:3" s="3" customFormat="1" ht="15.75" customHeight="1" x14ac:dyDescent="0.4">
      <c r="A35" s="7"/>
      <c r="B35" s="6" t="s">
        <v>29</v>
      </c>
      <c r="C35" s="8">
        <v>79780</v>
      </c>
    </row>
    <row r="36" spans="1:3" s="3" customFormat="1" ht="15.75" customHeight="1" x14ac:dyDescent="0.4">
      <c r="A36" s="7"/>
      <c r="B36" s="6" t="s">
        <v>17</v>
      </c>
      <c r="C36" s="8">
        <f>SUM(C30:C35)</f>
        <v>80709181</v>
      </c>
    </row>
    <row r="37" spans="1:3" s="3" customFormat="1" ht="15.75" customHeight="1" x14ac:dyDescent="0.4">
      <c r="A37" s="7"/>
      <c r="B37" s="6" t="s">
        <v>16</v>
      </c>
      <c r="C37" s="23"/>
    </row>
    <row r="38" spans="1:3" s="3" customFormat="1" ht="15.75" customHeight="1" x14ac:dyDescent="0.4">
      <c r="A38" s="7"/>
      <c r="B38" s="6" t="s">
        <v>28</v>
      </c>
      <c r="C38" s="8">
        <v>7165194</v>
      </c>
    </row>
    <row r="39" spans="1:3" s="3" customFormat="1" ht="15.75" customHeight="1" x14ac:dyDescent="0.4">
      <c r="A39" s="7"/>
      <c r="B39" s="6" t="s">
        <v>27</v>
      </c>
      <c r="C39" s="8">
        <v>3244305</v>
      </c>
    </row>
    <row r="40" spans="1:3" s="3" customFormat="1" ht="15.75" customHeight="1" x14ac:dyDescent="0.4">
      <c r="A40" s="7"/>
      <c r="B40" s="6" t="s">
        <v>15</v>
      </c>
      <c r="C40" s="8">
        <v>1425820</v>
      </c>
    </row>
    <row r="41" spans="1:3" s="3" customFormat="1" ht="15.75" customHeight="1" x14ac:dyDescent="0.4">
      <c r="A41" s="7"/>
      <c r="B41" s="6" t="s">
        <v>55</v>
      </c>
      <c r="C41" s="8">
        <v>455315</v>
      </c>
    </row>
    <row r="42" spans="1:3" s="3" customFormat="1" ht="15.75" customHeight="1" x14ac:dyDescent="0.4">
      <c r="A42" s="7"/>
      <c r="B42" s="17" t="s">
        <v>56</v>
      </c>
      <c r="C42" s="8">
        <v>556897</v>
      </c>
    </row>
    <row r="43" spans="1:3" s="3" customFormat="1" ht="15.75" customHeight="1" x14ac:dyDescent="0.4">
      <c r="A43" s="7"/>
      <c r="B43" s="6" t="s">
        <v>57</v>
      </c>
      <c r="C43" s="8">
        <v>238199</v>
      </c>
    </row>
    <row r="44" spans="1:3" s="3" customFormat="1" ht="15.75" customHeight="1" x14ac:dyDescent="0.4">
      <c r="A44" s="7"/>
      <c r="B44" s="6" t="s">
        <v>58</v>
      </c>
      <c r="C44" s="8">
        <v>3096502</v>
      </c>
    </row>
    <row r="45" spans="1:3" s="3" customFormat="1" ht="15.75" customHeight="1" x14ac:dyDescent="0.4">
      <c r="A45" s="7"/>
      <c r="B45" s="6" t="s">
        <v>59</v>
      </c>
      <c r="C45" s="8">
        <v>1245270</v>
      </c>
    </row>
    <row r="46" spans="1:3" s="3" customFormat="1" ht="15.75" customHeight="1" x14ac:dyDescent="0.4">
      <c r="A46" s="30"/>
      <c r="B46" s="31" t="s">
        <v>60</v>
      </c>
      <c r="C46" s="32">
        <v>3991027</v>
      </c>
    </row>
    <row r="47" spans="1:3" s="3" customFormat="1" ht="15.75" customHeight="1" x14ac:dyDescent="0.4">
      <c r="A47" s="16"/>
      <c r="B47" s="15" t="s">
        <v>61</v>
      </c>
      <c r="C47" s="29">
        <v>6167245</v>
      </c>
    </row>
    <row r="48" spans="1:3" s="3" customFormat="1" ht="15.75" customHeight="1" x14ac:dyDescent="0.4">
      <c r="A48" s="5"/>
      <c r="B48" s="14" t="s">
        <v>62</v>
      </c>
      <c r="C48" s="33">
        <v>9761093</v>
      </c>
    </row>
    <row r="49" spans="1:3" s="3" customFormat="1" ht="20.25" customHeight="1" x14ac:dyDescent="0.4">
      <c r="A49" s="13"/>
      <c r="B49" s="12"/>
      <c r="C49" s="11"/>
    </row>
    <row r="50" spans="1:3" x14ac:dyDescent="0.4">
      <c r="A50" s="1" t="s">
        <v>26</v>
      </c>
    </row>
    <row r="51" spans="1:3" s="3" customFormat="1" ht="15.75" customHeight="1" x14ac:dyDescent="0.4">
      <c r="A51" s="10"/>
      <c r="B51" s="9" t="s">
        <v>24</v>
      </c>
      <c r="C51" s="21" t="s">
        <v>23</v>
      </c>
    </row>
    <row r="52" spans="1:3" s="3" customFormat="1" ht="15.75" customHeight="1" x14ac:dyDescent="0.4">
      <c r="A52" s="7"/>
      <c r="B52" s="28" t="s">
        <v>63</v>
      </c>
      <c r="C52" s="18">
        <v>325526</v>
      </c>
    </row>
    <row r="53" spans="1:3" s="3" customFormat="1" ht="15.75" customHeight="1" x14ac:dyDescent="0.4">
      <c r="A53" s="7"/>
      <c r="B53" s="28" t="s">
        <v>64</v>
      </c>
      <c r="C53" s="18">
        <v>308900</v>
      </c>
    </row>
    <row r="54" spans="1:3" s="3" customFormat="1" ht="15.75" customHeight="1" x14ac:dyDescent="0.4">
      <c r="A54" s="7"/>
      <c r="B54" s="6" t="s">
        <v>65</v>
      </c>
      <c r="C54" s="18">
        <v>73366</v>
      </c>
    </row>
    <row r="55" spans="1:3" s="3" customFormat="1" ht="15.75" customHeight="1" x14ac:dyDescent="0.4">
      <c r="A55" s="7"/>
      <c r="B55" s="6" t="s">
        <v>66</v>
      </c>
      <c r="C55" s="18">
        <v>24800</v>
      </c>
    </row>
    <row r="56" spans="1:3" s="3" customFormat="1" ht="15.75" customHeight="1" x14ac:dyDescent="0.4">
      <c r="A56" s="7"/>
      <c r="B56" s="28" t="s">
        <v>67</v>
      </c>
      <c r="C56" s="18">
        <v>100000</v>
      </c>
    </row>
    <row r="57" spans="1:3" s="3" customFormat="1" ht="15.75" customHeight="1" x14ac:dyDescent="0.4">
      <c r="A57" s="7"/>
      <c r="B57" s="6" t="s">
        <v>68</v>
      </c>
      <c r="C57" s="18">
        <v>39580</v>
      </c>
    </row>
    <row r="58" spans="1:3" s="3" customFormat="1" ht="15.75" customHeight="1" x14ac:dyDescent="0.4">
      <c r="A58" s="7"/>
      <c r="B58" s="28" t="s">
        <v>69</v>
      </c>
      <c r="C58" s="18">
        <v>366100</v>
      </c>
    </row>
    <row r="59" spans="1:3" s="3" customFormat="1" ht="15.75" customHeight="1" x14ac:dyDescent="0.4">
      <c r="A59" s="7"/>
      <c r="B59" s="6" t="s">
        <v>22</v>
      </c>
      <c r="C59" s="18">
        <v>27279</v>
      </c>
    </row>
    <row r="60" spans="1:3" s="3" customFormat="1" ht="15.75" customHeight="1" x14ac:dyDescent="0.4">
      <c r="A60" s="7"/>
      <c r="B60" s="6" t="s">
        <v>11</v>
      </c>
      <c r="C60" s="18">
        <f>SUM(C38:C48,C52:C59)</f>
        <v>38612418</v>
      </c>
    </row>
    <row r="61" spans="1:3" s="3" customFormat="1" ht="15.75" customHeight="1" x14ac:dyDescent="0.4">
      <c r="A61" s="7"/>
      <c r="B61" s="6" t="s">
        <v>21</v>
      </c>
      <c r="C61" s="18">
        <f>C36+C60</f>
        <v>119321599</v>
      </c>
    </row>
    <row r="62" spans="1:3" s="3" customFormat="1" ht="15.75" customHeight="1" x14ac:dyDescent="0.4">
      <c r="A62" s="7"/>
      <c r="B62" s="6" t="s">
        <v>4</v>
      </c>
      <c r="C62" s="23"/>
    </row>
    <row r="63" spans="1:3" s="3" customFormat="1" ht="15.75" customHeight="1" x14ac:dyDescent="0.4">
      <c r="A63" s="7"/>
      <c r="B63" s="6" t="s">
        <v>20</v>
      </c>
      <c r="C63" s="23"/>
    </row>
    <row r="64" spans="1:3" s="3" customFormat="1" ht="15.75" customHeight="1" x14ac:dyDescent="0.4">
      <c r="A64" s="7"/>
      <c r="B64" s="6" t="s">
        <v>19</v>
      </c>
      <c r="C64" s="23"/>
    </row>
    <row r="65" spans="1:3" s="3" customFormat="1" ht="15.75" customHeight="1" x14ac:dyDescent="0.4">
      <c r="A65" s="7"/>
      <c r="B65" s="28" t="s">
        <v>76</v>
      </c>
      <c r="C65" s="18">
        <v>3222552</v>
      </c>
    </row>
    <row r="66" spans="1:3" s="3" customFormat="1" ht="15.75" customHeight="1" x14ac:dyDescent="0.4">
      <c r="A66" s="7"/>
      <c r="B66" s="6" t="s">
        <v>29</v>
      </c>
      <c r="C66" s="18">
        <v>118500</v>
      </c>
    </row>
    <row r="67" spans="1:3" s="3" customFormat="1" ht="15.75" customHeight="1" x14ac:dyDescent="0.4">
      <c r="A67" s="7"/>
      <c r="B67" s="6" t="s">
        <v>17</v>
      </c>
      <c r="C67" s="18">
        <f>SUM(C65:C66)</f>
        <v>3341052</v>
      </c>
    </row>
    <row r="68" spans="1:3" s="3" customFormat="1" ht="15.75" customHeight="1" x14ac:dyDescent="0.4">
      <c r="A68" s="7"/>
      <c r="B68" s="6" t="s">
        <v>16</v>
      </c>
      <c r="C68" s="23"/>
    </row>
    <row r="69" spans="1:3" s="3" customFormat="1" ht="15.75" customHeight="1" x14ac:dyDescent="0.4">
      <c r="A69" s="7"/>
      <c r="B69" s="6" t="s">
        <v>15</v>
      </c>
      <c r="C69" s="18">
        <v>631797</v>
      </c>
    </row>
    <row r="70" spans="1:3" s="3" customFormat="1" ht="15.75" customHeight="1" x14ac:dyDescent="0.4">
      <c r="A70" s="7"/>
      <c r="B70" s="17" t="s">
        <v>53</v>
      </c>
      <c r="C70" s="18">
        <v>150000</v>
      </c>
    </row>
    <row r="71" spans="1:3" s="3" customFormat="1" ht="15.75" customHeight="1" x14ac:dyDescent="0.4">
      <c r="A71" s="7"/>
      <c r="B71" s="6" t="s">
        <v>57</v>
      </c>
      <c r="C71" s="18">
        <v>436181</v>
      </c>
    </row>
    <row r="72" spans="1:3" s="3" customFormat="1" ht="15.75" customHeight="1" x14ac:dyDescent="0.4">
      <c r="A72" s="7"/>
      <c r="B72" s="6" t="s">
        <v>58</v>
      </c>
      <c r="C72" s="18">
        <v>133815</v>
      </c>
    </row>
    <row r="73" spans="1:3" s="3" customFormat="1" ht="15.75" customHeight="1" x14ac:dyDescent="0.4">
      <c r="A73" s="7"/>
      <c r="B73" s="28" t="s">
        <v>70</v>
      </c>
      <c r="C73" s="18">
        <v>110160</v>
      </c>
    </row>
    <row r="74" spans="1:3" s="3" customFormat="1" ht="15.75" customHeight="1" x14ac:dyDescent="0.4">
      <c r="A74" s="7"/>
      <c r="B74" s="28" t="s">
        <v>64</v>
      </c>
      <c r="C74" s="18">
        <v>176450</v>
      </c>
    </row>
    <row r="75" spans="1:3" s="3" customFormat="1" ht="15.75" customHeight="1" x14ac:dyDescent="0.4">
      <c r="A75" s="7"/>
      <c r="B75" s="6" t="s">
        <v>14</v>
      </c>
      <c r="C75" s="18">
        <v>2500</v>
      </c>
    </row>
    <row r="76" spans="1:3" s="3" customFormat="1" ht="15.75" customHeight="1" x14ac:dyDescent="0.4">
      <c r="A76" s="7"/>
      <c r="B76" s="6" t="s">
        <v>13</v>
      </c>
      <c r="C76" s="18">
        <v>88605</v>
      </c>
    </row>
    <row r="77" spans="1:3" s="3" customFormat="1" ht="15.75" customHeight="1" x14ac:dyDescent="0.4">
      <c r="A77" s="7"/>
      <c r="B77" s="6" t="s">
        <v>12</v>
      </c>
      <c r="C77" s="18">
        <v>40000</v>
      </c>
    </row>
    <row r="78" spans="1:3" s="3" customFormat="1" ht="15.75" customHeight="1" x14ac:dyDescent="0.4">
      <c r="A78" s="7"/>
      <c r="B78" s="6" t="s">
        <v>11</v>
      </c>
      <c r="C78" s="18">
        <f>SUM(C69:C77)</f>
        <v>1769508</v>
      </c>
    </row>
    <row r="79" spans="1:3" s="3" customFormat="1" ht="15.75" customHeight="1" x14ac:dyDescent="0.4">
      <c r="A79" s="7"/>
      <c r="B79" s="6" t="s">
        <v>10</v>
      </c>
      <c r="C79" s="18">
        <f>C67+C78</f>
        <v>5110560</v>
      </c>
    </row>
    <row r="80" spans="1:3" s="3" customFormat="1" ht="15.75" customHeight="1" x14ac:dyDescent="0.4">
      <c r="A80" s="7"/>
      <c r="B80" s="6" t="s">
        <v>9</v>
      </c>
      <c r="C80" s="18">
        <f>C61+C79</f>
        <v>124432159</v>
      </c>
    </row>
    <row r="81" spans="1:3" s="3" customFormat="1" ht="15.75" customHeight="1" x14ac:dyDescent="0.4">
      <c r="A81" s="7"/>
      <c r="B81" s="6" t="s">
        <v>8</v>
      </c>
      <c r="C81" s="18">
        <f>C25-C80</f>
        <v>15525997</v>
      </c>
    </row>
    <row r="82" spans="1:3" s="3" customFormat="1" ht="15.75" customHeight="1" x14ac:dyDescent="0.4">
      <c r="A82" s="7"/>
      <c r="B82" s="6" t="s">
        <v>4</v>
      </c>
      <c r="C82" s="23"/>
    </row>
    <row r="83" spans="1:3" s="3" customFormat="1" ht="15.75" customHeight="1" x14ac:dyDescent="0.4">
      <c r="A83" s="7"/>
      <c r="B83" s="6" t="s">
        <v>7</v>
      </c>
      <c r="C83" s="23">
        <v>0</v>
      </c>
    </row>
    <row r="84" spans="1:3" s="3" customFormat="1" ht="15.75" customHeight="1" x14ac:dyDescent="0.4">
      <c r="A84" s="7"/>
      <c r="B84" s="6" t="s">
        <v>4</v>
      </c>
      <c r="C84" s="23"/>
    </row>
    <row r="85" spans="1:3" s="3" customFormat="1" ht="15.75" customHeight="1" x14ac:dyDescent="0.4">
      <c r="A85" s="7"/>
      <c r="B85" s="6" t="s">
        <v>6</v>
      </c>
      <c r="C85" s="23">
        <v>0</v>
      </c>
    </row>
    <row r="86" spans="1:3" s="3" customFormat="1" ht="15.75" customHeight="1" x14ac:dyDescent="0.4">
      <c r="A86" s="7"/>
      <c r="B86" s="6" t="s">
        <v>4</v>
      </c>
      <c r="C86" s="23"/>
    </row>
    <row r="87" spans="1:3" s="3" customFormat="1" ht="15.75" customHeight="1" x14ac:dyDescent="0.4">
      <c r="A87" s="7"/>
      <c r="B87" s="6" t="s">
        <v>5</v>
      </c>
      <c r="C87" s="23">
        <v>0</v>
      </c>
    </row>
    <row r="88" spans="1:3" s="3" customFormat="1" ht="15.75" customHeight="1" x14ac:dyDescent="0.4">
      <c r="A88" s="7"/>
      <c r="B88" s="6" t="s">
        <v>4</v>
      </c>
      <c r="C88" s="23"/>
    </row>
    <row r="89" spans="1:3" s="3" customFormat="1" ht="15.75" customHeight="1" x14ac:dyDescent="0.4">
      <c r="A89" s="7"/>
      <c r="B89" s="6" t="s">
        <v>3</v>
      </c>
      <c r="C89" s="18">
        <f>C81</f>
        <v>15525997</v>
      </c>
    </row>
    <row r="90" spans="1:3" s="3" customFormat="1" ht="15.75" customHeight="1" x14ac:dyDescent="0.4">
      <c r="A90" s="7"/>
      <c r="B90" s="6" t="s">
        <v>2</v>
      </c>
      <c r="C90" s="25">
        <v>-4158438</v>
      </c>
    </row>
    <row r="91" spans="1:3" s="3" customFormat="1" ht="15.75" customHeight="1" x14ac:dyDescent="0.4">
      <c r="A91" s="7"/>
      <c r="B91" s="6" t="s">
        <v>1</v>
      </c>
      <c r="C91" s="18">
        <f>SUM(C89:C90)</f>
        <v>11367559</v>
      </c>
    </row>
    <row r="92" spans="1:3" s="3" customFormat="1" ht="15.75" customHeight="1" x14ac:dyDescent="0.4">
      <c r="A92" s="19"/>
      <c r="B92" s="20" t="s">
        <v>54</v>
      </c>
      <c r="C92" s="26">
        <v>26114479</v>
      </c>
    </row>
    <row r="93" spans="1:3" s="3" customFormat="1" ht="15.75" customHeight="1" x14ac:dyDescent="0.4">
      <c r="A93" s="5"/>
      <c r="B93" s="4" t="s">
        <v>0</v>
      </c>
      <c r="C93" s="27">
        <f>SUM(C91:C92)</f>
        <v>37482038</v>
      </c>
    </row>
  </sheetData>
  <mergeCells count="2">
    <mergeCell ref="A1:C1"/>
    <mergeCell ref="A2:C2"/>
  </mergeCells>
  <phoneticPr fontId="18"/>
  <pageMargins left="0.94488188976377963" right="0.74803149606299213" top="0.98425196850393704" bottom="0.98425196850393704" header="0.51181102362204722" footer="0.51181102362204722"/>
  <pageSetup paperSize="9" scale="91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2021活動予算書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zeikei</dc:creator>
  <cp:lastModifiedBy>azu user</cp:lastModifiedBy>
  <cp:lastPrinted>2020-11-30T02:32:46Z</cp:lastPrinted>
  <dcterms:created xsi:type="dcterms:W3CDTF">2018-11-12T05:22:16Z</dcterms:created>
  <dcterms:modified xsi:type="dcterms:W3CDTF">2021-12-02T03:57:19Z</dcterms:modified>
</cp:coreProperties>
</file>