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katsunori minamiyama\Documents\KSCE\公的機関150828以後\公的機関提出系統\２５年提出関係\"/>
    </mc:Choice>
  </mc:AlternateContent>
  <xr:revisionPtr revIDLastSave="0" documentId="8_{A8F61CD1-1295-4898-AA84-1F1FD8EA42E5}" xr6:coauthVersionLast="47" xr6:coauthVersionMax="47" xr10:uidLastSave="{00000000-0000-0000-0000-000000000000}"/>
  <bookViews>
    <workbookView xWindow="975" yWindow="165" windowWidth="25650" windowHeight="14895" xr2:uid="{222E0E42-888D-4C23-835F-4BE080F53044}"/>
  </bookViews>
  <sheets>
    <sheet name="活動計算書" sheetId="1" r:id="rId1"/>
    <sheet name="計算書類の注記" sheetId="2" r:id="rId2"/>
  </sheets>
  <definedNames>
    <definedName name="_xlnm.Print_Area" localSheetId="1">計算書類の注記!$A$1:$M$71</definedName>
    <definedName name="_xlnm.Print_Titles" localSheetId="0">活動計算書!$1:$3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2" l="1"/>
  <c r="H48" i="2"/>
  <c r="F48" i="2"/>
  <c r="D48" i="2"/>
  <c r="K47" i="2"/>
  <c r="K46" i="2"/>
  <c r="G31" i="2"/>
  <c r="F31" i="2"/>
  <c r="E31" i="2"/>
  <c r="H30" i="2"/>
  <c r="H29" i="2"/>
  <c r="H28" i="2"/>
  <c r="H27" i="2"/>
  <c r="H26" i="2"/>
  <c r="H25" i="2"/>
  <c r="H24" i="2"/>
  <c r="H23" i="2"/>
  <c r="H22" i="2"/>
  <c r="H31" i="2" s="1"/>
  <c r="H21" i="2"/>
  <c r="H20" i="2"/>
  <c r="H19" i="2"/>
</calcChain>
</file>

<file path=xl/sharedStrings.xml><?xml version="1.0" encoding="utf-8"?>
<sst xmlns="http://schemas.openxmlformats.org/spreadsheetml/2006/main" count="205" uniqueCount="169">
  <si>
    <t>活　動　計　算　書</t>
    <phoneticPr fontId="2"/>
  </si>
  <si>
    <t>[税込]（単位：円）</t>
    <phoneticPr fontId="2"/>
  </si>
  <si>
    <t>特定非営利活動法人京都教育サポートセンタ－</t>
  </si>
  <si>
    <t>自 令和6年 3月 1日  至 令和7年 2月28日</t>
  </si>
  <si>
    <t>【経常収益】</t>
  </si>
  <si>
    <t xml:space="preserve">  【受取会費】</t>
  </si>
  <si>
    <t xml:space="preserve">    賛助会員受取会費</t>
  </si>
  <si>
    <t xml:space="preserve">  【受取寄付金】</t>
  </si>
  <si>
    <t xml:space="preserve">    受取寄付金</t>
  </si>
  <si>
    <t xml:space="preserve">    ボランティア受入評価益</t>
  </si>
  <si>
    <t xml:space="preserve">  【受取助成金等】</t>
  </si>
  <si>
    <t xml:space="preserve">    受取補助金</t>
  </si>
  <si>
    <t xml:space="preserve">  【事業収益】</t>
  </si>
  <si>
    <t xml:space="preserve">    自主事業収益</t>
  </si>
  <si>
    <t xml:space="preserve">    リユース活動収益</t>
  </si>
  <si>
    <t xml:space="preserve">    活動参加費収益</t>
  </si>
  <si>
    <t xml:space="preserve">  【その他収益】</t>
  </si>
  <si>
    <t xml:space="preserve">    受取　利息</t>
  </si>
  <si>
    <t xml:space="preserve">    雑　収　益</t>
  </si>
  <si>
    <t xml:space="preserve">        経常収益  計</t>
  </si>
  <si>
    <t>【経常費用】</t>
  </si>
  <si>
    <t xml:space="preserve">  【事業費】</t>
  </si>
  <si>
    <t xml:space="preserve">    （人件費）</t>
  </si>
  <si>
    <t xml:space="preserve">      給料　手当(事業)</t>
  </si>
  <si>
    <t xml:space="preserve">      ボランティア評価費用</t>
  </si>
  <si>
    <t xml:space="preserve">      法定福利費(事業)</t>
  </si>
  <si>
    <t xml:space="preserve">      通　勤　費(事業)</t>
  </si>
  <si>
    <t xml:space="preserve">      福利厚生費(事業)</t>
  </si>
  <si>
    <t xml:space="preserve">        人件費計</t>
  </si>
  <si>
    <t xml:space="preserve">    （その他経費）</t>
  </si>
  <si>
    <t xml:space="preserve">      印刷製本費(事業)</t>
  </si>
  <si>
    <t xml:space="preserve">      旅費交通費(事業)</t>
  </si>
  <si>
    <t xml:space="preserve">      通信運搬費(事業)</t>
  </si>
  <si>
    <t xml:space="preserve">      消耗品　費(事業)</t>
  </si>
  <si>
    <t xml:space="preserve">      水道光熱費(事業)</t>
  </si>
  <si>
    <t xml:space="preserve">      地代　家賃(事業)</t>
  </si>
  <si>
    <t xml:space="preserve">      賃  借  料(事業)</t>
  </si>
  <si>
    <t xml:space="preserve">      保　険　料(事業)</t>
  </si>
  <si>
    <t xml:space="preserve">      支払手数料(事業)</t>
  </si>
  <si>
    <t xml:space="preserve">      廃棄物処理費（事業）</t>
  </si>
  <si>
    <t xml:space="preserve">        その他経費計</t>
  </si>
  <si>
    <t xml:space="preserve">          事業費  計</t>
  </si>
  <si>
    <t xml:space="preserve">  【管理費】</t>
  </si>
  <si>
    <t xml:space="preserve">      車　両　費</t>
  </si>
  <si>
    <t xml:space="preserve">      通信運搬費</t>
  </si>
  <si>
    <t xml:space="preserve">      消耗品　費</t>
  </si>
  <si>
    <t xml:space="preserve">      修　繕　費</t>
  </si>
  <si>
    <t xml:space="preserve">      水道光熱費</t>
  </si>
  <si>
    <t xml:space="preserve">      地代　家賃</t>
  </si>
  <si>
    <t xml:space="preserve">      保　険　料</t>
  </si>
  <si>
    <t xml:space="preserve">      諸　会　費</t>
  </si>
  <si>
    <t xml:space="preserve">      租税　公課</t>
  </si>
  <si>
    <t xml:space="preserve">      支払手数料</t>
  </si>
  <si>
    <t xml:space="preserve">      支払　利息</t>
  </si>
  <si>
    <t xml:space="preserve">      廃棄物処理費用</t>
  </si>
  <si>
    <t xml:space="preserve">          管理費  計</t>
  </si>
  <si>
    <t xml:space="preserve">            経常費用  計</t>
  </si>
  <si>
    <t xml:space="preserve">              当期経常増減額</t>
  </si>
  <si>
    <t>【経常外収益】</t>
  </si>
  <si>
    <t xml:space="preserve">    経常外収益  計</t>
  </si>
  <si>
    <t>【経常外費用】</t>
  </si>
  <si>
    <t xml:space="preserve">  固定資産除却損</t>
  </si>
  <si>
    <t xml:space="preserve">    経常外費用  計</t>
  </si>
  <si>
    <t xml:space="preserve">        税引前当期正味財産増減額</t>
  </si>
  <si>
    <t xml:space="preserve">        法人税、住民税及び事業税</t>
  </si>
  <si>
    <t xml:space="preserve">          当期正味財産増減額</t>
  </si>
  <si>
    <t xml:space="preserve">          前期繰越正味財産額</t>
  </si>
  <si>
    <t xml:space="preserve">          次期繰越正味財産額</t>
  </si>
  <si>
    <t>計算書類の注記</t>
    <rPh sb="0" eb="2">
      <t>ケイサン</t>
    </rPh>
    <rPh sb="2" eb="4">
      <t>ショルイ</t>
    </rPh>
    <rPh sb="5" eb="7">
      <t>チュウキ</t>
    </rPh>
    <phoneticPr fontId="2"/>
  </si>
  <si>
    <t>特定非営利活動法人京都教育サポートセンター</t>
    <rPh sb="0" eb="9">
      <t>トクヒ</t>
    </rPh>
    <rPh sb="9" eb="21">
      <t>ケイスケ</t>
    </rPh>
    <phoneticPr fontId="2"/>
  </si>
  <si>
    <t>令和7年2月28日現在</t>
    <rPh sb="0" eb="2">
      <t>レイワ</t>
    </rPh>
    <rPh sb="3" eb="4">
      <t>ネン</t>
    </rPh>
    <rPh sb="5" eb="6">
      <t>ガツ</t>
    </rPh>
    <rPh sb="8" eb="11">
      <t>ニチゲンザイ</t>
    </rPh>
    <phoneticPr fontId="2"/>
  </si>
  <si>
    <t>１．重要な会計方針</t>
    <rPh sb="2" eb="4">
      <t>ジュウヨウ</t>
    </rPh>
    <rPh sb="5" eb="7">
      <t>カイケイ</t>
    </rPh>
    <rPh sb="7" eb="9">
      <t>ホウシン</t>
    </rPh>
    <phoneticPr fontId="2"/>
  </si>
  <si>
    <t>計算書類の作成は、ＮＰＯ法人会計基準（2010年7月20日　　2011年11月20日一部改正　ＮＰＯ会計基準評議会）に</t>
    <rPh sb="0" eb="2">
      <t>ケイサン</t>
    </rPh>
    <rPh sb="2" eb="4">
      <t>ショルイ</t>
    </rPh>
    <rPh sb="5" eb="7">
      <t>サクセイ</t>
    </rPh>
    <rPh sb="12" eb="14">
      <t>ホウジン</t>
    </rPh>
    <rPh sb="14" eb="16">
      <t>カイケイ</t>
    </rPh>
    <rPh sb="16" eb="18">
      <t>キジュン</t>
    </rPh>
    <rPh sb="23" eb="24">
      <t>ネン</t>
    </rPh>
    <rPh sb="25" eb="26">
      <t>ガツ</t>
    </rPh>
    <rPh sb="28" eb="29">
      <t>ニチ</t>
    </rPh>
    <rPh sb="35" eb="36">
      <t>ネン</t>
    </rPh>
    <rPh sb="38" eb="39">
      <t>ガツ</t>
    </rPh>
    <rPh sb="41" eb="42">
      <t>ニチ</t>
    </rPh>
    <rPh sb="42" eb="44">
      <t>イチブ</t>
    </rPh>
    <rPh sb="44" eb="46">
      <t>カイセイ</t>
    </rPh>
    <rPh sb="50" eb="52">
      <t>カイケイ</t>
    </rPh>
    <rPh sb="52" eb="54">
      <t>キジュン</t>
    </rPh>
    <rPh sb="54" eb="57">
      <t>ヒョウギカイ</t>
    </rPh>
    <phoneticPr fontId="2"/>
  </si>
  <si>
    <t>よっています。</t>
    <phoneticPr fontId="2"/>
  </si>
  <si>
    <t>（１）ボランティアによる役務の提供は「2．活動の原価の算定にあたって必要なボランティアによる役務の提供の内訳」</t>
    <rPh sb="12" eb="14">
      <t>エキム</t>
    </rPh>
    <rPh sb="15" eb="17">
      <t>テイキョウ</t>
    </rPh>
    <rPh sb="21" eb="23">
      <t>カツドウ</t>
    </rPh>
    <rPh sb="24" eb="26">
      <t>ゲンカ</t>
    </rPh>
    <rPh sb="27" eb="29">
      <t>サンテイ</t>
    </rPh>
    <rPh sb="34" eb="36">
      <t>ヒツヨウ</t>
    </rPh>
    <rPh sb="46" eb="48">
      <t>エキム</t>
    </rPh>
    <rPh sb="49" eb="51">
      <t>テイキョウ</t>
    </rPh>
    <rPh sb="52" eb="54">
      <t>ウチワケ</t>
    </rPh>
    <phoneticPr fontId="2"/>
  </si>
  <si>
    <t>として注記しています。</t>
    <rPh sb="3" eb="5">
      <t>チュウキ</t>
    </rPh>
    <phoneticPr fontId="2"/>
  </si>
  <si>
    <t>（２）施設の提供等の物的サービスを受けた場合の会計処理</t>
    <rPh sb="3" eb="5">
      <t>シセツ</t>
    </rPh>
    <rPh sb="6" eb="8">
      <t>テイキョウ</t>
    </rPh>
    <rPh sb="8" eb="9">
      <t>ナド</t>
    </rPh>
    <rPh sb="10" eb="12">
      <t>ブッテキ</t>
    </rPh>
    <rPh sb="17" eb="18">
      <t>ウ</t>
    </rPh>
    <rPh sb="20" eb="22">
      <t>バアイ</t>
    </rPh>
    <rPh sb="23" eb="25">
      <t>カイケイ</t>
    </rPh>
    <rPh sb="25" eb="27">
      <t>ショリ</t>
    </rPh>
    <phoneticPr fontId="2"/>
  </si>
  <si>
    <t>施設の提供等の物的サービスの受け入れは、活動計算書に計上しています。本年度は提供を</t>
    <rPh sb="0" eb="2">
      <t>シセツ</t>
    </rPh>
    <rPh sb="3" eb="5">
      <t>テイキョウ</t>
    </rPh>
    <rPh sb="5" eb="6">
      <t>トウ</t>
    </rPh>
    <rPh sb="7" eb="9">
      <t>ブッテキ</t>
    </rPh>
    <rPh sb="14" eb="15">
      <t>ウ</t>
    </rPh>
    <rPh sb="16" eb="17">
      <t>イ</t>
    </rPh>
    <rPh sb="20" eb="22">
      <t>カツドウ</t>
    </rPh>
    <rPh sb="22" eb="25">
      <t>ケイサンショ</t>
    </rPh>
    <rPh sb="26" eb="28">
      <t>ケイジョウ</t>
    </rPh>
    <rPh sb="34" eb="37">
      <t>ホンネンド</t>
    </rPh>
    <rPh sb="38" eb="40">
      <t>テイキョウ</t>
    </rPh>
    <phoneticPr fontId="2"/>
  </si>
  <si>
    <t>受けていません。</t>
    <rPh sb="0" eb="1">
      <t>ウ</t>
    </rPh>
    <phoneticPr fontId="2"/>
  </si>
  <si>
    <t>２．活動の原価の算定にあたって必要なボランティアによる役務の提供の内訳</t>
    <rPh sb="2" eb="4">
      <t>カツドウ</t>
    </rPh>
    <rPh sb="5" eb="7">
      <t>ゲンカ</t>
    </rPh>
    <rPh sb="8" eb="10">
      <t>サンテイ</t>
    </rPh>
    <rPh sb="15" eb="17">
      <t>ヒツヨウ</t>
    </rPh>
    <rPh sb="27" eb="29">
      <t>エキム</t>
    </rPh>
    <rPh sb="30" eb="32">
      <t>テイキョウ</t>
    </rPh>
    <rPh sb="33" eb="35">
      <t>ウチワケ</t>
    </rPh>
    <phoneticPr fontId="2"/>
  </si>
  <si>
    <t>　</t>
    <phoneticPr fontId="2"/>
  </si>
  <si>
    <t>毎日の記録（日報）によってボランティア役務時間を計上しています。</t>
    <rPh sb="0" eb="2">
      <t>マイニチ</t>
    </rPh>
    <rPh sb="3" eb="5">
      <t>キロク</t>
    </rPh>
    <rPh sb="6" eb="8">
      <t>ニッポウ</t>
    </rPh>
    <rPh sb="19" eb="21">
      <t>エキム</t>
    </rPh>
    <rPh sb="21" eb="23">
      <t>ジカン</t>
    </rPh>
    <rPh sb="24" eb="26">
      <t>ケイジョウ</t>
    </rPh>
    <phoneticPr fontId="2"/>
  </si>
  <si>
    <t>2024年度</t>
    <rPh sb="4" eb="6">
      <t>ネンド</t>
    </rPh>
    <phoneticPr fontId="2"/>
  </si>
  <si>
    <t>内容</t>
    <rPh sb="0" eb="2">
      <t>ナイヨウ</t>
    </rPh>
    <phoneticPr fontId="2"/>
  </si>
  <si>
    <t>運営日数</t>
    <rPh sb="0" eb="2">
      <t>ウンエイ</t>
    </rPh>
    <rPh sb="2" eb="4">
      <t>ニッスウ</t>
    </rPh>
    <phoneticPr fontId="2"/>
  </si>
  <si>
    <t>月間合計延べ人数</t>
    <rPh sb="0" eb="2">
      <t>ゲッカン</t>
    </rPh>
    <rPh sb="2" eb="4">
      <t>ゴウケイ</t>
    </rPh>
    <rPh sb="4" eb="5">
      <t>ノ</t>
    </rPh>
    <rPh sb="6" eb="8">
      <t>ニンズウ</t>
    </rPh>
    <phoneticPr fontId="2"/>
  </si>
  <si>
    <t>総時間数</t>
    <rPh sb="0" eb="1">
      <t>ソウ</t>
    </rPh>
    <rPh sb="1" eb="4">
      <t>ジカンスウ</t>
    </rPh>
    <phoneticPr fontId="2"/>
  </si>
  <si>
    <t>金額</t>
    <rPh sb="0" eb="2">
      <t>キンガク</t>
    </rPh>
    <phoneticPr fontId="2"/>
  </si>
  <si>
    <t>算定方法</t>
    <rPh sb="0" eb="2">
      <t>サンテイ</t>
    </rPh>
    <rPh sb="2" eb="4">
      <t>ホウホウ</t>
    </rPh>
    <phoneticPr fontId="2"/>
  </si>
  <si>
    <t>3月</t>
    <rPh sb="1" eb="2">
      <t>ガツ</t>
    </rPh>
    <phoneticPr fontId="2"/>
  </si>
  <si>
    <t>フリースクール事業補助（運営）</t>
    <rPh sb="7" eb="9">
      <t>ジギョウ</t>
    </rPh>
    <rPh sb="9" eb="11">
      <t>ホジョ</t>
    </rPh>
    <rPh sb="12" eb="14">
      <t>ウンエイ</t>
    </rPh>
    <phoneticPr fontId="2"/>
  </si>
  <si>
    <t>京都府の最低賃金1008円によって算定しています。2024年9月まで適用</t>
    <rPh sb="0" eb="3">
      <t>キョウトフ</t>
    </rPh>
    <rPh sb="4" eb="6">
      <t>サイテイ</t>
    </rPh>
    <rPh sb="6" eb="8">
      <t>チンギン</t>
    </rPh>
    <rPh sb="12" eb="13">
      <t>エン</t>
    </rPh>
    <rPh sb="17" eb="19">
      <t>サンテイ</t>
    </rPh>
    <rPh sb="29" eb="30">
      <t>ネン</t>
    </rPh>
    <rPh sb="31" eb="32">
      <t>ガツ</t>
    </rPh>
    <rPh sb="34" eb="36">
      <t>テキヨウ</t>
    </rPh>
    <phoneticPr fontId="2"/>
  </si>
  <si>
    <t>4月</t>
    <rPh sb="1" eb="2">
      <t>ガツ</t>
    </rPh>
    <phoneticPr fontId="2"/>
  </si>
  <si>
    <t>同上</t>
    <rPh sb="0" eb="2">
      <t>ドウジョウ</t>
    </rPh>
    <phoneticPr fontId="2"/>
  </si>
  <si>
    <t>GW通常運営休業４月２９日～５月６日</t>
    <rPh sb="2" eb="6">
      <t>ツウジョウウンエイ</t>
    </rPh>
    <rPh sb="6" eb="8">
      <t>キュウギョウ</t>
    </rPh>
    <rPh sb="9" eb="10">
      <t>ガツ</t>
    </rPh>
    <rPh sb="12" eb="13">
      <t>ニチ</t>
    </rPh>
    <rPh sb="15" eb="16">
      <t>ガツ</t>
    </rPh>
    <rPh sb="17" eb="18">
      <t>ニチ</t>
    </rPh>
    <phoneticPr fontId="2"/>
  </si>
  <si>
    <t>5月</t>
    <rPh sb="1" eb="2">
      <t>ガツ</t>
    </rPh>
    <phoneticPr fontId="2"/>
  </si>
  <si>
    <t>6月</t>
    <rPh sb="1" eb="2">
      <t>ガツ</t>
    </rPh>
    <phoneticPr fontId="2"/>
  </si>
  <si>
    <t>7月</t>
    <rPh sb="1" eb="2">
      <t>ガツ</t>
    </rPh>
    <phoneticPr fontId="2"/>
  </si>
  <si>
    <t>8月</t>
    <rPh sb="1" eb="2">
      <t>ガツ</t>
    </rPh>
    <phoneticPr fontId="2"/>
  </si>
  <si>
    <t>夏期通常運営休業８月１１日～１８日</t>
    <rPh sb="0" eb="2">
      <t>カキ</t>
    </rPh>
    <rPh sb="2" eb="6">
      <t>ツウジョウウンエイ</t>
    </rPh>
    <rPh sb="6" eb="8">
      <t>キュウギョウ</t>
    </rPh>
    <rPh sb="9" eb="10">
      <t>ガツ</t>
    </rPh>
    <rPh sb="12" eb="13">
      <t>ニチ</t>
    </rPh>
    <rPh sb="16" eb="17">
      <t>ニチ</t>
    </rPh>
    <phoneticPr fontId="2"/>
  </si>
  <si>
    <t>9月</t>
    <rPh sb="1" eb="2">
      <t>ガツ</t>
    </rPh>
    <phoneticPr fontId="2"/>
  </si>
  <si>
    <t>10月</t>
    <rPh sb="2" eb="3">
      <t>ガツ</t>
    </rPh>
    <phoneticPr fontId="2"/>
  </si>
  <si>
    <t>京都府最低賃金改定により10月以降1058円で計算</t>
    <rPh sb="0" eb="9">
      <t>キョウトフサイテイチンギンカイテイ</t>
    </rPh>
    <rPh sb="14" eb="17">
      <t>ガツイコウ</t>
    </rPh>
    <rPh sb="21" eb="22">
      <t>エン</t>
    </rPh>
    <rPh sb="23" eb="25">
      <t>ケイサン</t>
    </rPh>
    <phoneticPr fontId="2"/>
  </si>
  <si>
    <t>11月</t>
    <rPh sb="2" eb="3">
      <t>ガツ</t>
    </rPh>
    <phoneticPr fontId="2"/>
  </si>
  <si>
    <t>12月</t>
    <rPh sb="2" eb="3">
      <t>ガツ</t>
    </rPh>
    <phoneticPr fontId="2"/>
  </si>
  <si>
    <t>１２月２９日～１月５日年末年始通常運営休業</t>
    <rPh sb="2" eb="3">
      <t>ガツ</t>
    </rPh>
    <rPh sb="5" eb="6">
      <t>ニチ</t>
    </rPh>
    <rPh sb="8" eb="9">
      <t>ガツ</t>
    </rPh>
    <rPh sb="10" eb="11">
      <t>ニチ</t>
    </rPh>
    <rPh sb="11" eb="13">
      <t>ネンマツ</t>
    </rPh>
    <rPh sb="13" eb="15">
      <t>ネンシ</t>
    </rPh>
    <rPh sb="15" eb="17">
      <t>ツウジョウ</t>
    </rPh>
    <rPh sb="17" eb="19">
      <t>ウンエイ</t>
    </rPh>
    <rPh sb="19" eb="21">
      <t>キュウギョウ</t>
    </rPh>
    <phoneticPr fontId="2"/>
  </si>
  <si>
    <t>1月</t>
    <rPh sb="1" eb="2">
      <t>ガツ</t>
    </rPh>
    <phoneticPr fontId="2"/>
  </si>
  <si>
    <t>2月</t>
    <rPh sb="1" eb="2">
      <t>ガツ</t>
    </rPh>
    <phoneticPr fontId="2"/>
  </si>
  <si>
    <t>合計</t>
    <rPh sb="0" eb="2">
      <t>ゴウケイ</t>
    </rPh>
    <phoneticPr fontId="2"/>
  </si>
  <si>
    <t>※2024年10月～11月の移転後、スタッフ事情により運営時間を短縮して運営をしており総時間が減少しています。</t>
    <rPh sb="5" eb="6">
      <t>ネン</t>
    </rPh>
    <rPh sb="8" eb="9">
      <t>ガツ</t>
    </rPh>
    <rPh sb="12" eb="13">
      <t>ガツ</t>
    </rPh>
    <rPh sb="14" eb="16">
      <t>イテン</t>
    </rPh>
    <rPh sb="16" eb="17">
      <t>ゴ</t>
    </rPh>
    <rPh sb="22" eb="24">
      <t>ジジョウ</t>
    </rPh>
    <rPh sb="27" eb="31">
      <t>ウンエイジカン</t>
    </rPh>
    <rPh sb="32" eb="34">
      <t>タンシュク</t>
    </rPh>
    <rPh sb="36" eb="38">
      <t>ウンエイ</t>
    </rPh>
    <rPh sb="43" eb="46">
      <t>ソウジカン</t>
    </rPh>
    <rPh sb="47" eb="49">
      <t>ゲンショウ</t>
    </rPh>
    <phoneticPr fontId="2"/>
  </si>
  <si>
    <t>３．固定資産の増減内訳</t>
    <rPh sb="2" eb="4">
      <t>コテイ</t>
    </rPh>
    <rPh sb="4" eb="6">
      <t>シサン</t>
    </rPh>
    <rPh sb="7" eb="9">
      <t>ゾウゲン</t>
    </rPh>
    <rPh sb="9" eb="11">
      <t>ウチワケ</t>
    </rPh>
    <phoneticPr fontId="2"/>
  </si>
  <si>
    <t>２０２４年１１月の事務所移転により電話１ｔ廃止による加入権消滅、敷金の返還がありました。</t>
    <rPh sb="4" eb="5">
      <t>ネン</t>
    </rPh>
    <rPh sb="7" eb="8">
      <t>ガツ</t>
    </rPh>
    <rPh sb="9" eb="14">
      <t>ジムショイテン</t>
    </rPh>
    <rPh sb="17" eb="19">
      <t>デンワ</t>
    </rPh>
    <rPh sb="21" eb="23">
      <t>ハイシ</t>
    </rPh>
    <rPh sb="26" eb="29">
      <t>カニュウケン</t>
    </rPh>
    <rPh sb="29" eb="31">
      <t>ショウメツ</t>
    </rPh>
    <rPh sb="32" eb="34">
      <t>シキキン</t>
    </rPh>
    <rPh sb="35" eb="37">
      <t>ヘンカン</t>
    </rPh>
    <phoneticPr fontId="2"/>
  </si>
  <si>
    <t>科目</t>
    <rPh sb="0" eb="2">
      <t>カモク</t>
    </rPh>
    <phoneticPr fontId="2"/>
  </si>
  <si>
    <t>期首所得金額</t>
    <rPh sb="0" eb="2">
      <t>キシュ</t>
    </rPh>
    <rPh sb="2" eb="4">
      <t>ショトク</t>
    </rPh>
    <rPh sb="4" eb="6">
      <t>キンガク</t>
    </rPh>
    <phoneticPr fontId="2"/>
  </si>
  <si>
    <t>取得</t>
    <rPh sb="0" eb="2">
      <t>シュトク</t>
    </rPh>
    <phoneticPr fontId="2"/>
  </si>
  <si>
    <t>減少</t>
    <rPh sb="0" eb="2">
      <t>ゲンショウ</t>
    </rPh>
    <phoneticPr fontId="2"/>
  </si>
  <si>
    <t>期末取得金額</t>
    <rPh sb="0" eb="2">
      <t>キマツ</t>
    </rPh>
    <rPh sb="2" eb="4">
      <t>シュトク</t>
    </rPh>
    <rPh sb="4" eb="6">
      <t>キンガク</t>
    </rPh>
    <phoneticPr fontId="2"/>
  </si>
  <si>
    <t>減価償却累計額</t>
    <rPh sb="0" eb="2">
      <t>ゲンカ</t>
    </rPh>
    <rPh sb="2" eb="4">
      <t>ショウキャク</t>
    </rPh>
    <rPh sb="4" eb="6">
      <t>ルイケイ</t>
    </rPh>
    <rPh sb="6" eb="7">
      <t>ガク</t>
    </rPh>
    <phoneticPr fontId="2"/>
  </si>
  <si>
    <t>期末帳簿価額</t>
    <rPh sb="0" eb="2">
      <t>キマツ</t>
    </rPh>
    <rPh sb="2" eb="4">
      <t>チョウボ</t>
    </rPh>
    <rPh sb="4" eb="6">
      <t>カガク</t>
    </rPh>
    <phoneticPr fontId="2"/>
  </si>
  <si>
    <t>無形固定資産</t>
    <rPh sb="0" eb="2">
      <t>ムケイ</t>
    </rPh>
    <rPh sb="2" eb="4">
      <t>コテイ</t>
    </rPh>
    <rPh sb="4" eb="6">
      <t>シサン</t>
    </rPh>
    <phoneticPr fontId="2"/>
  </si>
  <si>
    <t>電話加入権</t>
    <rPh sb="0" eb="2">
      <t>デンワ</t>
    </rPh>
    <rPh sb="2" eb="5">
      <t>カニュウケン</t>
    </rPh>
    <phoneticPr fontId="2"/>
  </si>
  <si>
    <t>投資その他の資産</t>
    <rPh sb="0" eb="2">
      <t>トウシ</t>
    </rPh>
    <rPh sb="4" eb="5">
      <t>タ</t>
    </rPh>
    <rPh sb="6" eb="8">
      <t>シサン</t>
    </rPh>
    <phoneticPr fontId="2"/>
  </si>
  <si>
    <t>敷金</t>
    <rPh sb="0" eb="2">
      <t>シキキン</t>
    </rPh>
    <phoneticPr fontId="2"/>
  </si>
  <si>
    <t>４．借入金の増減内訳</t>
    <rPh sb="2" eb="4">
      <t>カリイレ</t>
    </rPh>
    <rPh sb="4" eb="5">
      <t>キン</t>
    </rPh>
    <rPh sb="6" eb="8">
      <t>ゾウゲン</t>
    </rPh>
    <rPh sb="8" eb="10">
      <t>ウチワケ</t>
    </rPh>
    <phoneticPr fontId="2"/>
  </si>
  <si>
    <t>期首残高</t>
    <rPh sb="0" eb="2">
      <t>キシュ</t>
    </rPh>
    <rPh sb="2" eb="4">
      <t>ザンダカ</t>
    </rPh>
    <phoneticPr fontId="2"/>
  </si>
  <si>
    <t>当期借入</t>
    <rPh sb="0" eb="2">
      <t>トウキ</t>
    </rPh>
    <rPh sb="2" eb="4">
      <t>カリイレ</t>
    </rPh>
    <phoneticPr fontId="2"/>
  </si>
  <si>
    <t>当期返済</t>
    <rPh sb="0" eb="2">
      <t>トウキ</t>
    </rPh>
    <rPh sb="2" eb="4">
      <t>ヘンサイ</t>
    </rPh>
    <phoneticPr fontId="2"/>
  </si>
  <si>
    <t>期末残高</t>
    <rPh sb="0" eb="2">
      <t>キマツ</t>
    </rPh>
    <rPh sb="2" eb="4">
      <t>ザンダカ</t>
    </rPh>
    <phoneticPr fontId="2"/>
  </si>
  <si>
    <t>長期借入金</t>
    <rPh sb="0" eb="2">
      <t>チョウキ</t>
    </rPh>
    <rPh sb="2" eb="4">
      <t>カリイレ</t>
    </rPh>
    <rPh sb="4" eb="5">
      <t>キン</t>
    </rPh>
    <phoneticPr fontId="2"/>
  </si>
  <si>
    <t>役員借入金</t>
    <rPh sb="0" eb="2">
      <t>ヤクイン</t>
    </rPh>
    <rPh sb="2" eb="4">
      <t>カリイレ</t>
    </rPh>
    <rPh sb="4" eb="5">
      <t>キン</t>
    </rPh>
    <phoneticPr fontId="2"/>
  </si>
  <si>
    <t>５．事業費と管理費に按分した勘定科目について</t>
    <rPh sb="2" eb="5">
      <t>ジギョウヒ</t>
    </rPh>
    <rPh sb="6" eb="9">
      <t>カンリヒ</t>
    </rPh>
    <rPh sb="10" eb="12">
      <t>アンブン</t>
    </rPh>
    <rPh sb="14" eb="16">
      <t>カンジョウ</t>
    </rPh>
    <rPh sb="16" eb="18">
      <t>カモク</t>
    </rPh>
    <phoneticPr fontId="2"/>
  </si>
  <si>
    <t>下記に記した勘定科目について月毎の活動日数で按分し、計上します。</t>
    <rPh sb="0" eb="2">
      <t>カキ</t>
    </rPh>
    <rPh sb="3" eb="4">
      <t>シル</t>
    </rPh>
    <rPh sb="6" eb="8">
      <t>カンジョウ</t>
    </rPh>
    <rPh sb="8" eb="10">
      <t>カモク</t>
    </rPh>
    <rPh sb="14" eb="16">
      <t>ツキゴト</t>
    </rPh>
    <rPh sb="17" eb="19">
      <t>カツドウ</t>
    </rPh>
    <rPh sb="19" eb="21">
      <t>ニッスウ</t>
    </rPh>
    <rPh sb="22" eb="24">
      <t>アンブン</t>
    </rPh>
    <rPh sb="26" eb="28">
      <t>ケイジョウ</t>
    </rPh>
    <phoneticPr fontId="2"/>
  </si>
  <si>
    <t>注）「早川ビル」２０２４年１１月移転前の所在地物件
「建文塾」２０２４年１０月移転後の所在地物件
※２０２４年１０月と１１月は移転作業等期間中により重複しています。</t>
    <rPh sb="0" eb="1">
      <t>チュウ</t>
    </rPh>
    <rPh sb="3" eb="5">
      <t>ハヤカワ</t>
    </rPh>
    <rPh sb="12" eb="13">
      <t>ネン</t>
    </rPh>
    <rPh sb="15" eb="16">
      <t>ガツ</t>
    </rPh>
    <rPh sb="16" eb="18">
      <t>イテン</t>
    </rPh>
    <rPh sb="18" eb="19">
      <t>マエ</t>
    </rPh>
    <rPh sb="20" eb="23">
      <t>ショザイチ</t>
    </rPh>
    <rPh sb="23" eb="25">
      <t>ブッケン</t>
    </rPh>
    <rPh sb="27" eb="30">
      <t>ケンブンジュク</t>
    </rPh>
    <rPh sb="35" eb="36">
      <t>ネン</t>
    </rPh>
    <rPh sb="38" eb="39">
      <t>ガツ</t>
    </rPh>
    <rPh sb="39" eb="41">
      <t>イテン</t>
    </rPh>
    <rPh sb="41" eb="42">
      <t>ゴ</t>
    </rPh>
    <rPh sb="43" eb="48">
      <t>ショザイチブッケン</t>
    </rPh>
    <rPh sb="63" eb="71">
      <t>イテンサギョウトウキカンチュウ</t>
    </rPh>
    <rPh sb="74" eb="76">
      <t>チョウフク</t>
    </rPh>
    <phoneticPr fontId="2"/>
  </si>
  <si>
    <t>按分事業費</t>
    <rPh sb="0" eb="2">
      <t>アンブン</t>
    </rPh>
    <rPh sb="2" eb="5">
      <t>ジギョウヒ</t>
    </rPh>
    <phoneticPr fontId="2"/>
  </si>
  <si>
    <t>按分管理費</t>
    <rPh sb="0" eb="2">
      <t>アンブン</t>
    </rPh>
    <rPh sb="2" eb="5">
      <t>カンリヒ</t>
    </rPh>
    <phoneticPr fontId="2"/>
  </si>
  <si>
    <t>地代家賃</t>
    <rPh sb="0" eb="2">
      <t>チダイ</t>
    </rPh>
    <rPh sb="2" eb="4">
      <t>ヤチン</t>
    </rPh>
    <phoneticPr fontId="2"/>
  </si>
  <si>
    <t>早川ビル</t>
    <rPh sb="0" eb="2">
      <t>ハヤカワ</t>
    </rPh>
    <phoneticPr fontId="2"/>
  </si>
  <si>
    <t>事務所地代家賃＋管理費</t>
    <rPh sb="0" eb="2">
      <t>ジム</t>
    </rPh>
    <rPh sb="2" eb="3">
      <t>ショ</t>
    </rPh>
    <rPh sb="3" eb="5">
      <t>チダイ</t>
    </rPh>
    <rPh sb="5" eb="7">
      <t>ヤチン</t>
    </rPh>
    <rPh sb="8" eb="11">
      <t>カンリヒ</t>
    </rPh>
    <phoneticPr fontId="2"/>
  </si>
  <si>
    <t>３・４月支払い分</t>
    <rPh sb="3" eb="6">
      <t>ガツシハラ</t>
    </rPh>
    <rPh sb="7" eb="8">
      <t>ブン</t>
    </rPh>
    <phoneticPr fontId="2"/>
  </si>
  <si>
    <t>活動日数/月日数</t>
    <rPh sb="0" eb="4">
      <t>カツドウニッスウ</t>
    </rPh>
    <rPh sb="5" eb="8">
      <t>ツキニッスウ</t>
    </rPh>
    <phoneticPr fontId="2"/>
  </si>
  <si>
    <t>活動外日数/月日数</t>
    <rPh sb="0" eb="3">
      <t>カツドウガイ</t>
    </rPh>
    <rPh sb="3" eb="5">
      <t>ニッスウ</t>
    </rPh>
    <rPh sb="6" eb="9">
      <t>ツキニッスウ</t>
    </rPh>
    <phoneticPr fontId="2"/>
  </si>
  <si>
    <t>５月－１０月支払い分</t>
    <rPh sb="1" eb="2">
      <t>ガツ</t>
    </rPh>
    <rPh sb="5" eb="8">
      <t>ガツシハラ</t>
    </rPh>
    <rPh sb="9" eb="10">
      <t>ブン</t>
    </rPh>
    <phoneticPr fontId="2"/>
  </si>
  <si>
    <t>建文塾</t>
    <rPh sb="0" eb="3">
      <t>ケンブンジュク</t>
    </rPh>
    <phoneticPr fontId="2"/>
  </si>
  <si>
    <t>１０月分－３月分</t>
    <rPh sb="2" eb="4">
      <t>ガツブン</t>
    </rPh>
    <rPh sb="6" eb="8">
      <t>ガツブン</t>
    </rPh>
    <phoneticPr fontId="2"/>
  </si>
  <si>
    <t>※３月分は今年度中に支払いました。ただし３月分の按分は２０２５年３月の活動実績で按分。</t>
    <rPh sb="2" eb="4">
      <t>ガツブン</t>
    </rPh>
    <rPh sb="5" eb="9">
      <t>コンネンドチュウ</t>
    </rPh>
    <rPh sb="10" eb="12">
      <t>シハラ</t>
    </rPh>
    <rPh sb="21" eb="23">
      <t>ガツブン</t>
    </rPh>
    <rPh sb="24" eb="26">
      <t>アンブン</t>
    </rPh>
    <rPh sb="31" eb="32">
      <t>ネン</t>
    </rPh>
    <rPh sb="33" eb="34">
      <t>ガツ</t>
    </rPh>
    <rPh sb="35" eb="39">
      <t>カツドウジッセキ</t>
    </rPh>
    <rPh sb="40" eb="42">
      <t>アンブン</t>
    </rPh>
    <phoneticPr fontId="2"/>
  </si>
  <si>
    <t>水道光熱費</t>
    <rPh sb="0" eb="2">
      <t>スイドウ</t>
    </rPh>
    <rPh sb="2" eb="5">
      <t>コウネツヒ</t>
    </rPh>
    <phoneticPr fontId="2"/>
  </si>
  <si>
    <t>変動</t>
    <rPh sb="0" eb="2">
      <t>ヘンドウ</t>
    </rPh>
    <phoneticPr fontId="2"/>
  </si>
  <si>
    <t>上下水道・電気代・ガス代を別々で計上</t>
    <rPh sb="0" eb="4">
      <t>ジョウゲスイドウ</t>
    </rPh>
    <rPh sb="5" eb="8">
      <t>デンキダイ</t>
    </rPh>
    <rPh sb="11" eb="12">
      <t>ダイ</t>
    </rPh>
    <rPh sb="13" eb="18">
      <t>ベツベツデケイジョウ</t>
    </rPh>
    <phoneticPr fontId="2"/>
  </si>
  <si>
    <t>事務所電話代</t>
    <rPh sb="0" eb="2">
      <t>ジム</t>
    </rPh>
    <rPh sb="2" eb="3">
      <t>ショ</t>
    </rPh>
    <rPh sb="3" eb="6">
      <t>デンワダイ</t>
    </rPh>
    <phoneticPr fontId="2"/>
  </si>
  <si>
    <t>通信運搬費</t>
    <rPh sb="0" eb="5">
      <t>ツウシンウンパンヒ</t>
    </rPh>
    <phoneticPr fontId="2"/>
  </si>
  <si>
    <t>2024年10月までソフトバンク</t>
    <rPh sb="4" eb="5">
      <t>ネン</t>
    </rPh>
    <rPh sb="7" eb="8">
      <t>ガツ</t>
    </rPh>
    <phoneticPr fontId="2"/>
  </si>
  <si>
    <t>２カ月活動日数/２カ月日数</t>
    <rPh sb="2" eb="3">
      <t>ゲツ</t>
    </rPh>
    <rPh sb="3" eb="7">
      <t>カツドウニッスウ</t>
    </rPh>
    <rPh sb="10" eb="11">
      <t>ゲツ</t>
    </rPh>
    <rPh sb="11" eb="13">
      <t>ニッスウ</t>
    </rPh>
    <phoneticPr fontId="2"/>
  </si>
  <si>
    <t>２カ月活動外日数/２カ月日数</t>
    <rPh sb="2" eb="3">
      <t>ゲツ</t>
    </rPh>
    <rPh sb="3" eb="5">
      <t>カツドウ</t>
    </rPh>
    <rPh sb="5" eb="6">
      <t>ガイ</t>
    </rPh>
    <rPh sb="6" eb="8">
      <t>ニッスウ</t>
    </rPh>
    <rPh sb="11" eb="12">
      <t>ゲツ</t>
    </rPh>
    <rPh sb="12" eb="14">
      <t>ニッスウ</t>
    </rPh>
    <phoneticPr fontId="2"/>
  </si>
  <si>
    <t>2024年11月よりAUホームプラスを使用</t>
    <rPh sb="4" eb="5">
      <t>ネン</t>
    </rPh>
    <rPh sb="7" eb="8">
      <t>ガツ</t>
    </rPh>
    <rPh sb="19" eb="21">
      <t>シヨウ</t>
    </rPh>
    <phoneticPr fontId="2"/>
  </si>
  <si>
    <t>保険料</t>
    <rPh sb="0" eb="3">
      <t>ホケンリョウ</t>
    </rPh>
    <phoneticPr fontId="2"/>
  </si>
  <si>
    <t>保険３種類</t>
    <rPh sb="0" eb="2">
      <t>ホケン</t>
    </rPh>
    <rPh sb="3" eb="5">
      <t>シュルイ</t>
    </rPh>
    <phoneticPr fontId="2"/>
  </si>
  <si>
    <t>年間</t>
    <rPh sb="0" eb="2">
      <t>ネンカン</t>
    </rPh>
    <phoneticPr fontId="2"/>
  </si>
  <si>
    <t>366分の254</t>
    <rPh sb="3" eb="4">
      <t>ブン</t>
    </rPh>
    <phoneticPr fontId="2"/>
  </si>
  <si>
    <t>366分の112</t>
    <rPh sb="3" eb="4">
      <t>ブン</t>
    </rPh>
    <phoneticPr fontId="2"/>
  </si>
  <si>
    <t>廃棄物処理費</t>
    <rPh sb="0" eb="3">
      <t>ハイキブツ</t>
    </rPh>
    <rPh sb="3" eb="5">
      <t>ショリ</t>
    </rPh>
    <rPh sb="5" eb="6">
      <t>ヒ</t>
    </rPh>
    <phoneticPr fontId="2"/>
  </si>
  <si>
    <t>事務所内廃棄物処理費用月額固定分</t>
    <rPh sb="0" eb="2">
      <t>ジム</t>
    </rPh>
    <rPh sb="2" eb="3">
      <t>ショ</t>
    </rPh>
    <rPh sb="3" eb="4">
      <t>ナイ</t>
    </rPh>
    <rPh sb="4" eb="7">
      <t>ハイキブツ</t>
    </rPh>
    <rPh sb="7" eb="9">
      <t>ショリ</t>
    </rPh>
    <rPh sb="9" eb="11">
      <t>ヒヨウ</t>
    </rPh>
    <rPh sb="11" eb="13">
      <t>ゲツガク</t>
    </rPh>
    <rPh sb="13" eb="15">
      <t>コテイ</t>
    </rPh>
    <rPh sb="15" eb="16">
      <t>ブン</t>
    </rPh>
    <phoneticPr fontId="2"/>
  </si>
  <si>
    <t>毎月</t>
    <rPh sb="0" eb="2">
      <t>マイツキ</t>
    </rPh>
    <phoneticPr fontId="2"/>
  </si>
  <si>
    <t>6600‐7700</t>
    <phoneticPr fontId="2"/>
  </si>
  <si>
    <t>６．修繕費の増加について</t>
    <rPh sb="2" eb="5">
      <t>シュウゼンヒ</t>
    </rPh>
    <rPh sb="6" eb="8">
      <t>ゾウカ</t>
    </rPh>
    <phoneticPr fontId="2"/>
  </si>
  <si>
    <t>今年度の修繕費・廃棄物処理費用が大幅に増加は事務所移転による前事務所のスケルトン復旧工事によるものです。</t>
    <rPh sb="0" eb="3">
      <t>コンネンド</t>
    </rPh>
    <rPh sb="4" eb="7">
      <t>シュウゼンヒ</t>
    </rPh>
    <rPh sb="8" eb="10">
      <t>ハイキ</t>
    </rPh>
    <rPh sb="10" eb="11">
      <t>モノ</t>
    </rPh>
    <rPh sb="11" eb="15">
      <t>ショリヒヨウ</t>
    </rPh>
    <rPh sb="16" eb="18">
      <t>オオハバ</t>
    </rPh>
    <rPh sb="19" eb="21">
      <t>ゾウカ</t>
    </rPh>
    <rPh sb="22" eb="27">
      <t>ジムショイテン</t>
    </rPh>
    <rPh sb="30" eb="31">
      <t>マエ</t>
    </rPh>
    <rPh sb="31" eb="34">
      <t>ジムショ</t>
    </rPh>
    <rPh sb="40" eb="42">
      <t>フッキュウ</t>
    </rPh>
    <rPh sb="42" eb="44">
      <t>コウジ</t>
    </rPh>
    <phoneticPr fontId="2"/>
  </si>
  <si>
    <t>移転荷物搬送による旅費交通費も増加しています。</t>
    <rPh sb="0" eb="6">
      <t>イテンニモツハンソウ</t>
    </rPh>
    <rPh sb="9" eb="14">
      <t>リョヒコウツウヒ</t>
    </rPh>
    <rPh sb="15" eb="17">
      <t>ゾウカ</t>
    </rPh>
    <phoneticPr fontId="2"/>
  </si>
  <si>
    <t>修繕費</t>
    <rPh sb="0" eb="3">
      <t>シュウゼンヒ</t>
    </rPh>
    <phoneticPr fontId="2"/>
  </si>
  <si>
    <t>うち移転によるもの</t>
    <rPh sb="2" eb="4">
      <t>イテン</t>
    </rPh>
    <phoneticPr fontId="2"/>
  </si>
  <si>
    <t>廃棄物処理費用</t>
    <rPh sb="0" eb="7">
      <t>ハイキブツショリヒヨウ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</si>
</sst>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quot;△ &quot;#,##0"/>
    <numFmt numFmtId="177" formatCode="#,##0\ ;&quot;△ &quot;#,##0\ "/>
    <numFmt numFmtId="178" formatCode="0_ "/>
    <numFmt numFmtId="179" formatCode="0.00_ "/>
  </numFmts>
  <fonts count="9" x14ac:knownFonts="1">
    <font>
      <sz val="11"/>
      <name val="ＭＳ Ｐゴシック"/>
      <family val="3"/>
      <charset val="128"/>
    </font>
    <font>
      <b/>
      <sz val="16"/>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9"/>
      <name val="ＭＳ ゴシック"/>
      <family val="3"/>
      <charset val="128"/>
    </font>
    <font>
      <sz val="10"/>
      <name val="ＭＳ 明朝"/>
      <family val="1"/>
      <charset val="128"/>
    </font>
    <font>
      <b/>
      <sz val="14"/>
      <name val="ＭＳ Ｐゴシック"/>
      <family val="3"/>
      <charset val="128"/>
    </font>
    <font>
      <sz val="10"/>
      <name val="ＭＳ Ｐゴシック"/>
      <family val="3"/>
      <charset val="128"/>
    </font>
  </fonts>
  <fills count="2">
    <fill>
      <patternFill patternType="none"/>
    </fill>
    <fill>
      <patternFill patternType="gray125"/>
    </fill>
  </fills>
  <borders count="4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3">
    <xf numFmtId="0" fontId="0" fillId="0" borderId="0" xfId="0"/>
    <xf numFmtId="49" fontId="1" fillId="0" borderId="0" xfId="0" applyNumberFormat="1" applyFont="1" applyAlignment="1">
      <alignment horizontal="center" vertical="center"/>
    </xf>
    <xf numFmtId="49" fontId="0" fillId="0" borderId="0" xfId="0" applyNumberFormat="1" applyAlignment="1">
      <alignment horizontal="center" vertical="center"/>
    </xf>
    <xf numFmtId="0" fontId="3" fillId="0" borderId="0" xfId="0" applyFont="1" applyAlignment="1">
      <alignment vertical="center"/>
    </xf>
    <xf numFmtId="0" fontId="4" fillId="0" borderId="0" xfId="0" applyFont="1" applyAlignment="1">
      <alignment horizontal="left" vertical="center" shrinkToFit="1"/>
    </xf>
    <xf numFmtId="49" fontId="5" fillId="0" borderId="0" xfId="0" applyNumberFormat="1" applyFont="1" applyAlignment="1">
      <alignment horizontal="right" vertical="center"/>
    </xf>
    <xf numFmtId="49" fontId="0" fillId="0" borderId="0" xfId="0" applyNumberFormat="1" applyAlignment="1">
      <alignment horizontal="right" vertical="center"/>
    </xf>
    <xf numFmtId="49" fontId="4" fillId="0" borderId="1" xfId="0" applyNumberFormat="1" applyFont="1" applyBorder="1" applyAlignment="1">
      <alignment vertical="center" shrinkToFit="1"/>
    </xf>
    <xf numFmtId="49" fontId="0" fillId="0" borderId="1" xfId="0" applyNumberFormat="1" applyBorder="1" applyAlignment="1">
      <alignment vertical="center" shrinkToFit="1"/>
    </xf>
    <xf numFmtId="49" fontId="4" fillId="0" borderId="1" xfId="0" applyNumberFormat="1" applyFont="1" applyBorder="1" applyAlignment="1">
      <alignment horizontal="right" vertical="center" shrinkToFit="1"/>
    </xf>
    <xf numFmtId="49" fontId="0" fillId="0" borderId="1" xfId="0" applyNumberFormat="1" applyBorder="1" applyAlignment="1">
      <alignment horizontal="right" vertical="center" shrinkToFit="1"/>
    </xf>
    <xf numFmtId="49" fontId="6" fillId="0" borderId="0" xfId="0" applyNumberFormat="1" applyFont="1" applyAlignment="1">
      <alignment horizontal="left" vertical="center"/>
    </xf>
    <xf numFmtId="176" fontId="4" fillId="0" borderId="0" xfId="0" applyNumberFormat="1" applyFont="1" applyAlignment="1">
      <alignment vertical="center" wrapText="1"/>
    </xf>
    <xf numFmtId="176" fontId="4" fillId="0" borderId="0" xfId="0" applyNumberFormat="1" applyFont="1" applyAlignment="1">
      <alignment vertical="center"/>
    </xf>
    <xf numFmtId="0" fontId="4" fillId="0" borderId="0" xfId="0" applyFont="1" applyAlignment="1">
      <alignment vertical="center"/>
    </xf>
    <xf numFmtId="177" fontId="6" fillId="0" borderId="0" xfId="0" applyNumberFormat="1" applyFont="1" applyAlignment="1">
      <alignment vertical="center"/>
    </xf>
    <xf numFmtId="177" fontId="6" fillId="0" borderId="2" xfId="0" applyNumberFormat="1" applyFont="1" applyBorder="1" applyAlignment="1">
      <alignment vertical="center"/>
    </xf>
    <xf numFmtId="177" fontId="6" fillId="0" borderId="3" xfId="0" applyNumberFormat="1" applyFont="1" applyBorder="1" applyAlignment="1">
      <alignment vertical="center"/>
    </xf>
    <xf numFmtId="177" fontId="6" fillId="0" borderId="4" xfId="0" applyNumberFormat="1" applyFont="1" applyBorder="1" applyAlignment="1">
      <alignment vertical="center"/>
    </xf>
    <xf numFmtId="0" fontId="7" fillId="0" borderId="0" xfId="0" applyFont="1" applyAlignment="1">
      <alignment horizontal="center"/>
    </xf>
    <xf numFmtId="0" fontId="0" fillId="0" borderId="0" xfId="0" applyAlignment="1">
      <alignment horizontal="right"/>
    </xf>
    <xf numFmtId="49" fontId="0" fillId="0" borderId="0" xfId="0" applyNumberFormat="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178" fontId="0" fillId="0" borderId="2" xfId="0" applyNumberFormat="1" applyBorder="1" applyAlignment="1">
      <alignment vertical="center"/>
    </xf>
    <xf numFmtId="179" fontId="0" fillId="0" borderId="9" xfId="0" applyNumberFormat="1" applyBorder="1" applyAlignment="1">
      <alignment vertical="center"/>
    </xf>
    <xf numFmtId="5" fontId="0" fillId="0" borderId="10" xfId="0" applyNumberFormat="1" applyBorder="1" applyAlignment="1">
      <alignment vertical="center"/>
    </xf>
    <xf numFmtId="5" fontId="0" fillId="0" borderId="12" xfId="0" applyNumberFormat="1" applyBorder="1" applyAlignment="1">
      <alignmen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178" fontId="0" fillId="0" borderId="3" xfId="0" applyNumberFormat="1" applyBorder="1" applyAlignment="1">
      <alignment vertical="center"/>
    </xf>
    <xf numFmtId="179" fontId="0" fillId="0" borderId="13" xfId="0" applyNumberFormat="1" applyBorder="1" applyAlignment="1">
      <alignment vertical="center"/>
    </xf>
    <xf numFmtId="5" fontId="0" fillId="0" borderId="14" xfId="0" applyNumberFormat="1" applyBorder="1" applyAlignment="1">
      <alignment vertical="center"/>
    </xf>
    <xf numFmtId="5" fontId="0" fillId="0" borderId="15" xfId="0" applyNumberFormat="1" applyBorder="1" applyAlignment="1">
      <alignment vertical="center"/>
    </xf>
    <xf numFmtId="0" fontId="0" fillId="0" borderId="14" xfId="0" applyBorder="1" applyAlignment="1">
      <alignment vertical="center" shrinkToFit="1"/>
    </xf>
    <xf numFmtId="0" fontId="0" fillId="0" borderId="3" xfId="0"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4" xfId="0" applyBorder="1"/>
    <xf numFmtId="0" fontId="0" fillId="0" borderId="3" xfId="0" applyBorder="1"/>
    <xf numFmtId="0" fontId="0" fillId="0" borderId="15" xfId="0" applyBorder="1"/>
    <xf numFmtId="0" fontId="8" fillId="0" borderId="14" xfId="0" applyFont="1" applyBorder="1" applyAlignment="1">
      <alignment vertical="center" shrinkToFit="1"/>
    </xf>
    <xf numFmtId="0" fontId="8" fillId="0" borderId="3" xfId="0" applyFont="1" applyBorder="1" applyAlignment="1">
      <alignment vertical="center" shrinkToFit="1"/>
    </xf>
    <xf numFmtId="0" fontId="8" fillId="0" borderId="15" xfId="0" applyFont="1" applyBorder="1" applyAlignment="1">
      <alignment vertical="center" shrinkToFit="1"/>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178" fontId="0" fillId="0" borderId="18" xfId="0" applyNumberFormat="1" applyBorder="1" applyAlignment="1">
      <alignment vertical="center"/>
    </xf>
    <xf numFmtId="179" fontId="0" fillId="0" borderId="16" xfId="0" applyNumberFormat="1" applyBorder="1" applyAlignment="1">
      <alignment vertical="center"/>
    </xf>
    <xf numFmtId="5" fontId="0" fillId="0" borderId="19" xfId="0" applyNumberFormat="1" applyBorder="1" applyAlignment="1">
      <alignment vertical="center"/>
    </xf>
    <xf numFmtId="5" fontId="0" fillId="0" borderId="20" xfId="0" applyNumberFormat="1" applyBorder="1" applyAlignment="1">
      <alignment vertical="center"/>
    </xf>
    <xf numFmtId="0" fontId="0" fillId="0" borderId="5" xfId="0" applyBorder="1"/>
    <xf numFmtId="0" fontId="0" fillId="0" borderId="6" xfId="0" applyBorder="1"/>
    <xf numFmtId="0" fontId="0" fillId="0" borderId="7" xfId="0" applyBorder="1"/>
    <xf numFmtId="178" fontId="0" fillId="0" borderId="6" xfId="0" applyNumberFormat="1" applyBorder="1" applyAlignment="1">
      <alignment vertical="center"/>
    </xf>
    <xf numFmtId="178" fontId="0" fillId="0" borderId="5" xfId="0" applyNumberFormat="1" applyBorder="1" applyAlignment="1">
      <alignment vertical="center"/>
    </xf>
    <xf numFmtId="179" fontId="0" fillId="0" borderId="5" xfId="0" applyNumberFormat="1" applyBorder="1" applyAlignment="1">
      <alignment vertical="center"/>
    </xf>
    <xf numFmtId="5" fontId="0" fillId="0" borderId="6" xfId="0" applyNumberFormat="1" applyBorder="1" applyAlignment="1">
      <alignment vertical="center"/>
    </xf>
    <xf numFmtId="0" fontId="0" fillId="0" borderId="8" xfId="0" applyBorder="1" applyAlignment="1">
      <alignment vertical="center"/>
    </xf>
    <xf numFmtId="0" fontId="0" fillId="0" borderId="8" xfId="0" applyBorder="1"/>
    <xf numFmtId="0" fontId="0" fillId="0" borderId="21" xfId="0"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5" fontId="0" fillId="0" borderId="26" xfId="0" applyNumberFormat="1" applyBorder="1" applyAlignment="1">
      <alignment vertical="center"/>
    </xf>
    <xf numFmtId="5" fontId="0" fillId="0" borderId="28" xfId="0" applyNumberFormat="1" applyBorder="1" applyAlignment="1">
      <alignment vertical="center"/>
    </xf>
    <xf numFmtId="5" fontId="0" fillId="0" borderId="27" xfId="0" applyNumberFormat="1" applyBorder="1" applyAlignment="1">
      <alignment vertical="center"/>
    </xf>
    <xf numFmtId="5" fontId="0" fillId="0" borderId="29" xfId="0" applyNumberFormat="1" applyBorder="1" applyAlignment="1">
      <alignment vertical="center"/>
    </xf>
    <xf numFmtId="0" fontId="0" fillId="0" borderId="30" xfId="0" applyBorder="1" applyAlignment="1">
      <alignment vertical="center"/>
    </xf>
    <xf numFmtId="0" fontId="0" fillId="0" borderId="31" xfId="0" applyBorder="1" applyAlignment="1">
      <alignment horizontal="right" vertical="center"/>
    </xf>
    <xf numFmtId="0" fontId="0" fillId="0" borderId="32" xfId="0" applyBorder="1" applyAlignment="1">
      <alignment vertical="center"/>
    </xf>
    <xf numFmtId="5" fontId="0" fillId="0" borderId="31" xfId="0" applyNumberFormat="1" applyBorder="1" applyAlignment="1">
      <alignment vertical="center"/>
    </xf>
    <xf numFmtId="5" fontId="0" fillId="0" borderId="33" xfId="0" applyNumberFormat="1" applyBorder="1" applyAlignment="1">
      <alignment vertical="center"/>
    </xf>
    <xf numFmtId="5" fontId="0" fillId="0" borderId="32" xfId="0" applyNumberFormat="1" applyBorder="1" applyAlignment="1">
      <alignment vertical="center"/>
    </xf>
    <xf numFmtId="5" fontId="0" fillId="0" borderId="34" xfId="0" applyNumberFormat="1" applyBorder="1" applyAlignment="1">
      <alignment vertical="center"/>
    </xf>
    <xf numFmtId="0" fontId="0" fillId="0" borderId="35" xfId="0" applyBorder="1" applyAlignment="1">
      <alignment vertical="center"/>
    </xf>
    <xf numFmtId="0" fontId="0" fillId="0" borderId="36" xfId="0" applyBorder="1" applyAlignment="1">
      <alignment vertical="center"/>
    </xf>
    <xf numFmtId="5" fontId="0" fillId="0" borderId="35" xfId="0" applyNumberFormat="1" applyBorder="1" applyAlignment="1">
      <alignment vertical="center"/>
    </xf>
    <xf numFmtId="5" fontId="0" fillId="0" borderId="37" xfId="0" applyNumberFormat="1" applyBorder="1" applyAlignment="1">
      <alignment vertical="center"/>
    </xf>
    <xf numFmtId="5" fontId="0" fillId="0" borderId="36" xfId="0" applyNumberFormat="1" applyBorder="1" applyAlignment="1">
      <alignment vertical="center"/>
    </xf>
    <xf numFmtId="5" fontId="0" fillId="0" borderId="38" xfId="0" applyNumberFormat="1" applyBorder="1" applyAlignment="1">
      <alignment vertical="center"/>
    </xf>
    <xf numFmtId="5" fontId="0" fillId="0" borderId="32" xfId="0" applyNumberFormat="1" applyBorder="1" applyAlignment="1">
      <alignment vertical="center"/>
    </xf>
    <xf numFmtId="5" fontId="0" fillId="0" borderId="31" xfId="0" applyNumberFormat="1" applyBorder="1" applyAlignment="1">
      <alignment vertical="center"/>
    </xf>
    <xf numFmtId="0" fontId="0" fillId="0" borderId="31" xfId="0" applyBorder="1" applyAlignment="1">
      <alignment vertical="center"/>
    </xf>
    <xf numFmtId="0" fontId="0" fillId="0" borderId="34" xfId="0" applyBorder="1" applyAlignment="1">
      <alignment vertical="center"/>
    </xf>
    <xf numFmtId="0" fontId="0" fillId="0" borderId="19" xfId="0" applyBorder="1" applyAlignment="1">
      <alignment vertical="center"/>
    </xf>
    <xf numFmtId="0" fontId="0" fillId="0" borderId="39" xfId="0" applyBorder="1" applyAlignment="1">
      <alignment vertical="center"/>
    </xf>
    <xf numFmtId="5" fontId="0" fillId="0" borderId="40" xfId="0" applyNumberFormat="1" applyBorder="1" applyAlignment="1">
      <alignment vertical="center"/>
    </xf>
    <xf numFmtId="5" fontId="0" fillId="0" borderId="39" xfId="0" applyNumberFormat="1" applyBorder="1" applyAlignment="1">
      <alignment vertical="center"/>
    </xf>
    <xf numFmtId="5" fontId="0" fillId="0" borderId="41" xfId="0" applyNumberFormat="1" applyBorder="1" applyAlignment="1">
      <alignment vertical="center"/>
    </xf>
    <xf numFmtId="0" fontId="0" fillId="0" borderId="39" xfId="0" applyBorder="1" applyAlignment="1">
      <alignment vertical="center"/>
    </xf>
    <xf numFmtId="0" fontId="0" fillId="0" borderId="20" xfId="0" applyBorder="1" applyAlignment="1">
      <alignmen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wrapText="1"/>
    </xf>
    <xf numFmtId="0" fontId="0" fillId="0" borderId="8" xfId="0" applyBorder="1" applyAlignment="1">
      <alignment horizontal="center" vertical="center" wrapText="1"/>
    </xf>
    <xf numFmtId="5" fontId="0" fillId="0" borderId="2" xfId="0" applyNumberFormat="1" applyBorder="1" applyAlignment="1">
      <alignment vertical="center"/>
    </xf>
    <xf numFmtId="5" fontId="0" fillId="0" borderId="40" xfId="0" applyNumberFormat="1" applyBorder="1" applyAlignment="1">
      <alignment vertical="center"/>
    </xf>
    <xf numFmtId="5" fontId="0" fillId="0" borderId="44" xfId="0" applyNumberFormat="1" applyBorder="1" applyAlignment="1">
      <alignment vertical="center"/>
    </xf>
    <xf numFmtId="0" fontId="0" fillId="0" borderId="0" xfId="0" applyAlignment="1">
      <alignment wrapText="1"/>
    </xf>
    <xf numFmtId="0" fontId="0" fillId="0" borderId="0" xfId="0"/>
    <xf numFmtId="0" fontId="0" fillId="0" borderId="0" xfId="0"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5DE-2A22-45F4-8395-AE53B7131692}">
  <sheetPr>
    <pageSetUpPr fitToPage="1"/>
  </sheetPr>
  <dimension ref="B1:E72"/>
  <sheetViews>
    <sheetView tabSelected="1" workbookViewId="0">
      <pane xSplit="1" ySplit="3" topLeftCell="B4" activePane="bottomRight" state="frozen"/>
      <selection sqref="A1:M1"/>
      <selection pane="topRight" sqref="A1:M1"/>
      <selection pane="bottomLeft" sqref="A1:M1"/>
      <selection pane="bottomRight" sqref="A1:M1"/>
    </sheetView>
  </sheetViews>
  <sheetFormatPr defaultRowHeight="13.5" x14ac:dyDescent="0.15"/>
  <cols>
    <col min="1" max="1" width="2.875" style="3" customWidth="1"/>
    <col min="2" max="2" width="45.625" style="14" customWidth="1"/>
    <col min="3" max="4" width="15.625" style="13" customWidth="1"/>
    <col min="5" max="5" width="15.625" style="14" customWidth="1"/>
    <col min="6" max="256" width="9" style="3"/>
    <col min="257" max="257" width="2.875" style="3" customWidth="1"/>
    <col min="258" max="258" width="45.625" style="3" customWidth="1"/>
    <col min="259" max="261" width="15.625" style="3" customWidth="1"/>
    <col min="262" max="512" width="9" style="3"/>
    <col min="513" max="513" width="2.875" style="3" customWidth="1"/>
    <col min="514" max="514" width="45.625" style="3" customWidth="1"/>
    <col min="515" max="517" width="15.625" style="3" customWidth="1"/>
    <col min="518" max="768" width="9" style="3"/>
    <col min="769" max="769" width="2.875" style="3" customWidth="1"/>
    <col min="770" max="770" width="45.625" style="3" customWidth="1"/>
    <col min="771" max="773" width="15.625" style="3" customWidth="1"/>
    <col min="774" max="1024" width="9" style="3"/>
    <col min="1025" max="1025" width="2.875" style="3" customWidth="1"/>
    <col min="1026" max="1026" width="45.625" style="3" customWidth="1"/>
    <col min="1027" max="1029" width="15.625" style="3" customWidth="1"/>
    <col min="1030" max="1280" width="9" style="3"/>
    <col min="1281" max="1281" width="2.875" style="3" customWidth="1"/>
    <col min="1282" max="1282" width="45.625" style="3" customWidth="1"/>
    <col min="1283" max="1285" width="15.625" style="3" customWidth="1"/>
    <col min="1286" max="1536" width="9" style="3"/>
    <col min="1537" max="1537" width="2.875" style="3" customWidth="1"/>
    <col min="1538" max="1538" width="45.625" style="3" customWidth="1"/>
    <col min="1539" max="1541" width="15.625" style="3" customWidth="1"/>
    <col min="1542" max="1792" width="9" style="3"/>
    <col min="1793" max="1793" width="2.875" style="3" customWidth="1"/>
    <col min="1794" max="1794" width="45.625" style="3" customWidth="1"/>
    <col min="1795" max="1797" width="15.625" style="3" customWidth="1"/>
    <col min="1798" max="2048" width="9" style="3"/>
    <col min="2049" max="2049" width="2.875" style="3" customWidth="1"/>
    <col min="2050" max="2050" width="45.625" style="3" customWidth="1"/>
    <col min="2051" max="2053" width="15.625" style="3" customWidth="1"/>
    <col min="2054" max="2304" width="9" style="3"/>
    <col min="2305" max="2305" width="2.875" style="3" customWidth="1"/>
    <col min="2306" max="2306" width="45.625" style="3" customWidth="1"/>
    <col min="2307" max="2309" width="15.625" style="3" customWidth="1"/>
    <col min="2310" max="2560" width="9" style="3"/>
    <col min="2561" max="2561" width="2.875" style="3" customWidth="1"/>
    <col min="2562" max="2562" width="45.625" style="3" customWidth="1"/>
    <col min="2563" max="2565" width="15.625" style="3" customWidth="1"/>
    <col min="2566" max="2816" width="9" style="3"/>
    <col min="2817" max="2817" width="2.875" style="3" customWidth="1"/>
    <col min="2818" max="2818" width="45.625" style="3" customWidth="1"/>
    <col min="2819" max="2821" width="15.625" style="3" customWidth="1"/>
    <col min="2822" max="3072" width="9" style="3"/>
    <col min="3073" max="3073" width="2.875" style="3" customWidth="1"/>
    <col min="3074" max="3074" width="45.625" style="3" customWidth="1"/>
    <col min="3075" max="3077" width="15.625" style="3" customWidth="1"/>
    <col min="3078" max="3328" width="9" style="3"/>
    <col min="3329" max="3329" width="2.875" style="3" customWidth="1"/>
    <col min="3330" max="3330" width="45.625" style="3" customWidth="1"/>
    <col min="3331" max="3333" width="15.625" style="3" customWidth="1"/>
    <col min="3334" max="3584" width="9" style="3"/>
    <col min="3585" max="3585" width="2.875" style="3" customWidth="1"/>
    <col min="3586" max="3586" width="45.625" style="3" customWidth="1"/>
    <col min="3587" max="3589" width="15.625" style="3" customWidth="1"/>
    <col min="3590" max="3840" width="9" style="3"/>
    <col min="3841" max="3841" width="2.875" style="3" customWidth="1"/>
    <col min="3842" max="3842" width="45.625" style="3" customWidth="1"/>
    <col min="3843" max="3845" width="15.625" style="3" customWidth="1"/>
    <col min="3846" max="4096" width="9" style="3"/>
    <col min="4097" max="4097" width="2.875" style="3" customWidth="1"/>
    <col min="4098" max="4098" width="45.625" style="3" customWidth="1"/>
    <col min="4099" max="4101" width="15.625" style="3" customWidth="1"/>
    <col min="4102" max="4352" width="9" style="3"/>
    <col min="4353" max="4353" width="2.875" style="3" customWidth="1"/>
    <col min="4354" max="4354" width="45.625" style="3" customWidth="1"/>
    <col min="4355" max="4357" width="15.625" style="3" customWidth="1"/>
    <col min="4358" max="4608" width="9" style="3"/>
    <col min="4609" max="4609" width="2.875" style="3" customWidth="1"/>
    <col min="4610" max="4610" width="45.625" style="3" customWidth="1"/>
    <col min="4611" max="4613" width="15.625" style="3" customWidth="1"/>
    <col min="4614" max="4864" width="9" style="3"/>
    <col min="4865" max="4865" width="2.875" style="3" customWidth="1"/>
    <col min="4866" max="4866" width="45.625" style="3" customWidth="1"/>
    <col min="4867" max="4869" width="15.625" style="3" customWidth="1"/>
    <col min="4870" max="5120" width="9" style="3"/>
    <col min="5121" max="5121" width="2.875" style="3" customWidth="1"/>
    <col min="5122" max="5122" width="45.625" style="3" customWidth="1"/>
    <col min="5123" max="5125" width="15.625" style="3" customWidth="1"/>
    <col min="5126" max="5376" width="9" style="3"/>
    <col min="5377" max="5377" width="2.875" style="3" customWidth="1"/>
    <col min="5378" max="5378" width="45.625" style="3" customWidth="1"/>
    <col min="5379" max="5381" width="15.625" style="3" customWidth="1"/>
    <col min="5382" max="5632" width="9" style="3"/>
    <col min="5633" max="5633" width="2.875" style="3" customWidth="1"/>
    <col min="5634" max="5634" width="45.625" style="3" customWidth="1"/>
    <col min="5635" max="5637" width="15.625" style="3" customWidth="1"/>
    <col min="5638" max="5888" width="9" style="3"/>
    <col min="5889" max="5889" width="2.875" style="3" customWidth="1"/>
    <col min="5890" max="5890" width="45.625" style="3" customWidth="1"/>
    <col min="5891" max="5893" width="15.625" style="3" customWidth="1"/>
    <col min="5894" max="6144" width="9" style="3"/>
    <col min="6145" max="6145" width="2.875" style="3" customWidth="1"/>
    <col min="6146" max="6146" width="45.625" style="3" customWidth="1"/>
    <col min="6147" max="6149" width="15.625" style="3" customWidth="1"/>
    <col min="6150" max="6400" width="9" style="3"/>
    <col min="6401" max="6401" width="2.875" style="3" customWidth="1"/>
    <col min="6402" max="6402" width="45.625" style="3" customWidth="1"/>
    <col min="6403" max="6405" width="15.625" style="3" customWidth="1"/>
    <col min="6406" max="6656" width="9" style="3"/>
    <col min="6657" max="6657" width="2.875" style="3" customWidth="1"/>
    <col min="6658" max="6658" width="45.625" style="3" customWidth="1"/>
    <col min="6659" max="6661" width="15.625" style="3" customWidth="1"/>
    <col min="6662" max="6912" width="9" style="3"/>
    <col min="6913" max="6913" width="2.875" style="3" customWidth="1"/>
    <col min="6914" max="6914" width="45.625" style="3" customWidth="1"/>
    <col min="6915" max="6917" width="15.625" style="3" customWidth="1"/>
    <col min="6918" max="7168" width="9" style="3"/>
    <col min="7169" max="7169" width="2.875" style="3" customWidth="1"/>
    <col min="7170" max="7170" width="45.625" style="3" customWidth="1"/>
    <col min="7171" max="7173" width="15.625" style="3" customWidth="1"/>
    <col min="7174" max="7424" width="9" style="3"/>
    <col min="7425" max="7425" width="2.875" style="3" customWidth="1"/>
    <col min="7426" max="7426" width="45.625" style="3" customWidth="1"/>
    <col min="7427" max="7429" width="15.625" style="3" customWidth="1"/>
    <col min="7430" max="7680" width="9" style="3"/>
    <col min="7681" max="7681" width="2.875" style="3" customWidth="1"/>
    <col min="7682" max="7682" width="45.625" style="3" customWidth="1"/>
    <col min="7683" max="7685" width="15.625" style="3" customWidth="1"/>
    <col min="7686" max="7936" width="9" style="3"/>
    <col min="7937" max="7937" width="2.875" style="3" customWidth="1"/>
    <col min="7938" max="7938" width="45.625" style="3" customWidth="1"/>
    <col min="7939" max="7941" width="15.625" style="3" customWidth="1"/>
    <col min="7942" max="8192" width="9" style="3"/>
    <col min="8193" max="8193" width="2.875" style="3" customWidth="1"/>
    <col min="8194" max="8194" width="45.625" style="3" customWidth="1"/>
    <col min="8195" max="8197" width="15.625" style="3" customWidth="1"/>
    <col min="8198" max="8448" width="9" style="3"/>
    <col min="8449" max="8449" width="2.875" style="3" customWidth="1"/>
    <col min="8450" max="8450" width="45.625" style="3" customWidth="1"/>
    <col min="8451" max="8453" width="15.625" style="3" customWidth="1"/>
    <col min="8454" max="8704" width="9" style="3"/>
    <col min="8705" max="8705" width="2.875" style="3" customWidth="1"/>
    <col min="8706" max="8706" width="45.625" style="3" customWidth="1"/>
    <col min="8707" max="8709" width="15.625" style="3" customWidth="1"/>
    <col min="8710" max="8960" width="9" style="3"/>
    <col min="8961" max="8961" width="2.875" style="3" customWidth="1"/>
    <col min="8962" max="8962" width="45.625" style="3" customWidth="1"/>
    <col min="8963" max="8965" width="15.625" style="3" customWidth="1"/>
    <col min="8966" max="9216" width="9" style="3"/>
    <col min="9217" max="9217" width="2.875" style="3" customWidth="1"/>
    <col min="9218" max="9218" width="45.625" style="3" customWidth="1"/>
    <col min="9219" max="9221" width="15.625" style="3" customWidth="1"/>
    <col min="9222" max="9472" width="9" style="3"/>
    <col min="9473" max="9473" width="2.875" style="3" customWidth="1"/>
    <col min="9474" max="9474" width="45.625" style="3" customWidth="1"/>
    <col min="9475" max="9477" width="15.625" style="3" customWidth="1"/>
    <col min="9478" max="9728" width="9" style="3"/>
    <col min="9729" max="9729" width="2.875" style="3" customWidth="1"/>
    <col min="9730" max="9730" width="45.625" style="3" customWidth="1"/>
    <col min="9731" max="9733" width="15.625" style="3" customWidth="1"/>
    <col min="9734" max="9984" width="9" style="3"/>
    <col min="9985" max="9985" width="2.875" style="3" customWidth="1"/>
    <col min="9986" max="9986" width="45.625" style="3" customWidth="1"/>
    <col min="9987" max="9989" width="15.625" style="3" customWidth="1"/>
    <col min="9990" max="10240" width="9" style="3"/>
    <col min="10241" max="10241" width="2.875" style="3" customWidth="1"/>
    <col min="10242" max="10242" width="45.625" style="3" customWidth="1"/>
    <col min="10243" max="10245" width="15.625" style="3" customWidth="1"/>
    <col min="10246" max="10496" width="9" style="3"/>
    <col min="10497" max="10497" width="2.875" style="3" customWidth="1"/>
    <col min="10498" max="10498" width="45.625" style="3" customWidth="1"/>
    <col min="10499" max="10501" width="15.625" style="3" customWidth="1"/>
    <col min="10502" max="10752" width="9" style="3"/>
    <col min="10753" max="10753" width="2.875" style="3" customWidth="1"/>
    <col min="10754" max="10754" width="45.625" style="3" customWidth="1"/>
    <col min="10755" max="10757" width="15.625" style="3" customWidth="1"/>
    <col min="10758" max="11008" width="9" style="3"/>
    <col min="11009" max="11009" width="2.875" style="3" customWidth="1"/>
    <col min="11010" max="11010" width="45.625" style="3" customWidth="1"/>
    <col min="11011" max="11013" width="15.625" style="3" customWidth="1"/>
    <col min="11014" max="11264" width="9" style="3"/>
    <col min="11265" max="11265" width="2.875" style="3" customWidth="1"/>
    <col min="11266" max="11266" width="45.625" style="3" customWidth="1"/>
    <col min="11267" max="11269" width="15.625" style="3" customWidth="1"/>
    <col min="11270" max="11520" width="9" style="3"/>
    <col min="11521" max="11521" width="2.875" style="3" customWidth="1"/>
    <col min="11522" max="11522" width="45.625" style="3" customWidth="1"/>
    <col min="11523" max="11525" width="15.625" style="3" customWidth="1"/>
    <col min="11526" max="11776" width="9" style="3"/>
    <col min="11777" max="11777" width="2.875" style="3" customWidth="1"/>
    <col min="11778" max="11778" width="45.625" style="3" customWidth="1"/>
    <col min="11779" max="11781" width="15.625" style="3" customWidth="1"/>
    <col min="11782" max="12032" width="9" style="3"/>
    <col min="12033" max="12033" width="2.875" style="3" customWidth="1"/>
    <col min="12034" max="12034" width="45.625" style="3" customWidth="1"/>
    <col min="12035" max="12037" width="15.625" style="3" customWidth="1"/>
    <col min="12038" max="12288" width="9" style="3"/>
    <col min="12289" max="12289" width="2.875" style="3" customWidth="1"/>
    <col min="12290" max="12290" width="45.625" style="3" customWidth="1"/>
    <col min="12291" max="12293" width="15.625" style="3" customWidth="1"/>
    <col min="12294" max="12544" width="9" style="3"/>
    <col min="12545" max="12545" width="2.875" style="3" customWidth="1"/>
    <col min="12546" max="12546" width="45.625" style="3" customWidth="1"/>
    <col min="12547" max="12549" width="15.625" style="3" customWidth="1"/>
    <col min="12550" max="12800" width="9" style="3"/>
    <col min="12801" max="12801" width="2.875" style="3" customWidth="1"/>
    <col min="12802" max="12802" width="45.625" style="3" customWidth="1"/>
    <col min="12803" max="12805" width="15.625" style="3" customWidth="1"/>
    <col min="12806" max="13056" width="9" style="3"/>
    <col min="13057" max="13057" width="2.875" style="3" customWidth="1"/>
    <col min="13058" max="13058" width="45.625" style="3" customWidth="1"/>
    <col min="13059" max="13061" width="15.625" style="3" customWidth="1"/>
    <col min="13062" max="13312" width="9" style="3"/>
    <col min="13313" max="13313" width="2.875" style="3" customWidth="1"/>
    <col min="13314" max="13314" width="45.625" style="3" customWidth="1"/>
    <col min="13315" max="13317" width="15.625" style="3" customWidth="1"/>
    <col min="13318" max="13568" width="9" style="3"/>
    <col min="13569" max="13569" width="2.875" style="3" customWidth="1"/>
    <col min="13570" max="13570" width="45.625" style="3" customWidth="1"/>
    <col min="13571" max="13573" width="15.625" style="3" customWidth="1"/>
    <col min="13574" max="13824" width="9" style="3"/>
    <col min="13825" max="13825" width="2.875" style="3" customWidth="1"/>
    <col min="13826" max="13826" width="45.625" style="3" customWidth="1"/>
    <col min="13827" max="13829" width="15.625" style="3" customWidth="1"/>
    <col min="13830" max="14080" width="9" style="3"/>
    <col min="14081" max="14081" width="2.875" style="3" customWidth="1"/>
    <col min="14082" max="14082" width="45.625" style="3" customWidth="1"/>
    <col min="14083" max="14085" width="15.625" style="3" customWidth="1"/>
    <col min="14086" max="14336" width="9" style="3"/>
    <col min="14337" max="14337" width="2.875" style="3" customWidth="1"/>
    <col min="14338" max="14338" width="45.625" style="3" customWidth="1"/>
    <col min="14339" max="14341" width="15.625" style="3" customWidth="1"/>
    <col min="14342" max="14592" width="9" style="3"/>
    <col min="14593" max="14593" width="2.875" style="3" customWidth="1"/>
    <col min="14594" max="14594" width="45.625" style="3" customWidth="1"/>
    <col min="14595" max="14597" width="15.625" style="3" customWidth="1"/>
    <col min="14598" max="14848" width="9" style="3"/>
    <col min="14849" max="14849" width="2.875" style="3" customWidth="1"/>
    <col min="14850" max="14850" width="45.625" style="3" customWidth="1"/>
    <col min="14851" max="14853" width="15.625" style="3" customWidth="1"/>
    <col min="14854" max="15104" width="9" style="3"/>
    <col min="15105" max="15105" width="2.875" style="3" customWidth="1"/>
    <col min="15106" max="15106" width="45.625" style="3" customWidth="1"/>
    <col min="15107" max="15109" width="15.625" style="3" customWidth="1"/>
    <col min="15110" max="15360" width="9" style="3"/>
    <col min="15361" max="15361" width="2.875" style="3" customWidth="1"/>
    <col min="15362" max="15362" width="45.625" style="3" customWidth="1"/>
    <col min="15363" max="15365" width="15.625" style="3" customWidth="1"/>
    <col min="15366" max="15616" width="9" style="3"/>
    <col min="15617" max="15617" width="2.875" style="3" customWidth="1"/>
    <col min="15618" max="15618" width="45.625" style="3" customWidth="1"/>
    <col min="15619" max="15621" width="15.625" style="3" customWidth="1"/>
    <col min="15622" max="15872" width="9" style="3"/>
    <col min="15873" max="15873" width="2.875" style="3" customWidth="1"/>
    <col min="15874" max="15874" width="45.625" style="3" customWidth="1"/>
    <col min="15875" max="15877" width="15.625" style="3" customWidth="1"/>
    <col min="15878" max="16128" width="9" style="3"/>
    <col min="16129" max="16129" width="2.875" style="3" customWidth="1"/>
    <col min="16130" max="16130" width="45.625" style="3" customWidth="1"/>
    <col min="16131" max="16133" width="15.625" style="3" customWidth="1"/>
    <col min="16134" max="16384" width="9" style="3"/>
  </cols>
  <sheetData>
    <row r="1" spans="2:5" ht="18.75" x14ac:dyDescent="0.15">
      <c r="B1" s="1" t="s">
        <v>0</v>
      </c>
      <c r="C1" s="1"/>
      <c r="D1" s="2"/>
      <c r="E1" s="2"/>
    </row>
    <row r="2" spans="2:5" ht="14.25" customHeight="1" x14ac:dyDescent="0.15">
      <c r="B2" s="4"/>
      <c r="C2" s="4"/>
      <c r="D2" s="5" t="s">
        <v>1</v>
      </c>
      <c r="E2" s="6"/>
    </row>
    <row r="3" spans="2:5" ht="14.25" thickBot="1" x14ac:dyDescent="0.2">
      <c r="B3" s="7" t="s">
        <v>2</v>
      </c>
      <c r="C3" s="8"/>
      <c r="D3" s="9" t="s">
        <v>3</v>
      </c>
      <c r="E3" s="10"/>
    </row>
    <row r="4" spans="2:5" x14ac:dyDescent="0.15">
      <c r="B4" s="11" t="s">
        <v>4</v>
      </c>
      <c r="C4" s="12"/>
    </row>
    <row r="5" spans="2:5" x14ac:dyDescent="0.15">
      <c r="B5" s="11" t="s">
        <v>5</v>
      </c>
    </row>
    <row r="6" spans="2:5" x14ac:dyDescent="0.15">
      <c r="B6" s="11" t="s">
        <v>6</v>
      </c>
      <c r="D6" s="15">
        <v>12000</v>
      </c>
    </row>
    <row r="7" spans="2:5" x14ac:dyDescent="0.15">
      <c r="B7" s="11" t="s">
        <v>7</v>
      </c>
    </row>
    <row r="8" spans="2:5" x14ac:dyDescent="0.15">
      <c r="B8" s="11" t="s">
        <v>8</v>
      </c>
      <c r="C8" s="15">
        <v>649000</v>
      </c>
    </row>
    <row r="9" spans="2:5" x14ac:dyDescent="0.15">
      <c r="B9" s="11" t="s">
        <v>9</v>
      </c>
      <c r="C9" s="16">
        <v>1954836</v>
      </c>
      <c r="D9" s="15">
        <v>2603836</v>
      </c>
    </row>
    <row r="10" spans="2:5" x14ac:dyDescent="0.15">
      <c r="B10" s="11" t="s">
        <v>10</v>
      </c>
    </row>
    <row r="11" spans="2:5" x14ac:dyDescent="0.15">
      <c r="B11" s="11" t="s">
        <v>11</v>
      </c>
      <c r="D11" s="15">
        <v>950000</v>
      </c>
    </row>
    <row r="12" spans="2:5" x14ac:dyDescent="0.15">
      <c r="B12" s="11" t="s">
        <v>12</v>
      </c>
    </row>
    <row r="13" spans="2:5" x14ac:dyDescent="0.15">
      <c r="B13" s="11" t="s">
        <v>13</v>
      </c>
      <c r="C13" s="15">
        <v>1125050</v>
      </c>
    </row>
    <row r="14" spans="2:5" x14ac:dyDescent="0.15">
      <c r="B14" s="11" t="s">
        <v>14</v>
      </c>
      <c r="C14" s="15">
        <v>33800</v>
      </c>
    </row>
    <row r="15" spans="2:5" x14ac:dyDescent="0.15">
      <c r="B15" s="11" t="s">
        <v>15</v>
      </c>
      <c r="C15" s="16">
        <v>8000</v>
      </c>
      <c r="D15" s="15">
        <v>1166850</v>
      </c>
    </row>
    <row r="16" spans="2:5" x14ac:dyDescent="0.15">
      <c r="B16" s="11" t="s">
        <v>16</v>
      </c>
    </row>
    <row r="17" spans="2:5" x14ac:dyDescent="0.15">
      <c r="B17" s="11" t="s">
        <v>17</v>
      </c>
      <c r="C17" s="15">
        <v>272</v>
      </c>
    </row>
    <row r="18" spans="2:5" x14ac:dyDescent="0.15">
      <c r="B18" s="11" t="s">
        <v>18</v>
      </c>
      <c r="C18" s="16">
        <v>484109</v>
      </c>
      <c r="D18" s="16">
        <v>484381</v>
      </c>
    </row>
    <row r="19" spans="2:5" x14ac:dyDescent="0.15">
      <c r="B19" s="11" t="s">
        <v>19</v>
      </c>
      <c r="E19" s="15">
        <v>5217067</v>
      </c>
    </row>
    <row r="20" spans="2:5" x14ac:dyDescent="0.15">
      <c r="B20" s="11" t="s">
        <v>20</v>
      </c>
    </row>
    <row r="21" spans="2:5" x14ac:dyDescent="0.15">
      <c r="B21" s="11" t="s">
        <v>21</v>
      </c>
    </row>
    <row r="22" spans="2:5" x14ac:dyDescent="0.15">
      <c r="B22" s="11" t="s">
        <v>22</v>
      </c>
    </row>
    <row r="23" spans="2:5" x14ac:dyDescent="0.15">
      <c r="B23" s="11" t="s">
        <v>23</v>
      </c>
      <c r="C23" s="15">
        <v>833600</v>
      </c>
    </row>
    <row r="24" spans="2:5" x14ac:dyDescent="0.15">
      <c r="B24" s="11" t="s">
        <v>24</v>
      </c>
      <c r="C24" s="15">
        <v>1954836</v>
      </c>
    </row>
    <row r="25" spans="2:5" x14ac:dyDescent="0.15">
      <c r="B25" s="11" t="s">
        <v>25</v>
      </c>
      <c r="C25" s="15">
        <v>1912</v>
      </c>
    </row>
    <row r="26" spans="2:5" x14ac:dyDescent="0.15">
      <c r="B26" s="11" t="s">
        <v>26</v>
      </c>
      <c r="C26" s="15">
        <v>298500</v>
      </c>
    </row>
    <row r="27" spans="2:5" x14ac:dyDescent="0.15">
      <c r="B27" s="11" t="s">
        <v>27</v>
      </c>
      <c r="C27" s="16">
        <v>7795</v>
      </c>
    </row>
    <row r="28" spans="2:5" x14ac:dyDescent="0.15">
      <c r="B28" s="11" t="s">
        <v>28</v>
      </c>
      <c r="C28" s="17">
        <v>3096643</v>
      </c>
    </row>
    <row r="29" spans="2:5" x14ac:dyDescent="0.15">
      <c r="B29" s="11" t="s">
        <v>29</v>
      </c>
    </row>
    <row r="30" spans="2:5" x14ac:dyDescent="0.15">
      <c r="B30" s="11" t="s">
        <v>30</v>
      </c>
      <c r="C30" s="15">
        <v>29335</v>
      </c>
    </row>
    <row r="31" spans="2:5" x14ac:dyDescent="0.15">
      <c r="B31" s="11" t="s">
        <v>31</v>
      </c>
      <c r="C31" s="15">
        <v>29180</v>
      </c>
    </row>
    <row r="32" spans="2:5" x14ac:dyDescent="0.15">
      <c r="B32" s="11" t="s">
        <v>32</v>
      </c>
      <c r="C32" s="15">
        <v>104351</v>
      </c>
    </row>
    <row r="33" spans="2:4" x14ac:dyDescent="0.15">
      <c r="B33" s="11" t="s">
        <v>33</v>
      </c>
      <c r="C33" s="15">
        <v>158052</v>
      </c>
    </row>
    <row r="34" spans="2:4" x14ac:dyDescent="0.15">
      <c r="B34" s="11" t="s">
        <v>34</v>
      </c>
      <c r="C34" s="15">
        <v>142572</v>
      </c>
    </row>
    <row r="35" spans="2:4" x14ac:dyDescent="0.15">
      <c r="B35" s="11" t="s">
        <v>35</v>
      </c>
      <c r="C35" s="15">
        <v>1641706</v>
      </c>
    </row>
    <row r="36" spans="2:4" x14ac:dyDescent="0.15">
      <c r="B36" s="11" t="s">
        <v>36</v>
      </c>
      <c r="C36" s="15">
        <v>13420</v>
      </c>
    </row>
    <row r="37" spans="2:4" x14ac:dyDescent="0.15">
      <c r="B37" s="11" t="s">
        <v>37</v>
      </c>
      <c r="C37" s="15">
        <v>15322</v>
      </c>
    </row>
    <row r="38" spans="2:4" x14ac:dyDescent="0.15">
      <c r="B38" s="11" t="s">
        <v>38</v>
      </c>
      <c r="C38" s="15">
        <v>990</v>
      </c>
    </row>
    <row r="39" spans="2:4" x14ac:dyDescent="0.15">
      <c r="B39" s="11" t="s">
        <v>39</v>
      </c>
      <c r="C39" s="16">
        <v>55957</v>
      </c>
    </row>
    <row r="40" spans="2:4" x14ac:dyDescent="0.15">
      <c r="B40" s="11" t="s">
        <v>40</v>
      </c>
      <c r="C40" s="17">
        <v>2190885</v>
      </c>
    </row>
    <row r="41" spans="2:4" x14ac:dyDescent="0.15">
      <c r="B41" s="11" t="s">
        <v>41</v>
      </c>
      <c r="D41" s="15">
        <v>5287528</v>
      </c>
    </row>
    <row r="42" spans="2:4" x14ac:dyDescent="0.15">
      <c r="B42" s="11" t="s">
        <v>42</v>
      </c>
    </row>
    <row r="43" spans="2:4" x14ac:dyDescent="0.15">
      <c r="B43" s="11" t="s">
        <v>22</v>
      </c>
    </row>
    <row r="44" spans="2:4" x14ac:dyDescent="0.15">
      <c r="B44" s="11" t="s">
        <v>28</v>
      </c>
      <c r="C44" s="16">
        <v>0</v>
      </c>
    </row>
    <row r="45" spans="2:4" x14ac:dyDescent="0.15">
      <c r="B45" s="11" t="s">
        <v>29</v>
      </c>
    </row>
    <row r="46" spans="2:4" x14ac:dyDescent="0.15">
      <c r="B46" s="11" t="s">
        <v>43</v>
      </c>
      <c r="C46" s="15">
        <v>12467</v>
      </c>
    </row>
    <row r="47" spans="2:4" x14ac:dyDescent="0.15">
      <c r="B47" s="11" t="s">
        <v>44</v>
      </c>
      <c r="C47" s="15">
        <v>9912</v>
      </c>
    </row>
    <row r="48" spans="2:4" x14ac:dyDescent="0.15">
      <c r="B48" s="11" t="s">
        <v>45</v>
      </c>
      <c r="C48" s="15">
        <v>41725</v>
      </c>
    </row>
    <row r="49" spans="2:5" x14ac:dyDescent="0.15">
      <c r="B49" s="11" t="s">
        <v>46</v>
      </c>
      <c r="C49" s="15">
        <v>2183247</v>
      </c>
    </row>
    <row r="50" spans="2:5" x14ac:dyDescent="0.15">
      <c r="B50" s="11" t="s">
        <v>47</v>
      </c>
      <c r="C50" s="15">
        <v>67504</v>
      </c>
    </row>
    <row r="51" spans="2:5" x14ac:dyDescent="0.15">
      <c r="B51" s="11" t="s">
        <v>48</v>
      </c>
      <c r="C51" s="15">
        <v>1038294</v>
      </c>
    </row>
    <row r="52" spans="2:5" x14ac:dyDescent="0.15">
      <c r="B52" s="11" t="s">
        <v>49</v>
      </c>
      <c r="C52" s="15">
        <v>12990</v>
      </c>
    </row>
    <row r="53" spans="2:5" x14ac:dyDescent="0.15">
      <c r="B53" s="11" t="s">
        <v>50</v>
      </c>
      <c r="C53" s="15">
        <v>61000</v>
      </c>
    </row>
    <row r="54" spans="2:5" x14ac:dyDescent="0.15">
      <c r="B54" s="11" t="s">
        <v>51</v>
      </c>
      <c r="C54" s="15">
        <v>7050</v>
      </c>
    </row>
    <row r="55" spans="2:5" x14ac:dyDescent="0.15">
      <c r="B55" s="11" t="s">
        <v>52</v>
      </c>
      <c r="C55" s="15">
        <v>5830</v>
      </c>
    </row>
    <row r="56" spans="2:5" x14ac:dyDescent="0.15">
      <c r="B56" s="11" t="s">
        <v>53</v>
      </c>
      <c r="C56" s="15">
        <v>20184</v>
      </c>
    </row>
    <row r="57" spans="2:5" x14ac:dyDescent="0.15">
      <c r="B57" s="11" t="s">
        <v>54</v>
      </c>
      <c r="C57" s="16">
        <v>851483</v>
      </c>
    </row>
    <row r="58" spans="2:5" x14ac:dyDescent="0.15">
      <c r="B58" s="11" t="s">
        <v>40</v>
      </c>
      <c r="C58" s="17">
        <v>4311686</v>
      </c>
    </row>
    <row r="59" spans="2:5" x14ac:dyDescent="0.15">
      <c r="B59" s="11" t="s">
        <v>55</v>
      </c>
      <c r="D59" s="16">
        <v>4311686</v>
      </c>
    </row>
    <row r="60" spans="2:5" x14ac:dyDescent="0.15">
      <c r="B60" s="11" t="s">
        <v>56</v>
      </c>
      <c r="E60" s="16">
        <v>9599214</v>
      </c>
    </row>
    <row r="61" spans="2:5" x14ac:dyDescent="0.15">
      <c r="B61" s="11" t="s">
        <v>57</v>
      </c>
      <c r="E61" s="15">
        <v>-4382147</v>
      </c>
    </row>
    <row r="62" spans="2:5" x14ac:dyDescent="0.15">
      <c r="B62" s="11" t="s">
        <v>58</v>
      </c>
    </row>
    <row r="63" spans="2:5" x14ac:dyDescent="0.15">
      <c r="B63" s="11" t="s">
        <v>59</v>
      </c>
      <c r="E63" s="15">
        <v>0</v>
      </c>
    </row>
    <row r="64" spans="2:5" x14ac:dyDescent="0.15">
      <c r="B64" s="11" t="s">
        <v>60</v>
      </c>
    </row>
    <row r="65" spans="2:5" x14ac:dyDescent="0.15">
      <c r="B65" s="11" t="s">
        <v>61</v>
      </c>
      <c r="D65" s="16">
        <v>23730</v>
      </c>
    </row>
    <row r="66" spans="2:5" x14ac:dyDescent="0.15">
      <c r="B66" s="11" t="s">
        <v>62</v>
      </c>
      <c r="E66" s="16">
        <v>23730</v>
      </c>
    </row>
    <row r="67" spans="2:5" x14ac:dyDescent="0.15">
      <c r="B67" s="11" t="s">
        <v>63</v>
      </c>
      <c r="E67" s="15">
        <v>-4405877</v>
      </c>
    </row>
    <row r="68" spans="2:5" x14ac:dyDescent="0.15">
      <c r="B68" s="11" t="s">
        <v>64</v>
      </c>
      <c r="E68" s="16">
        <v>70000</v>
      </c>
    </row>
    <row r="69" spans="2:5" x14ac:dyDescent="0.15">
      <c r="B69" s="11" t="s">
        <v>65</v>
      </c>
      <c r="E69" s="15">
        <v>-4475877</v>
      </c>
    </row>
    <row r="70" spans="2:5" x14ac:dyDescent="0.15">
      <c r="B70" s="11" t="s">
        <v>66</v>
      </c>
      <c r="E70" s="16">
        <v>-9490332</v>
      </c>
    </row>
    <row r="71" spans="2:5" ht="14.25" thickBot="1" x14ac:dyDescent="0.2">
      <c r="B71" s="11" t="s">
        <v>67</v>
      </c>
      <c r="E71" s="18">
        <v>-13966209</v>
      </c>
    </row>
    <row r="72" spans="2:5" ht="14.25" thickTop="1" x14ac:dyDescent="0.15"/>
  </sheetData>
  <mergeCells count="5">
    <mergeCell ref="B1:E1"/>
    <mergeCell ref="B2:C2"/>
    <mergeCell ref="D2:E2"/>
    <mergeCell ref="B3:C3"/>
    <mergeCell ref="D3:E3"/>
  </mergeCells>
  <phoneticPr fontId="2"/>
  <pageMargins left="0.78740157480314965" right="0.51181102362204722" top="0.98425196850393704" bottom="0.98425196850393704" header="0.51181102362204722" footer="0.51181102362204722"/>
  <pageSetup paperSize="9" scale="9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B870-8B78-448D-80EB-515629DB2BEA}">
  <sheetPr>
    <pageSetUpPr fitToPage="1"/>
  </sheetPr>
  <dimension ref="A1:M70"/>
  <sheetViews>
    <sheetView workbookViewId="0">
      <selection sqref="A1:M1"/>
    </sheetView>
  </sheetViews>
  <sheetFormatPr defaultRowHeight="13.5" x14ac:dyDescent="0.15"/>
  <cols>
    <col min="2" max="2" width="10.625" customWidth="1"/>
    <col min="7" max="7" width="10.375" bestFit="1" customWidth="1"/>
    <col min="8" max="8" width="12.625" customWidth="1"/>
    <col min="9" max="9" width="12.25" customWidth="1"/>
    <col min="10" max="10" width="10.375" bestFit="1" customWidth="1"/>
    <col min="258" max="258" width="10.625" customWidth="1"/>
    <col min="263" max="263" width="10.375" bestFit="1" customWidth="1"/>
    <col min="264" max="264" width="12.625" customWidth="1"/>
    <col min="265" max="265" width="12.25" customWidth="1"/>
    <col min="266" max="266" width="10.375" bestFit="1" customWidth="1"/>
    <col min="514" max="514" width="10.625" customWidth="1"/>
    <col min="519" max="519" width="10.375" bestFit="1" customWidth="1"/>
    <col min="520" max="520" width="12.625" customWidth="1"/>
    <col min="521" max="521" width="12.25" customWidth="1"/>
    <col min="522" max="522" width="10.375" bestFit="1" customWidth="1"/>
    <col min="770" max="770" width="10.625" customWidth="1"/>
    <col min="775" max="775" width="10.375" bestFit="1" customWidth="1"/>
    <col min="776" max="776" width="12.625" customWidth="1"/>
    <col min="777" max="777" width="12.25" customWidth="1"/>
    <col min="778" max="778" width="10.375" bestFit="1" customWidth="1"/>
    <col min="1026" max="1026" width="10.625" customWidth="1"/>
    <col min="1031" max="1031" width="10.375" bestFit="1" customWidth="1"/>
    <col min="1032" max="1032" width="12.625" customWidth="1"/>
    <col min="1033" max="1033" width="12.25" customWidth="1"/>
    <col min="1034" max="1034" width="10.375" bestFit="1" customWidth="1"/>
    <col min="1282" max="1282" width="10.625" customWidth="1"/>
    <col min="1287" max="1287" width="10.375" bestFit="1" customWidth="1"/>
    <col min="1288" max="1288" width="12.625" customWidth="1"/>
    <col min="1289" max="1289" width="12.25" customWidth="1"/>
    <col min="1290" max="1290" width="10.375" bestFit="1" customWidth="1"/>
    <col min="1538" max="1538" width="10.625" customWidth="1"/>
    <col min="1543" max="1543" width="10.375" bestFit="1" customWidth="1"/>
    <col min="1544" max="1544" width="12.625" customWidth="1"/>
    <col min="1545" max="1545" width="12.25" customWidth="1"/>
    <col min="1546" max="1546" width="10.375" bestFit="1" customWidth="1"/>
    <col min="1794" max="1794" width="10.625" customWidth="1"/>
    <col min="1799" max="1799" width="10.375" bestFit="1" customWidth="1"/>
    <col min="1800" max="1800" width="12.625" customWidth="1"/>
    <col min="1801" max="1801" width="12.25" customWidth="1"/>
    <col min="1802" max="1802" width="10.375" bestFit="1" customWidth="1"/>
    <col min="2050" max="2050" width="10.625" customWidth="1"/>
    <col min="2055" max="2055" width="10.375" bestFit="1" customWidth="1"/>
    <col min="2056" max="2056" width="12.625" customWidth="1"/>
    <col min="2057" max="2057" width="12.25" customWidth="1"/>
    <col min="2058" max="2058" width="10.375" bestFit="1" customWidth="1"/>
    <col min="2306" max="2306" width="10.625" customWidth="1"/>
    <col min="2311" max="2311" width="10.375" bestFit="1" customWidth="1"/>
    <col min="2312" max="2312" width="12.625" customWidth="1"/>
    <col min="2313" max="2313" width="12.25" customWidth="1"/>
    <col min="2314" max="2314" width="10.375" bestFit="1" customWidth="1"/>
    <col min="2562" max="2562" width="10.625" customWidth="1"/>
    <col min="2567" max="2567" width="10.375" bestFit="1" customWidth="1"/>
    <col min="2568" max="2568" width="12.625" customWidth="1"/>
    <col min="2569" max="2569" width="12.25" customWidth="1"/>
    <col min="2570" max="2570" width="10.375" bestFit="1" customWidth="1"/>
    <col min="2818" max="2818" width="10.625" customWidth="1"/>
    <col min="2823" max="2823" width="10.375" bestFit="1" customWidth="1"/>
    <col min="2824" max="2824" width="12.625" customWidth="1"/>
    <col min="2825" max="2825" width="12.25" customWidth="1"/>
    <col min="2826" max="2826" width="10.375" bestFit="1" customWidth="1"/>
    <col min="3074" max="3074" width="10.625" customWidth="1"/>
    <col min="3079" max="3079" width="10.375" bestFit="1" customWidth="1"/>
    <col min="3080" max="3080" width="12.625" customWidth="1"/>
    <col min="3081" max="3081" width="12.25" customWidth="1"/>
    <col min="3082" max="3082" width="10.375" bestFit="1" customWidth="1"/>
    <col min="3330" max="3330" width="10.625" customWidth="1"/>
    <col min="3335" max="3335" width="10.375" bestFit="1" customWidth="1"/>
    <col min="3336" max="3336" width="12.625" customWidth="1"/>
    <col min="3337" max="3337" width="12.25" customWidth="1"/>
    <col min="3338" max="3338" width="10.375" bestFit="1" customWidth="1"/>
    <col min="3586" max="3586" width="10.625" customWidth="1"/>
    <col min="3591" max="3591" width="10.375" bestFit="1" customWidth="1"/>
    <col min="3592" max="3592" width="12.625" customWidth="1"/>
    <col min="3593" max="3593" width="12.25" customWidth="1"/>
    <col min="3594" max="3594" width="10.375" bestFit="1" customWidth="1"/>
    <col min="3842" max="3842" width="10.625" customWidth="1"/>
    <col min="3847" max="3847" width="10.375" bestFit="1" customWidth="1"/>
    <col min="3848" max="3848" width="12.625" customWidth="1"/>
    <col min="3849" max="3849" width="12.25" customWidth="1"/>
    <col min="3850" max="3850" width="10.375" bestFit="1" customWidth="1"/>
    <col min="4098" max="4098" width="10.625" customWidth="1"/>
    <col min="4103" max="4103" width="10.375" bestFit="1" customWidth="1"/>
    <col min="4104" max="4104" width="12.625" customWidth="1"/>
    <col min="4105" max="4105" width="12.25" customWidth="1"/>
    <col min="4106" max="4106" width="10.375" bestFit="1" customWidth="1"/>
    <col min="4354" max="4354" width="10.625" customWidth="1"/>
    <col min="4359" max="4359" width="10.375" bestFit="1" customWidth="1"/>
    <col min="4360" max="4360" width="12.625" customWidth="1"/>
    <col min="4361" max="4361" width="12.25" customWidth="1"/>
    <col min="4362" max="4362" width="10.375" bestFit="1" customWidth="1"/>
    <col min="4610" max="4610" width="10.625" customWidth="1"/>
    <col min="4615" max="4615" width="10.375" bestFit="1" customWidth="1"/>
    <col min="4616" max="4616" width="12.625" customWidth="1"/>
    <col min="4617" max="4617" width="12.25" customWidth="1"/>
    <col min="4618" max="4618" width="10.375" bestFit="1" customWidth="1"/>
    <col min="4866" max="4866" width="10.625" customWidth="1"/>
    <col min="4871" max="4871" width="10.375" bestFit="1" customWidth="1"/>
    <col min="4872" max="4872" width="12.625" customWidth="1"/>
    <col min="4873" max="4873" width="12.25" customWidth="1"/>
    <col min="4874" max="4874" width="10.375" bestFit="1" customWidth="1"/>
    <col min="5122" max="5122" width="10.625" customWidth="1"/>
    <col min="5127" max="5127" width="10.375" bestFit="1" customWidth="1"/>
    <col min="5128" max="5128" width="12.625" customWidth="1"/>
    <col min="5129" max="5129" width="12.25" customWidth="1"/>
    <col min="5130" max="5130" width="10.375" bestFit="1" customWidth="1"/>
    <col min="5378" max="5378" width="10.625" customWidth="1"/>
    <col min="5383" max="5383" width="10.375" bestFit="1" customWidth="1"/>
    <col min="5384" max="5384" width="12.625" customWidth="1"/>
    <col min="5385" max="5385" width="12.25" customWidth="1"/>
    <col min="5386" max="5386" width="10.375" bestFit="1" customWidth="1"/>
    <col min="5634" max="5634" width="10.625" customWidth="1"/>
    <col min="5639" max="5639" width="10.375" bestFit="1" customWidth="1"/>
    <col min="5640" max="5640" width="12.625" customWidth="1"/>
    <col min="5641" max="5641" width="12.25" customWidth="1"/>
    <col min="5642" max="5642" width="10.375" bestFit="1" customWidth="1"/>
    <col min="5890" max="5890" width="10.625" customWidth="1"/>
    <col min="5895" max="5895" width="10.375" bestFit="1" customWidth="1"/>
    <col min="5896" max="5896" width="12.625" customWidth="1"/>
    <col min="5897" max="5897" width="12.25" customWidth="1"/>
    <col min="5898" max="5898" width="10.375" bestFit="1" customWidth="1"/>
    <col min="6146" max="6146" width="10.625" customWidth="1"/>
    <col min="6151" max="6151" width="10.375" bestFit="1" customWidth="1"/>
    <col min="6152" max="6152" width="12.625" customWidth="1"/>
    <col min="6153" max="6153" width="12.25" customWidth="1"/>
    <col min="6154" max="6154" width="10.375" bestFit="1" customWidth="1"/>
    <col min="6402" max="6402" width="10.625" customWidth="1"/>
    <col min="6407" max="6407" width="10.375" bestFit="1" customWidth="1"/>
    <col min="6408" max="6408" width="12.625" customWidth="1"/>
    <col min="6409" max="6409" width="12.25" customWidth="1"/>
    <col min="6410" max="6410" width="10.375" bestFit="1" customWidth="1"/>
    <col min="6658" max="6658" width="10.625" customWidth="1"/>
    <col min="6663" max="6663" width="10.375" bestFit="1" customWidth="1"/>
    <col min="6664" max="6664" width="12.625" customWidth="1"/>
    <col min="6665" max="6665" width="12.25" customWidth="1"/>
    <col min="6666" max="6666" width="10.375" bestFit="1" customWidth="1"/>
    <col min="6914" max="6914" width="10.625" customWidth="1"/>
    <col min="6919" max="6919" width="10.375" bestFit="1" customWidth="1"/>
    <col min="6920" max="6920" width="12.625" customWidth="1"/>
    <col min="6921" max="6921" width="12.25" customWidth="1"/>
    <col min="6922" max="6922" width="10.375" bestFit="1" customWidth="1"/>
    <col min="7170" max="7170" width="10.625" customWidth="1"/>
    <col min="7175" max="7175" width="10.375" bestFit="1" customWidth="1"/>
    <col min="7176" max="7176" width="12.625" customWidth="1"/>
    <col min="7177" max="7177" width="12.25" customWidth="1"/>
    <col min="7178" max="7178" width="10.375" bestFit="1" customWidth="1"/>
    <col min="7426" max="7426" width="10.625" customWidth="1"/>
    <col min="7431" max="7431" width="10.375" bestFit="1" customWidth="1"/>
    <col min="7432" max="7432" width="12.625" customWidth="1"/>
    <col min="7433" max="7433" width="12.25" customWidth="1"/>
    <col min="7434" max="7434" width="10.375" bestFit="1" customWidth="1"/>
    <col min="7682" max="7682" width="10.625" customWidth="1"/>
    <col min="7687" max="7687" width="10.375" bestFit="1" customWidth="1"/>
    <col min="7688" max="7688" width="12.625" customWidth="1"/>
    <col min="7689" max="7689" width="12.25" customWidth="1"/>
    <col min="7690" max="7690" width="10.375" bestFit="1" customWidth="1"/>
    <col min="7938" max="7938" width="10.625" customWidth="1"/>
    <col min="7943" max="7943" width="10.375" bestFit="1" customWidth="1"/>
    <col min="7944" max="7944" width="12.625" customWidth="1"/>
    <col min="7945" max="7945" width="12.25" customWidth="1"/>
    <col min="7946" max="7946" width="10.375" bestFit="1" customWidth="1"/>
    <col min="8194" max="8194" width="10.625" customWidth="1"/>
    <col min="8199" max="8199" width="10.375" bestFit="1" customWidth="1"/>
    <col min="8200" max="8200" width="12.625" customWidth="1"/>
    <col min="8201" max="8201" width="12.25" customWidth="1"/>
    <col min="8202" max="8202" width="10.375" bestFit="1" customWidth="1"/>
    <col min="8450" max="8450" width="10.625" customWidth="1"/>
    <col min="8455" max="8455" width="10.375" bestFit="1" customWidth="1"/>
    <col min="8456" max="8456" width="12.625" customWidth="1"/>
    <col min="8457" max="8457" width="12.25" customWidth="1"/>
    <col min="8458" max="8458" width="10.375" bestFit="1" customWidth="1"/>
    <col min="8706" max="8706" width="10.625" customWidth="1"/>
    <col min="8711" max="8711" width="10.375" bestFit="1" customWidth="1"/>
    <col min="8712" max="8712" width="12.625" customWidth="1"/>
    <col min="8713" max="8713" width="12.25" customWidth="1"/>
    <col min="8714" max="8714" width="10.375" bestFit="1" customWidth="1"/>
    <col min="8962" max="8962" width="10.625" customWidth="1"/>
    <col min="8967" max="8967" width="10.375" bestFit="1" customWidth="1"/>
    <col min="8968" max="8968" width="12.625" customWidth="1"/>
    <col min="8969" max="8969" width="12.25" customWidth="1"/>
    <col min="8970" max="8970" width="10.375" bestFit="1" customWidth="1"/>
    <col min="9218" max="9218" width="10.625" customWidth="1"/>
    <col min="9223" max="9223" width="10.375" bestFit="1" customWidth="1"/>
    <col min="9224" max="9224" width="12.625" customWidth="1"/>
    <col min="9225" max="9225" width="12.25" customWidth="1"/>
    <col min="9226" max="9226" width="10.375" bestFit="1" customWidth="1"/>
    <col min="9474" max="9474" width="10.625" customWidth="1"/>
    <col min="9479" max="9479" width="10.375" bestFit="1" customWidth="1"/>
    <col min="9480" max="9480" width="12.625" customWidth="1"/>
    <col min="9481" max="9481" width="12.25" customWidth="1"/>
    <col min="9482" max="9482" width="10.375" bestFit="1" customWidth="1"/>
    <col min="9730" max="9730" width="10.625" customWidth="1"/>
    <col min="9735" max="9735" width="10.375" bestFit="1" customWidth="1"/>
    <col min="9736" max="9736" width="12.625" customWidth="1"/>
    <col min="9737" max="9737" width="12.25" customWidth="1"/>
    <col min="9738" max="9738" width="10.375" bestFit="1" customWidth="1"/>
    <col min="9986" max="9986" width="10.625" customWidth="1"/>
    <col min="9991" max="9991" width="10.375" bestFit="1" customWidth="1"/>
    <col min="9992" max="9992" width="12.625" customWidth="1"/>
    <col min="9993" max="9993" width="12.25" customWidth="1"/>
    <col min="9994" max="9994" width="10.375" bestFit="1" customWidth="1"/>
    <col min="10242" max="10242" width="10.625" customWidth="1"/>
    <col min="10247" max="10247" width="10.375" bestFit="1" customWidth="1"/>
    <col min="10248" max="10248" width="12.625" customWidth="1"/>
    <col min="10249" max="10249" width="12.25" customWidth="1"/>
    <col min="10250" max="10250" width="10.375" bestFit="1" customWidth="1"/>
    <col min="10498" max="10498" width="10.625" customWidth="1"/>
    <col min="10503" max="10503" width="10.375" bestFit="1" customWidth="1"/>
    <col min="10504" max="10504" width="12.625" customWidth="1"/>
    <col min="10505" max="10505" width="12.25" customWidth="1"/>
    <col min="10506" max="10506" width="10.375" bestFit="1" customWidth="1"/>
    <col min="10754" max="10754" width="10.625" customWidth="1"/>
    <col min="10759" max="10759" width="10.375" bestFit="1" customWidth="1"/>
    <col min="10760" max="10760" width="12.625" customWidth="1"/>
    <col min="10761" max="10761" width="12.25" customWidth="1"/>
    <col min="10762" max="10762" width="10.375" bestFit="1" customWidth="1"/>
    <col min="11010" max="11010" width="10.625" customWidth="1"/>
    <col min="11015" max="11015" width="10.375" bestFit="1" customWidth="1"/>
    <col min="11016" max="11016" width="12.625" customWidth="1"/>
    <col min="11017" max="11017" width="12.25" customWidth="1"/>
    <col min="11018" max="11018" width="10.375" bestFit="1" customWidth="1"/>
    <col min="11266" max="11266" width="10.625" customWidth="1"/>
    <col min="11271" max="11271" width="10.375" bestFit="1" customWidth="1"/>
    <col min="11272" max="11272" width="12.625" customWidth="1"/>
    <col min="11273" max="11273" width="12.25" customWidth="1"/>
    <col min="11274" max="11274" width="10.375" bestFit="1" customWidth="1"/>
    <col min="11522" max="11522" width="10.625" customWidth="1"/>
    <col min="11527" max="11527" width="10.375" bestFit="1" customWidth="1"/>
    <col min="11528" max="11528" width="12.625" customWidth="1"/>
    <col min="11529" max="11529" width="12.25" customWidth="1"/>
    <col min="11530" max="11530" width="10.375" bestFit="1" customWidth="1"/>
    <col min="11778" max="11778" width="10.625" customWidth="1"/>
    <col min="11783" max="11783" width="10.375" bestFit="1" customWidth="1"/>
    <col min="11784" max="11784" width="12.625" customWidth="1"/>
    <col min="11785" max="11785" width="12.25" customWidth="1"/>
    <col min="11786" max="11786" width="10.375" bestFit="1" customWidth="1"/>
    <col min="12034" max="12034" width="10.625" customWidth="1"/>
    <col min="12039" max="12039" width="10.375" bestFit="1" customWidth="1"/>
    <col min="12040" max="12040" width="12.625" customWidth="1"/>
    <col min="12041" max="12041" width="12.25" customWidth="1"/>
    <col min="12042" max="12042" width="10.375" bestFit="1" customWidth="1"/>
    <col min="12290" max="12290" width="10.625" customWidth="1"/>
    <col min="12295" max="12295" width="10.375" bestFit="1" customWidth="1"/>
    <col min="12296" max="12296" width="12.625" customWidth="1"/>
    <col min="12297" max="12297" width="12.25" customWidth="1"/>
    <col min="12298" max="12298" width="10.375" bestFit="1" customWidth="1"/>
    <col min="12546" max="12546" width="10.625" customWidth="1"/>
    <col min="12551" max="12551" width="10.375" bestFit="1" customWidth="1"/>
    <col min="12552" max="12552" width="12.625" customWidth="1"/>
    <col min="12553" max="12553" width="12.25" customWidth="1"/>
    <col min="12554" max="12554" width="10.375" bestFit="1" customWidth="1"/>
    <col min="12802" max="12802" width="10.625" customWidth="1"/>
    <col min="12807" max="12807" width="10.375" bestFit="1" customWidth="1"/>
    <col min="12808" max="12808" width="12.625" customWidth="1"/>
    <col min="12809" max="12809" width="12.25" customWidth="1"/>
    <col min="12810" max="12810" width="10.375" bestFit="1" customWidth="1"/>
    <col min="13058" max="13058" width="10.625" customWidth="1"/>
    <col min="13063" max="13063" width="10.375" bestFit="1" customWidth="1"/>
    <col min="13064" max="13064" width="12.625" customWidth="1"/>
    <col min="13065" max="13065" width="12.25" customWidth="1"/>
    <col min="13066" max="13066" width="10.375" bestFit="1" customWidth="1"/>
    <col min="13314" max="13314" width="10.625" customWidth="1"/>
    <col min="13319" max="13319" width="10.375" bestFit="1" customWidth="1"/>
    <col min="13320" max="13320" width="12.625" customWidth="1"/>
    <col min="13321" max="13321" width="12.25" customWidth="1"/>
    <col min="13322" max="13322" width="10.375" bestFit="1" customWidth="1"/>
    <col min="13570" max="13570" width="10.625" customWidth="1"/>
    <col min="13575" max="13575" width="10.375" bestFit="1" customWidth="1"/>
    <col min="13576" max="13576" width="12.625" customWidth="1"/>
    <col min="13577" max="13577" width="12.25" customWidth="1"/>
    <col min="13578" max="13578" width="10.375" bestFit="1" customWidth="1"/>
    <col min="13826" max="13826" width="10.625" customWidth="1"/>
    <col min="13831" max="13831" width="10.375" bestFit="1" customWidth="1"/>
    <col min="13832" max="13832" width="12.625" customWidth="1"/>
    <col min="13833" max="13833" width="12.25" customWidth="1"/>
    <col min="13834" max="13834" width="10.375" bestFit="1" customWidth="1"/>
    <col min="14082" max="14082" width="10.625" customWidth="1"/>
    <col min="14087" max="14087" width="10.375" bestFit="1" customWidth="1"/>
    <col min="14088" max="14088" width="12.625" customWidth="1"/>
    <col min="14089" max="14089" width="12.25" customWidth="1"/>
    <col min="14090" max="14090" width="10.375" bestFit="1" customWidth="1"/>
    <col min="14338" max="14338" width="10.625" customWidth="1"/>
    <col min="14343" max="14343" width="10.375" bestFit="1" customWidth="1"/>
    <col min="14344" max="14344" width="12.625" customWidth="1"/>
    <col min="14345" max="14345" width="12.25" customWidth="1"/>
    <col min="14346" max="14346" width="10.375" bestFit="1" customWidth="1"/>
    <col min="14594" max="14594" width="10.625" customWidth="1"/>
    <col min="14599" max="14599" width="10.375" bestFit="1" customWidth="1"/>
    <col min="14600" max="14600" width="12.625" customWidth="1"/>
    <col min="14601" max="14601" width="12.25" customWidth="1"/>
    <col min="14602" max="14602" width="10.375" bestFit="1" customWidth="1"/>
    <col min="14850" max="14850" width="10.625" customWidth="1"/>
    <col min="14855" max="14855" width="10.375" bestFit="1" customWidth="1"/>
    <col min="14856" max="14856" width="12.625" customWidth="1"/>
    <col min="14857" max="14857" width="12.25" customWidth="1"/>
    <col min="14858" max="14858" width="10.375" bestFit="1" customWidth="1"/>
    <col min="15106" max="15106" width="10.625" customWidth="1"/>
    <col min="15111" max="15111" width="10.375" bestFit="1" customWidth="1"/>
    <col min="15112" max="15112" width="12.625" customWidth="1"/>
    <col min="15113" max="15113" width="12.25" customWidth="1"/>
    <col min="15114" max="15114" width="10.375" bestFit="1" customWidth="1"/>
    <col min="15362" max="15362" width="10.625" customWidth="1"/>
    <col min="15367" max="15367" width="10.375" bestFit="1" customWidth="1"/>
    <col min="15368" max="15368" width="12.625" customWidth="1"/>
    <col min="15369" max="15369" width="12.25" customWidth="1"/>
    <col min="15370" max="15370" width="10.375" bestFit="1" customWidth="1"/>
    <col min="15618" max="15618" width="10.625" customWidth="1"/>
    <col min="15623" max="15623" width="10.375" bestFit="1" customWidth="1"/>
    <col min="15624" max="15624" width="12.625" customWidth="1"/>
    <col min="15625" max="15625" width="12.25" customWidth="1"/>
    <col min="15626" max="15626" width="10.375" bestFit="1" customWidth="1"/>
    <col min="15874" max="15874" width="10.625" customWidth="1"/>
    <col min="15879" max="15879" width="10.375" bestFit="1" customWidth="1"/>
    <col min="15880" max="15880" width="12.625" customWidth="1"/>
    <col min="15881" max="15881" width="12.25" customWidth="1"/>
    <col min="15882" max="15882" width="10.375" bestFit="1" customWidth="1"/>
    <col min="16130" max="16130" width="10.625" customWidth="1"/>
    <col min="16135" max="16135" width="10.375" bestFit="1" customWidth="1"/>
    <col min="16136" max="16136" width="12.625" customWidth="1"/>
    <col min="16137" max="16137" width="12.25" customWidth="1"/>
    <col min="16138" max="16138" width="10.375" bestFit="1" customWidth="1"/>
  </cols>
  <sheetData>
    <row r="1" spans="1:13" ht="17.25" x14ac:dyDescent="0.2">
      <c r="A1" s="19" t="s">
        <v>68</v>
      </c>
      <c r="B1" s="19"/>
      <c r="C1" s="19"/>
      <c r="D1" s="19"/>
      <c r="E1" s="19"/>
      <c r="F1" s="19"/>
      <c r="G1" s="19"/>
      <c r="H1" s="19"/>
      <c r="I1" s="19"/>
      <c r="J1" s="19"/>
      <c r="K1" s="19"/>
      <c r="L1" s="19"/>
      <c r="M1" s="19"/>
    </row>
    <row r="2" spans="1:13" x14ac:dyDescent="0.15">
      <c r="A2" t="s">
        <v>69</v>
      </c>
    </row>
    <row r="3" spans="1:13" x14ac:dyDescent="0.15">
      <c r="L3" s="20" t="s">
        <v>70</v>
      </c>
    </row>
    <row r="5" spans="1:13" x14ac:dyDescent="0.15">
      <c r="A5" t="s">
        <v>71</v>
      </c>
    </row>
    <row r="6" spans="1:13" x14ac:dyDescent="0.15">
      <c r="B6" t="s">
        <v>72</v>
      </c>
    </row>
    <row r="7" spans="1:13" x14ac:dyDescent="0.15">
      <c r="B7" t="s">
        <v>73</v>
      </c>
    </row>
    <row r="9" spans="1:13" x14ac:dyDescent="0.15">
      <c r="A9" s="21"/>
      <c r="B9" s="21" t="s">
        <v>74</v>
      </c>
      <c r="C9" s="21"/>
      <c r="D9" s="21"/>
      <c r="E9" s="21"/>
      <c r="F9" s="21"/>
      <c r="G9" s="21"/>
      <c r="H9" s="21"/>
      <c r="I9" s="21"/>
      <c r="J9" s="21"/>
      <c r="K9" s="21"/>
      <c r="L9" s="21"/>
      <c r="M9" s="21"/>
    </row>
    <row r="10" spans="1:13" x14ac:dyDescent="0.15">
      <c r="A10" s="21"/>
      <c r="B10" s="21" t="s">
        <v>75</v>
      </c>
      <c r="C10" s="21"/>
      <c r="D10" s="21"/>
      <c r="E10" s="21"/>
      <c r="F10" s="21"/>
      <c r="G10" s="21"/>
      <c r="H10" s="21"/>
      <c r="I10" s="21"/>
      <c r="J10" s="21"/>
      <c r="K10" s="21"/>
      <c r="L10" s="21"/>
      <c r="M10" s="21"/>
    </row>
    <row r="11" spans="1:13" x14ac:dyDescent="0.15">
      <c r="A11" s="21"/>
      <c r="B11" s="21"/>
      <c r="C11" s="21"/>
      <c r="D11" s="21"/>
      <c r="E11" s="21"/>
      <c r="F11" s="21"/>
      <c r="G11" s="21"/>
      <c r="H11" s="21"/>
      <c r="I11" s="21"/>
      <c r="J11" s="21"/>
      <c r="K11" s="21"/>
      <c r="L11" s="21"/>
      <c r="M11" s="21"/>
    </row>
    <row r="12" spans="1:13" x14ac:dyDescent="0.15">
      <c r="A12" s="21"/>
      <c r="B12" s="21" t="s">
        <v>76</v>
      </c>
      <c r="C12" s="21"/>
      <c r="D12" s="21"/>
      <c r="E12" s="21"/>
      <c r="F12" s="21"/>
      <c r="G12" s="21"/>
      <c r="H12" s="21"/>
      <c r="I12" s="21"/>
      <c r="J12" s="21"/>
      <c r="K12" s="21"/>
      <c r="L12" s="21"/>
      <c r="M12" s="21"/>
    </row>
    <row r="13" spans="1:13" x14ac:dyDescent="0.15">
      <c r="A13" s="21"/>
      <c r="B13" s="21"/>
      <c r="C13" s="21" t="s">
        <v>77</v>
      </c>
      <c r="D13" s="21"/>
      <c r="E13" s="21"/>
      <c r="F13" s="21"/>
      <c r="G13" s="21"/>
      <c r="H13" s="21"/>
      <c r="I13" s="21"/>
      <c r="J13" s="21"/>
      <c r="K13" s="21"/>
      <c r="L13" s="21"/>
      <c r="M13" s="21"/>
    </row>
    <row r="14" spans="1:13" x14ac:dyDescent="0.15">
      <c r="C14" t="s">
        <v>78</v>
      </c>
    </row>
    <row r="16" spans="1:13" x14ac:dyDescent="0.15">
      <c r="A16" t="s">
        <v>79</v>
      </c>
    </row>
    <row r="17" spans="1:12" ht="14.25" thickBot="1" x14ac:dyDescent="0.2">
      <c r="A17" t="s">
        <v>80</v>
      </c>
      <c r="B17" t="s">
        <v>81</v>
      </c>
    </row>
    <row r="18" spans="1:12" ht="35.25" customHeight="1" thickBot="1" x14ac:dyDescent="0.2">
      <c r="B18" s="22" t="s">
        <v>82</v>
      </c>
      <c r="C18" s="23" t="s">
        <v>83</v>
      </c>
      <c r="D18" s="24"/>
      <c r="E18" s="25" t="s">
        <v>84</v>
      </c>
      <c r="F18" s="26" t="s">
        <v>85</v>
      </c>
      <c r="G18" s="25" t="s">
        <v>86</v>
      </c>
      <c r="H18" s="27" t="s">
        <v>87</v>
      </c>
      <c r="I18" s="27"/>
      <c r="J18" s="28" t="s">
        <v>88</v>
      </c>
      <c r="K18" s="27"/>
      <c r="L18" s="29"/>
    </row>
    <row r="19" spans="1:12" ht="45" customHeight="1" x14ac:dyDescent="0.15">
      <c r="B19" s="30" t="s">
        <v>89</v>
      </c>
      <c r="C19" s="31" t="s">
        <v>90</v>
      </c>
      <c r="D19" s="32"/>
      <c r="E19" s="30">
        <v>22</v>
      </c>
      <c r="F19" s="33">
        <v>40</v>
      </c>
      <c r="G19" s="34">
        <v>205</v>
      </c>
      <c r="H19" s="35">
        <f>1008*G19</f>
        <v>206640</v>
      </c>
      <c r="I19" s="36"/>
      <c r="J19" s="37" t="s">
        <v>91</v>
      </c>
      <c r="K19" s="38"/>
      <c r="L19" s="39"/>
    </row>
    <row r="20" spans="1:12" x14ac:dyDescent="0.15">
      <c r="B20" s="40" t="s">
        <v>92</v>
      </c>
      <c r="C20" s="41" t="s">
        <v>93</v>
      </c>
      <c r="D20" s="42"/>
      <c r="E20" s="40">
        <v>21</v>
      </c>
      <c r="F20" s="43">
        <v>31</v>
      </c>
      <c r="G20" s="44">
        <v>168</v>
      </c>
      <c r="H20" s="45">
        <f>1008*G20</f>
        <v>169344</v>
      </c>
      <c r="I20" s="46"/>
      <c r="J20" s="47" t="s">
        <v>94</v>
      </c>
      <c r="K20" s="48"/>
      <c r="L20" s="49"/>
    </row>
    <row r="21" spans="1:12" x14ac:dyDescent="0.15">
      <c r="B21" s="40" t="s">
        <v>95</v>
      </c>
      <c r="C21" s="41" t="s">
        <v>93</v>
      </c>
      <c r="D21" s="42"/>
      <c r="E21" s="40">
        <v>20</v>
      </c>
      <c r="F21" s="43">
        <v>35</v>
      </c>
      <c r="G21" s="44">
        <v>173.5</v>
      </c>
      <c r="H21" s="45">
        <f>1008*G21</f>
        <v>174888</v>
      </c>
      <c r="I21" s="46"/>
      <c r="J21" s="50"/>
      <c r="K21" s="51"/>
      <c r="L21" s="52"/>
    </row>
    <row r="22" spans="1:12" x14ac:dyDescent="0.15">
      <c r="B22" s="40" t="s">
        <v>96</v>
      </c>
      <c r="C22" s="41" t="s">
        <v>93</v>
      </c>
      <c r="D22" s="42"/>
      <c r="E22" s="40">
        <v>23</v>
      </c>
      <c r="F22" s="43">
        <v>37</v>
      </c>
      <c r="G22" s="44">
        <v>188</v>
      </c>
      <c r="H22" s="45">
        <f>1008*G22</f>
        <v>189504</v>
      </c>
      <c r="I22" s="46"/>
      <c r="J22" s="53"/>
      <c r="K22" s="54"/>
      <c r="L22" s="55"/>
    </row>
    <row r="23" spans="1:12" x14ac:dyDescent="0.15">
      <c r="B23" s="40" t="s">
        <v>97</v>
      </c>
      <c r="C23" s="41" t="s">
        <v>93</v>
      </c>
      <c r="D23" s="42"/>
      <c r="E23" s="40">
        <v>24</v>
      </c>
      <c r="F23" s="43">
        <v>45</v>
      </c>
      <c r="G23" s="44">
        <v>238</v>
      </c>
      <c r="H23" s="45">
        <f>968*G23</f>
        <v>230384</v>
      </c>
      <c r="I23" s="46"/>
      <c r="J23" s="53"/>
      <c r="K23" s="54"/>
      <c r="L23" s="55"/>
    </row>
    <row r="24" spans="1:12" x14ac:dyDescent="0.15">
      <c r="B24" s="40" t="s">
        <v>98</v>
      </c>
      <c r="C24" s="41" t="s">
        <v>93</v>
      </c>
      <c r="D24" s="42"/>
      <c r="E24" s="40">
        <v>21</v>
      </c>
      <c r="F24" s="43">
        <v>41</v>
      </c>
      <c r="G24" s="44">
        <v>192</v>
      </c>
      <c r="H24" s="45">
        <f>1008*G24</f>
        <v>193536</v>
      </c>
      <c r="I24" s="46"/>
      <c r="J24" s="47" t="s">
        <v>99</v>
      </c>
      <c r="K24" s="48"/>
      <c r="L24" s="49"/>
    </row>
    <row r="25" spans="1:12" x14ac:dyDescent="0.15">
      <c r="B25" s="40" t="s">
        <v>100</v>
      </c>
      <c r="C25" s="41" t="s">
        <v>93</v>
      </c>
      <c r="D25" s="42"/>
      <c r="E25" s="40">
        <v>20</v>
      </c>
      <c r="F25" s="43">
        <v>33</v>
      </c>
      <c r="G25" s="44">
        <v>165</v>
      </c>
      <c r="H25" s="45">
        <f>1008*G25</f>
        <v>166320</v>
      </c>
      <c r="I25" s="46"/>
      <c r="J25" s="50"/>
      <c r="K25" s="51"/>
      <c r="L25" s="52"/>
    </row>
    <row r="26" spans="1:12" ht="31.5" customHeight="1" x14ac:dyDescent="0.15">
      <c r="B26" s="40" t="s">
        <v>101</v>
      </c>
      <c r="C26" s="41" t="s">
        <v>93</v>
      </c>
      <c r="D26" s="42"/>
      <c r="E26" s="40">
        <v>21</v>
      </c>
      <c r="F26" s="43">
        <v>29</v>
      </c>
      <c r="G26" s="44">
        <v>113</v>
      </c>
      <c r="H26" s="45">
        <f>1058*G26</f>
        <v>119554</v>
      </c>
      <c r="I26" s="46"/>
      <c r="J26" s="50" t="s">
        <v>102</v>
      </c>
      <c r="K26" s="51"/>
      <c r="L26" s="52"/>
    </row>
    <row r="27" spans="1:12" x14ac:dyDescent="0.15">
      <c r="B27" s="40" t="s">
        <v>103</v>
      </c>
      <c r="C27" s="41" t="s">
        <v>93</v>
      </c>
      <c r="D27" s="42"/>
      <c r="E27" s="40">
        <v>19</v>
      </c>
      <c r="F27" s="43">
        <v>28</v>
      </c>
      <c r="G27" s="44">
        <v>100</v>
      </c>
      <c r="H27" s="45">
        <f>1058*G27</f>
        <v>105800</v>
      </c>
      <c r="I27" s="46"/>
      <c r="J27" s="50"/>
      <c r="K27" s="51"/>
      <c r="L27" s="52"/>
    </row>
    <row r="28" spans="1:12" x14ac:dyDescent="0.15">
      <c r="B28" s="40" t="s">
        <v>104</v>
      </c>
      <c r="C28" s="41" t="s">
        <v>93</v>
      </c>
      <c r="D28" s="42"/>
      <c r="E28" s="40">
        <v>22</v>
      </c>
      <c r="F28" s="43">
        <v>35</v>
      </c>
      <c r="G28" s="44">
        <v>133.5</v>
      </c>
      <c r="H28" s="45">
        <f>1058*G28</f>
        <v>141243</v>
      </c>
      <c r="I28" s="46"/>
      <c r="J28" s="56" t="s">
        <v>105</v>
      </c>
      <c r="K28" s="57"/>
      <c r="L28" s="58"/>
    </row>
    <row r="29" spans="1:12" x14ac:dyDescent="0.15">
      <c r="B29" s="40" t="s">
        <v>106</v>
      </c>
      <c r="C29" s="41" t="s">
        <v>93</v>
      </c>
      <c r="D29" s="42"/>
      <c r="E29" s="40">
        <v>20</v>
      </c>
      <c r="F29" s="43">
        <v>33</v>
      </c>
      <c r="G29" s="44">
        <v>121</v>
      </c>
      <c r="H29" s="45">
        <f>1058*G29</f>
        <v>128018</v>
      </c>
      <c r="I29" s="46"/>
      <c r="J29" s="50"/>
      <c r="K29" s="51"/>
      <c r="L29" s="52"/>
    </row>
    <row r="30" spans="1:12" ht="14.25" thickBot="1" x14ac:dyDescent="0.2">
      <c r="B30" s="59" t="s">
        <v>107</v>
      </c>
      <c r="C30" s="60" t="s">
        <v>93</v>
      </c>
      <c r="D30" s="61"/>
      <c r="E30" s="59">
        <v>21</v>
      </c>
      <c r="F30" s="62">
        <v>35</v>
      </c>
      <c r="G30" s="63">
        <v>122.5</v>
      </c>
      <c r="H30" s="64">
        <f>1058*G30</f>
        <v>129605</v>
      </c>
      <c r="I30" s="65"/>
      <c r="J30" s="50"/>
      <c r="K30" s="51"/>
      <c r="L30" s="52"/>
    </row>
    <row r="31" spans="1:12" ht="21" customHeight="1" thickBot="1" x14ac:dyDescent="0.2">
      <c r="B31" s="66" t="s">
        <v>108</v>
      </c>
      <c r="C31" s="67"/>
      <c r="D31" s="68"/>
      <c r="E31" s="69">
        <f>SUM(E19:E30)</f>
        <v>254</v>
      </c>
      <c r="F31" s="70">
        <f>SUM(F19:F30)</f>
        <v>422</v>
      </c>
      <c r="G31" s="71">
        <f>SUM(G19:G30)</f>
        <v>1919.5</v>
      </c>
      <c r="H31" s="72">
        <f>SUM(H19:I30)</f>
        <v>1954836</v>
      </c>
      <c r="I31" s="73"/>
      <c r="J31" s="67"/>
      <c r="K31" s="68"/>
      <c r="L31" s="74"/>
    </row>
    <row r="32" spans="1:12" x14ac:dyDescent="0.15">
      <c r="B32" s="75" t="s">
        <v>109</v>
      </c>
    </row>
    <row r="34" spans="1:12" x14ac:dyDescent="0.15">
      <c r="A34" t="s">
        <v>110</v>
      </c>
    </row>
    <row r="35" spans="1:12" ht="14.25" thickBot="1" x14ac:dyDescent="0.2">
      <c r="B35" t="s">
        <v>111</v>
      </c>
    </row>
    <row r="36" spans="1:12" ht="27.75" thickBot="1" x14ac:dyDescent="0.2">
      <c r="B36" s="76" t="s">
        <v>112</v>
      </c>
      <c r="C36" s="77"/>
      <c r="D36" s="77" t="s">
        <v>113</v>
      </c>
      <c r="E36" s="77"/>
      <c r="F36" s="78" t="s">
        <v>114</v>
      </c>
      <c r="G36" s="78" t="s">
        <v>115</v>
      </c>
      <c r="H36" s="77" t="s">
        <v>116</v>
      </c>
      <c r="I36" s="77"/>
      <c r="J36" s="79" t="s">
        <v>117</v>
      </c>
      <c r="K36" s="80" t="s">
        <v>118</v>
      </c>
      <c r="L36" s="81"/>
    </row>
    <row r="37" spans="1:12" x14ac:dyDescent="0.15">
      <c r="B37" s="82" t="s">
        <v>119</v>
      </c>
      <c r="C37" s="83"/>
      <c r="D37" s="84"/>
      <c r="E37" s="85"/>
      <c r="F37" s="86"/>
      <c r="G37" s="86"/>
      <c r="H37" s="87"/>
      <c r="I37" s="85"/>
      <c r="J37" s="86"/>
      <c r="K37" s="87"/>
      <c r="L37" s="88"/>
    </row>
    <row r="38" spans="1:12" x14ac:dyDescent="0.15">
      <c r="B38" s="89"/>
      <c r="C38" s="90" t="s">
        <v>120</v>
      </c>
      <c r="D38" s="91"/>
      <c r="E38" s="92">
        <v>23730</v>
      </c>
      <c r="F38" s="93">
        <v>0</v>
      </c>
      <c r="G38" s="93">
        <v>23730</v>
      </c>
      <c r="H38" s="94"/>
      <c r="I38" s="92">
        <v>0</v>
      </c>
      <c r="J38" s="93">
        <v>23730</v>
      </c>
      <c r="K38" s="94"/>
      <c r="L38" s="95">
        <v>0</v>
      </c>
    </row>
    <row r="39" spans="1:12" x14ac:dyDescent="0.15">
      <c r="B39" s="60" t="s">
        <v>121</v>
      </c>
      <c r="C39" s="96"/>
      <c r="D39" s="97"/>
      <c r="E39" s="98"/>
      <c r="F39" s="99"/>
      <c r="G39" s="99"/>
      <c r="H39" s="100"/>
      <c r="I39" s="98"/>
      <c r="J39" s="99"/>
      <c r="K39" s="100"/>
      <c r="L39" s="101"/>
    </row>
    <row r="40" spans="1:12" x14ac:dyDescent="0.15">
      <c r="B40" s="89"/>
      <c r="C40" s="90" t="s">
        <v>122</v>
      </c>
      <c r="D40" s="102">
        <v>1000000</v>
      </c>
      <c r="E40" s="103"/>
      <c r="F40" s="93">
        <v>0</v>
      </c>
      <c r="G40" s="93">
        <v>1000000</v>
      </c>
      <c r="H40" s="102">
        <v>0</v>
      </c>
      <c r="I40" s="104"/>
      <c r="J40" s="93">
        <v>1000000</v>
      </c>
      <c r="K40" s="102">
        <v>0</v>
      </c>
      <c r="L40" s="105"/>
    </row>
    <row r="41" spans="1:12" ht="17.25" customHeight="1" thickBot="1" x14ac:dyDescent="0.2">
      <c r="B41" s="106"/>
      <c r="C41" s="107"/>
      <c r="D41" s="108">
        <v>1023730</v>
      </c>
      <c r="E41" s="109"/>
      <c r="F41" s="110">
        <v>0</v>
      </c>
      <c r="G41" s="110">
        <v>0</v>
      </c>
      <c r="H41" s="108">
        <v>0</v>
      </c>
      <c r="I41" s="111"/>
      <c r="J41" s="110">
        <v>1023730</v>
      </c>
      <c r="K41" s="108">
        <v>0</v>
      </c>
      <c r="L41" s="112"/>
    </row>
    <row r="43" spans="1:12" x14ac:dyDescent="0.15">
      <c r="A43" t="s">
        <v>123</v>
      </c>
    </row>
    <row r="44" spans="1:12" ht="14.25" thickBot="1" x14ac:dyDescent="0.2"/>
    <row r="45" spans="1:12" ht="14.25" thickBot="1" x14ac:dyDescent="0.2">
      <c r="B45" s="76" t="s">
        <v>112</v>
      </c>
      <c r="C45" s="77"/>
      <c r="D45" s="77" t="s">
        <v>124</v>
      </c>
      <c r="E45" s="77"/>
      <c r="F45" s="113" t="s">
        <v>125</v>
      </c>
      <c r="G45" s="114"/>
      <c r="H45" s="77" t="s">
        <v>126</v>
      </c>
      <c r="I45" s="77"/>
      <c r="J45" s="115" t="s">
        <v>127</v>
      </c>
      <c r="K45" s="24"/>
      <c r="L45" s="116"/>
    </row>
    <row r="46" spans="1:12" x14ac:dyDescent="0.15">
      <c r="B46" s="89" t="s">
        <v>128</v>
      </c>
      <c r="C46" s="90"/>
      <c r="D46" s="102">
        <v>4360800</v>
      </c>
      <c r="E46" s="103"/>
      <c r="F46" s="102">
        <v>3000000</v>
      </c>
      <c r="G46" s="104"/>
      <c r="H46" s="102">
        <v>0</v>
      </c>
      <c r="I46" s="104"/>
      <c r="J46" s="94"/>
      <c r="K46" s="117">
        <f>D46+F46-H46</f>
        <v>7360800</v>
      </c>
      <c r="L46" s="105"/>
    </row>
    <row r="47" spans="1:12" x14ac:dyDescent="0.15">
      <c r="B47" s="89" t="s">
        <v>129</v>
      </c>
      <c r="C47" s="90"/>
      <c r="D47" s="102">
        <v>6226800</v>
      </c>
      <c r="E47" s="103"/>
      <c r="F47" s="102">
        <v>770000</v>
      </c>
      <c r="G47" s="104"/>
      <c r="H47" s="102">
        <v>630000</v>
      </c>
      <c r="I47" s="104"/>
      <c r="J47" s="94"/>
      <c r="K47" s="117">
        <f>D47+F47-H47</f>
        <v>6366800</v>
      </c>
      <c r="L47" s="105"/>
    </row>
    <row r="48" spans="1:12" ht="14.25" thickBot="1" x14ac:dyDescent="0.2">
      <c r="B48" s="106"/>
      <c r="C48" s="107"/>
      <c r="D48" s="108">
        <f>SUM(D46:E47)</f>
        <v>10587600</v>
      </c>
      <c r="E48" s="109"/>
      <c r="F48" s="108">
        <f>SUM(F46:G47)</f>
        <v>3770000</v>
      </c>
      <c r="G48" s="109"/>
      <c r="H48" s="108">
        <f>SUM(H46:I47)</f>
        <v>630000</v>
      </c>
      <c r="I48" s="109"/>
      <c r="J48" s="118"/>
      <c r="K48" s="119">
        <f>SUM(K46:L47)</f>
        <v>13727600</v>
      </c>
      <c r="L48" s="65"/>
    </row>
    <row r="50" spans="1:13" x14ac:dyDescent="0.15">
      <c r="A50" t="s">
        <v>130</v>
      </c>
    </row>
    <row r="51" spans="1:13" x14ac:dyDescent="0.15">
      <c r="B51" t="s">
        <v>131</v>
      </c>
    </row>
    <row r="52" spans="1:13" ht="45.75" customHeight="1" x14ac:dyDescent="0.15">
      <c r="B52" s="120" t="s">
        <v>132</v>
      </c>
      <c r="C52" s="121"/>
      <c r="D52" s="121"/>
      <c r="E52" s="121"/>
      <c r="F52" s="121"/>
      <c r="G52" s="121"/>
      <c r="H52" s="121"/>
      <c r="I52" s="121"/>
      <c r="J52" s="121"/>
      <c r="K52" s="121"/>
      <c r="L52" s="121"/>
    </row>
    <row r="53" spans="1:13" x14ac:dyDescent="0.15">
      <c r="J53" t="s">
        <v>133</v>
      </c>
      <c r="L53" t="s">
        <v>134</v>
      </c>
    </row>
    <row r="54" spans="1:13" x14ac:dyDescent="0.15">
      <c r="A54" s="20"/>
      <c r="B54" t="s">
        <v>135</v>
      </c>
      <c r="C54" t="s">
        <v>136</v>
      </c>
      <c r="D54" t="s">
        <v>137</v>
      </c>
      <c r="G54" s="122" t="s">
        <v>138</v>
      </c>
      <c r="H54" s="122"/>
      <c r="I54" s="20">
        <v>209000</v>
      </c>
      <c r="J54" t="s">
        <v>139</v>
      </c>
      <c r="L54" t="s">
        <v>140</v>
      </c>
    </row>
    <row r="55" spans="1:13" x14ac:dyDescent="0.15">
      <c r="A55" s="20"/>
      <c r="C55" t="s">
        <v>136</v>
      </c>
      <c r="G55" t="s">
        <v>141</v>
      </c>
      <c r="I55" s="20">
        <v>242000</v>
      </c>
      <c r="J55" t="s">
        <v>139</v>
      </c>
      <c r="L55" t="s">
        <v>140</v>
      </c>
    </row>
    <row r="56" spans="1:13" x14ac:dyDescent="0.15">
      <c r="A56" s="20"/>
      <c r="C56" t="s">
        <v>142</v>
      </c>
      <c r="G56" t="s">
        <v>143</v>
      </c>
      <c r="I56" s="20">
        <v>80000</v>
      </c>
      <c r="J56" t="s">
        <v>139</v>
      </c>
      <c r="L56" t="s">
        <v>140</v>
      </c>
    </row>
    <row r="57" spans="1:13" x14ac:dyDescent="0.15">
      <c r="A57" s="20"/>
      <c r="E57" t="s">
        <v>144</v>
      </c>
      <c r="I57" s="20"/>
    </row>
    <row r="58" spans="1:13" x14ac:dyDescent="0.15">
      <c r="B58" t="s">
        <v>145</v>
      </c>
      <c r="C58" t="s">
        <v>136</v>
      </c>
      <c r="D58" t="s">
        <v>145</v>
      </c>
      <c r="I58" s="20" t="s">
        <v>146</v>
      </c>
      <c r="J58" t="s">
        <v>139</v>
      </c>
      <c r="L58" t="s">
        <v>140</v>
      </c>
    </row>
    <row r="59" spans="1:13" x14ac:dyDescent="0.15">
      <c r="C59" t="s">
        <v>142</v>
      </c>
      <c r="D59" t="s">
        <v>147</v>
      </c>
      <c r="I59" s="20" t="s">
        <v>146</v>
      </c>
      <c r="J59" t="s">
        <v>139</v>
      </c>
      <c r="L59" t="s">
        <v>140</v>
      </c>
    </row>
    <row r="60" spans="1:13" x14ac:dyDescent="0.15">
      <c r="I60" s="20"/>
    </row>
    <row r="61" spans="1:13" x14ac:dyDescent="0.15">
      <c r="A61" s="20"/>
      <c r="B61" t="s">
        <v>148</v>
      </c>
      <c r="D61" t="s">
        <v>149</v>
      </c>
      <c r="F61" t="s">
        <v>150</v>
      </c>
      <c r="I61" s="20" t="s">
        <v>146</v>
      </c>
      <c r="J61" s="122" t="s">
        <v>151</v>
      </c>
      <c r="K61" s="122"/>
      <c r="L61" s="122" t="s">
        <v>152</v>
      </c>
      <c r="M61" s="122"/>
    </row>
    <row r="62" spans="1:13" x14ac:dyDescent="0.15">
      <c r="A62" s="20"/>
      <c r="F62" t="s">
        <v>153</v>
      </c>
      <c r="I62" s="20" t="s">
        <v>146</v>
      </c>
      <c r="J62" t="s">
        <v>139</v>
      </c>
      <c r="L62" t="s">
        <v>140</v>
      </c>
    </row>
    <row r="63" spans="1:13" x14ac:dyDescent="0.15">
      <c r="B63" t="s">
        <v>154</v>
      </c>
      <c r="D63" t="s">
        <v>155</v>
      </c>
      <c r="H63" t="s">
        <v>156</v>
      </c>
      <c r="I63" s="20" t="s">
        <v>146</v>
      </c>
      <c r="J63" t="s">
        <v>157</v>
      </c>
      <c r="L63" t="s">
        <v>158</v>
      </c>
    </row>
    <row r="64" spans="1:13" x14ac:dyDescent="0.15">
      <c r="A64" s="20"/>
      <c r="B64" t="s">
        <v>159</v>
      </c>
      <c r="D64" t="s">
        <v>160</v>
      </c>
      <c r="H64" t="s">
        <v>161</v>
      </c>
      <c r="I64" s="20" t="s">
        <v>162</v>
      </c>
      <c r="J64" t="s">
        <v>139</v>
      </c>
      <c r="L64" t="s">
        <v>140</v>
      </c>
    </row>
    <row r="65" spans="1:9" x14ac:dyDescent="0.15">
      <c r="B65" s="20"/>
      <c r="I65" s="20"/>
    </row>
    <row r="66" spans="1:9" x14ac:dyDescent="0.15">
      <c r="A66" t="s">
        <v>163</v>
      </c>
    </row>
    <row r="67" spans="1:9" x14ac:dyDescent="0.15">
      <c r="B67" t="s">
        <v>164</v>
      </c>
    </row>
    <row r="68" spans="1:9" x14ac:dyDescent="0.15">
      <c r="B68" t="s">
        <v>165</v>
      </c>
    </row>
    <row r="69" spans="1:9" x14ac:dyDescent="0.15">
      <c r="B69" t="s">
        <v>166</v>
      </c>
      <c r="D69" t="s">
        <v>167</v>
      </c>
    </row>
    <row r="70" spans="1:9" x14ac:dyDescent="0.15">
      <c r="B70" t="s">
        <v>168</v>
      </c>
      <c r="D70" t="s">
        <v>167</v>
      </c>
    </row>
  </sheetData>
  <mergeCells count="59">
    <mergeCell ref="B52:L52"/>
    <mergeCell ref="G54:H54"/>
    <mergeCell ref="J61:K61"/>
    <mergeCell ref="L61:M61"/>
    <mergeCell ref="D47:E47"/>
    <mergeCell ref="F47:G47"/>
    <mergeCell ref="H47:I47"/>
    <mergeCell ref="K47:L47"/>
    <mergeCell ref="D48:E48"/>
    <mergeCell ref="F48:G48"/>
    <mergeCell ref="H48:I48"/>
    <mergeCell ref="K48:L48"/>
    <mergeCell ref="B45:C45"/>
    <mergeCell ref="D45:E45"/>
    <mergeCell ref="F45:G45"/>
    <mergeCell ref="H45:I45"/>
    <mergeCell ref="J45:L45"/>
    <mergeCell ref="D46:E46"/>
    <mergeCell ref="F46:G46"/>
    <mergeCell ref="H46:I46"/>
    <mergeCell ref="K46:L46"/>
    <mergeCell ref="D40:E40"/>
    <mergeCell ref="H40:I40"/>
    <mergeCell ref="K40:L40"/>
    <mergeCell ref="D41:E41"/>
    <mergeCell ref="H41:I41"/>
    <mergeCell ref="K41:L41"/>
    <mergeCell ref="H30:I30"/>
    <mergeCell ref="J30:L30"/>
    <mergeCell ref="H31:I31"/>
    <mergeCell ref="B36:C36"/>
    <mergeCell ref="D36:E36"/>
    <mergeCell ref="H36:I36"/>
    <mergeCell ref="K36:L36"/>
    <mergeCell ref="H27:I27"/>
    <mergeCell ref="J27:L27"/>
    <mergeCell ref="H28:I28"/>
    <mergeCell ref="J28:L28"/>
    <mergeCell ref="H29:I29"/>
    <mergeCell ref="J29:L29"/>
    <mergeCell ref="H24:I24"/>
    <mergeCell ref="J24:L24"/>
    <mergeCell ref="H25:I25"/>
    <mergeCell ref="J25:L25"/>
    <mergeCell ref="H26:I26"/>
    <mergeCell ref="J26:L26"/>
    <mergeCell ref="H20:I20"/>
    <mergeCell ref="J20:L20"/>
    <mergeCell ref="H21:I21"/>
    <mergeCell ref="J21:L21"/>
    <mergeCell ref="H22:I22"/>
    <mergeCell ref="H23:I23"/>
    <mergeCell ref="A1:M1"/>
    <mergeCell ref="C18:D18"/>
    <mergeCell ref="H18:I18"/>
    <mergeCell ref="J18:L18"/>
    <mergeCell ref="C19:D19"/>
    <mergeCell ref="H19:I19"/>
    <mergeCell ref="J19:L19"/>
  </mergeCells>
  <phoneticPr fontId="2"/>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活動計算書</vt:lpstr>
      <vt:lpstr>計算書類の注記</vt:lpstr>
      <vt:lpstr>計算書類の注記!Print_Area</vt:lpstr>
      <vt:lpstr>活動計算書!Print_Titles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勝宣 南山</dc:creator>
  <cp:lastModifiedBy>勝宣 南山</cp:lastModifiedBy>
  <dcterms:created xsi:type="dcterms:W3CDTF">2025-05-01T02:04:38Z</dcterms:created>
  <dcterms:modified xsi:type="dcterms:W3CDTF">2025-05-01T02:05:41Z</dcterms:modified>
</cp:coreProperties>
</file>