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395" activeTab="1"/>
  </bookViews>
  <sheets>
    <sheet name="活動計算書" sheetId="1" r:id="rId1"/>
    <sheet name="計算書類の注記独自" sheetId="2" r:id="rId2"/>
  </sheets>
  <definedNames>
    <definedName name="_xlnm.Print_Titles" localSheetId="0">活動計算書!$1:$3</definedName>
    <definedName name="_xlnm.Print_Titles" localSheetId="1">計算書類の注記独自!$1:$3</definedName>
  </definedNames>
  <calcPr calcId="145621" fullCalcOnLoad="1"/>
</workbook>
</file>

<file path=xl/calcChain.xml><?xml version="1.0" encoding="utf-8"?>
<calcChain xmlns="http://schemas.openxmlformats.org/spreadsheetml/2006/main">
  <c r="J48" i="2" l="1"/>
  <c r="H48" i="2"/>
  <c r="F48" i="2"/>
  <c r="L47" i="2"/>
  <c r="L46" i="2"/>
  <c r="L48" i="2" s="1"/>
  <c r="I30" i="2"/>
  <c r="J29" i="2"/>
  <c r="J28" i="2"/>
  <c r="J27" i="2"/>
  <c r="J26" i="2"/>
  <c r="J25" i="2"/>
  <c r="J24" i="2"/>
  <c r="J23" i="2"/>
  <c r="J22" i="2"/>
  <c r="J21" i="2"/>
  <c r="J20" i="2"/>
  <c r="J19" i="2"/>
  <c r="J30" i="2" s="1"/>
  <c r="J18" i="2"/>
</calcChain>
</file>

<file path=xl/sharedStrings.xml><?xml version="1.0" encoding="utf-8"?>
<sst xmlns="http://schemas.openxmlformats.org/spreadsheetml/2006/main" count="156" uniqueCount="125">
  <si>
    <t>活　動　計　算　書</t>
    <phoneticPr fontId="2"/>
  </si>
  <si>
    <t>[税込]（単位：円）</t>
    <phoneticPr fontId="2"/>
  </si>
  <si>
    <t>特定非営利活動法人京都教育サポートセンター</t>
    <phoneticPr fontId="2"/>
  </si>
  <si>
    <t>自 平成29年 3月 1日  至 平成30年 2月28日</t>
  </si>
  <si>
    <t>【経常収益】</t>
  </si>
  <si>
    <t xml:space="preserve">  【受取会費】</t>
  </si>
  <si>
    <t xml:space="preserve">    賛助会員受取会費</t>
  </si>
  <si>
    <t xml:space="preserve">  【受取寄付金】</t>
  </si>
  <si>
    <t xml:space="preserve">    受取寄付金</t>
  </si>
  <si>
    <t xml:space="preserve">    ボランティア受入評価益</t>
  </si>
  <si>
    <t xml:space="preserve">  【受取助成金等】</t>
  </si>
  <si>
    <t xml:space="preserve">    受取助成金</t>
  </si>
  <si>
    <t xml:space="preserve">  【事業収益】</t>
  </si>
  <si>
    <t xml:space="preserve">    自主事業収益</t>
  </si>
  <si>
    <t xml:space="preserve">    リユース活動収益</t>
  </si>
  <si>
    <t xml:space="preserve">  【その他収益】</t>
  </si>
  <si>
    <t xml:space="preserve">    雑　収　益</t>
  </si>
  <si>
    <t xml:space="preserve">        経常収益  計</t>
  </si>
  <si>
    <t>【経常費用】</t>
  </si>
  <si>
    <t xml:space="preserve">  【事業費】</t>
  </si>
  <si>
    <t xml:space="preserve">    （人件費）</t>
  </si>
  <si>
    <t xml:space="preserve">      給料　手当(事業)</t>
  </si>
  <si>
    <t xml:space="preserve">      ボランティア評価費用</t>
  </si>
  <si>
    <t xml:space="preserve">      通　勤　費(事業)</t>
  </si>
  <si>
    <t xml:space="preserve">      福利厚生費(事業)</t>
  </si>
  <si>
    <t xml:space="preserve">        人件費計</t>
  </si>
  <si>
    <t xml:space="preserve">    （その他経費）</t>
  </si>
  <si>
    <t xml:space="preserve">      業務委託費</t>
  </si>
  <si>
    <t xml:space="preserve">      印刷製本費(事業)</t>
  </si>
  <si>
    <t xml:space="preserve">      旅費交通費(事業)</t>
  </si>
  <si>
    <t xml:space="preserve">      通信運搬費(事業)</t>
  </si>
  <si>
    <t xml:space="preserve">      消耗品　費(事業)</t>
  </si>
  <si>
    <t xml:space="preserve">      水道光熱費(事業)</t>
  </si>
  <si>
    <t xml:space="preserve">      地代　家賃(事業)</t>
  </si>
  <si>
    <t xml:space="preserve">      賃  借  料(事業)</t>
  </si>
  <si>
    <t xml:space="preserve">      保　険　料(事業)</t>
  </si>
  <si>
    <t xml:space="preserve">      研　修　費</t>
  </si>
  <si>
    <t xml:space="preserve">      支払手数料(事業)</t>
  </si>
  <si>
    <t xml:space="preserve">      廃棄物処理費（事業）</t>
  </si>
  <si>
    <t xml:space="preserve">        その他経費計</t>
  </si>
  <si>
    <t xml:space="preserve">          事業費  計</t>
  </si>
  <si>
    <t xml:space="preserve">  【管理費】</t>
  </si>
  <si>
    <t xml:space="preserve">      福利厚生費</t>
  </si>
  <si>
    <t xml:space="preserve">      通信運搬費</t>
  </si>
  <si>
    <t xml:space="preserve">      消耗品　費</t>
  </si>
  <si>
    <t xml:space="preserve">      地代　家賃</t>
  </si>
  <si>
    <t xml:space="preserve">      賃　借　料</t>
  </si>
  <si>
    <t xml:space="preserve">      保　険　料</t>
  </si>
  <si>
    <t xml:space="preserve">      諸　会　費</t>
  </si>
  <si>
    <t xml:space="preserve">      リース　料</t>
  </si>
  <si>
    <t xml:space="preserve">      租税　公課</t>
  </si>
  <si>
    <t xml:space="preserve">      廃棄物処理費用</t>
  </si>
  <si>
    <t xml:space="preserve">          管理費  計</t>
  </si>
  <si>
    <t xml:space="preserve">            経常費用  計</t>
  </si>
  <si>
    <t xml:space="preserve">              当期経常増減額</t>
  </si>
  <si>
    <t>【経常外収益】</t>
  </si>
  <si>
    <t xml:space="preserve">    経常外収益  計</t>
  </si>
  <si>
    <t>【経常外費用】</t>
  </si>
  <si>
    <t xml:space="preserve">    経常外費用  計</t>
  </si>
  <si>
    <t xml:space="preserve">        税引前当期正味財産増減額</t>
  </si>
  <si>
    <t xml:space="preserve">          当期正味財産増減額</t>
  </si>
  <si>
    <t xml:space="preserve">          前期繰越正味財産額</t>
  </si>
  <si>
    <t xml:space="preserve">          次期繰越正味財産額</t>
  </si>
  <si>
    <t>計算書類の注記</t>
    <rPh sb="0" eb="2">
      <t>ケイサン</t>
    </rPh>
    <rPh sb="2" eb="4">
      <t>ショルイ</t>
    </rPh>
    <rPh sb="5" eb="7">
      <t>チュウキ</t>
    </rPh>
    <phoneticPr fontId="2"/>
  </si>
  <si>
    <t>特定非営利活動法人京都教育サポートセンター</t>
    <phoneticPr fontId="2"/>
  </si>
  <si>
    <t/>
  </si>
  <si>
    <t>平成30年 2月28日 現在</t>
  </si>
  <si>
    <t>１．重要な会計方針</t>
    <rPh sb="2" eb="4">
      <t>ジュウヨウ</t>
    </rPh>
    <rPh sb="5" eb="7">
      <t>カイケイ</t>
    </rPh>
    <rPh sb="7" eb="9">
      <t>ホウシン</t>
    </rPh>
    <phoneticPr fontId="2"/>
  </si>
  <si>
    <t>計算書類の作成は、NPO法人会計基準（2010年7月20日　2011年11月20日一部改正　NPO法人会計基準評議会）によっています。</t>
    <rPh sb="0" eb="2">
      <t>ケイサン</t>
    </rPh>
    <rPh sb="2" eb="4">
      <t>ショルイ</t>
    </rPh>
    <rPh sb="5" eb="7">
      <t>サクセイ</t>
    </rPh>
    <rPh sb="12" eb="14">
      <t>ホウジン</t>
    </rPh>
    <rPh sb="14" eb="16">
      <t>カイケイ</t>
    </rPh>
    <rPh sb="16" eb="18">
      <t>キジュン</t>
    </rPh>
    <rPh sb="23" eb="24">
      <t>ネン</t>
    </rPh>
    <rPh sb="25" eb="26">
      <t>ガツ</t>
    </rPh>
    <rPh sb="28" eb="29">
      <t>ニチ</t>
    </rPh>
    <rPh sb="34" eb="35">
      <t>ネン</t>
    </rPh>
    <rPh sb="37" eb="38">
      <t>ガツ</t>
    </rPh>
    <rPh sb="40" eb="41">
      <t>ニチ</t>
    </rPh>
    <rPh sb="41" eb="43">
      <t>イチブ</t>
    </rPh>
    <rPh sb="43" eb="45">
      <t>カイセイ</t>
    </rPh>
    <rPh sb="49" eb="51">
      <t>ホウジン</t>
    </rPh>
    <rPh sb="51" eb="53">
      <t>カイケイ</t>
    </rPh>
    <rPh sb="53" eb="55">
      <t>キジュン</t>
    </rPh>
    <rPh sb="55" eb="58">
      <t>ヒョウギカイ</t>
    </rPh>
    <phoneticPr fontId="2"/>
  </si>
  <si>
    <t>（１）ボランティアによる役務の提供は「2．活動の原価の算定にあたって必要なボランティアによる役務の提供の内訳」として注記しています。</t>
    <rPh sb="12" eb="14">
      <t>エキム</t>
    </rPh>
    <rPh sb="15" eb="17">
      <t>テイキョウ</t>
    </rPh>
    <rPh sb="21" eb="23">
      <t>カツドウ</t>
    </rPh>
    <rPh sb="24" eb="26">
      <t>ゲンカ</t>
    </rPh>
    <rPh sb="27" eb="29">
      <t>サンテイ</t>
    </rPh>
    <rPh sb="34" eb="36">
      <t>ヒツヨウ</t>
    </rPh>
    <rPh sb="46" eb="48">
      <t>エキム</t>
    </rPh>
    <rPh sb="49" eb="51">
      <t>テイキョウ</t>
    </rPh>
    <rPh sb="52" eb="54">
      <t>ウチワケ</t>
    </rPh>
    <rPh sb="58" eb="60">
      <t>チュウキ</t>
    </rPh>
    <phoneticPr fontId="2"/>
  </si>
  <si>
    <t>（２）施設の提供等の物的サービスを受けた場合の会計処理</t>
    <rPh sb="3" eb="5">
      <t>シセツ</t>
    </rPh>
    <rPh sb="6" eb="8">
      <t>テイキョウ</t>
    </rPh>
    <rPh sb="8" eb="9">
      <t>トウ</t>
    </rPh>
    <rPh sb="10" eb="12">
      <t>ブッテキ</t>
    </rPh>
    <rPh sb="17" eb="18">
      <t>ウ</t>
    </rPh>
    <rPh sb="20" eb="22">
      <t>バアイ</t>
    </rPh>
    <rPh sb="23" eb="25">
      <t>カイケイ</t>
    </rPh>
    <rPh sb="25" eb="27">
      <t>ショリ</t>
    </rPh>
    <phoneticPr fontId="2"/>
  </si>
  <si>
    <t>施設の提供等の物的サービスの受け入れは、活動計算書に計上しています。本年度は提供を受けていません。</t>
    <rPh sb="0" eb="2">
      <t>シセツ</t>
    </rPh>
    <rPh sb="3" eb="5">
      <t>テイキョウ</t>
    </rPh>
    <rPh sb="5" eb="6">
      <t>ナド</t>
    </rPh>
    <rPh sb="7" eb="9">
      <t>ブッテキ</t>
    </rPh>
    <rPh sb="14" eb="15">
      <t>ウ</t>
    </rPh>
    <rPh sb="16" eb="17">
      <t>イ</t>
    </rPh>
    <rPh sb="20" eb="22">
      <t>カツドウ</t>
    </rPh>
    <rPh sb="22" eb="25">
      <t>ケイサンショ</t>
    </rPh>
    <rPh sb="26" eb="28">
      <t>ケイジョウ</t>
    </rPh>
    <rPh sb="34" eb="37">
      <t>ホンネンド</t>
    </rPh>
    <rPh sb="38" eb="40">
      <t>テイキョウ</t>
    </rPh>
    <rPh sb="41" eb="42">
      <t>ウ</t>
    </rPh>
    <phoneticPr fontId="2"/>
  </si>
  <si>
    <t>２．活動の原価の算定にあたって必要なボランティアによる役務の提供の内訳</t>
    <rPh sb="2" eb="4">
      <t>カツドウ</t>
    </rPh>
    <rPh sb="5" eb="7">
      <t>ゲンカ</t>
    </rPh>
    <rPh sb="8" eb="10">
      <t>サンテイ</t>
    </rPh>
    <rPh sb="15" eb="17">
      <t>ヒツヨウ</t>
    </rPh>
    <rPh sb="27" eb="29">
      <t>エキム</t>
    </rPh>
    <rPh sb="30" eb="32">
      <t>テイキョウ</t>
    </rPh>
    <rPh sb="33" eb="35">
      <t>ウチワケ</t>
    </rPh>
    <phoneticPr fontId="2"/>
  </si>
  <si>
    <t>毎日の記録（日報）によってボランティア役務時間を計上しています。</t>
    <rPh sb="0" eb="2">
      <t>マイニチ</t>
    </rPh>
    <rPh sb="3" eb="5">
      <t>キロク</t>
    </rPh>
    <rPh sb="6" eb="8">
      <t>ニッポウ</t>
    </rPh>
    <rPh sb="19" eb="21">
      <t>エキム</t>
    </rPh>
    <rPh sb="21" eb="23">
      <t>ジカン</t>
    </rPh>
    <rPh sb="24" eb="26">
      <t>ケイジョウ</t>
    </rPh>
    <phoneticPr fontId="2"/>
  </si>
  <si>
    <t>内容</t>
    <rPh sb="0" eb="2">
      <t>ナイヨウ</t>
    </rPh>
    <phoneticPr fontId="2"/>
  </si>
  <si>
    <t>月間合計</t>
    <rPh sb="0" eb="2">
      <t>ゲッカン</t>
    </rPh>
    <rPh sb="2" eb="4">
      <t>ゴウケイ</t>
    </rPh>
    <phoneticPr fontId="2"/>
  </si>
  <si>
    <t>総時間</t>
    <rPh sb="0" eb="1">
      <t>ソウ</t>
    </rPh>
    <rPh sb="1" eb="3">
      <t>ジカン</t>
    </rPh>
    <phoneticPr fontId="2"/>
  </si>
  <si>
    <t>金額</t>
    <rPh sb="0" eb="2">
      <t>キンガク</t>
    </rPh>
    <phoneticPr fontId="2"/>
  </si>
  <si>
    <t>算定方法</t>
    <rPh sb="0" eb="2">
      <t>サンテイ</t>
    </rPh>
    <rPh sb="2" eb="4">
      <t>ホウホウ</t>
    </rPh>
    <phoneticPr fontId="2"/>
  </si>
  <si>
    <t>延べ人数</t>
    <rPh sb="0" eb="1">
      <t>ノ</t>
    </rPh>
    <rPh sb="2" eb="4">
      <t>ニンズウ</t>
    </rPh>
    <phoneticPr fontId="2"/>
  </si>
  <si>
    <t>３月</t>
    <rPh sb="1" eb="2">
      <t>ガツ</t>
    </rPh>
    <phoneticPr fontId="2"/>
  </si>
  <si>
    <t>フリースクール事業補助(運営）</t>
    <rPh sb="7" eb="9">
      <t>ジギョウ</t>
    </rPh>
    <rPh sb="9" eb="11">
      <t>ホジョ</t>
    </rPh>
    <rPh sb="12" eb="14">
      <t>ウンエイ</t>
    </rPh>
    <phoneticPr fontId="2"/>
  </si>
  <si>
    <t>69人</t>
    <rPh sb="2" eb="3">
      <t>ニン</t>
    </rPh>
    <phoneticPr fontId="2"/>
  </si>
  <si>
    <t>京都府の最低賃金856円によって算定しています。</t>
    <rPh sb="0" eb="3">
      <t>キョウトフ</t>
    </rPh>
    <rPh sb="4" eb="6">
      <t>サイテイ</t>
    </rPh>
    <rPh sb="6" eb="8">
      <t>チンギン</t>
    </rPh>
    <rPh sb="11" eb="12">
      <t>エン</t>
    </rPh>
    <rPh sb="16" eb="18">
      <t>サンテイ</t>
    </rPh>
    <phoneticPr fontId="2"/>
  </si>
  <si>
    <t>４月</t>
    <rPh sb="1" eb="2">
      <t>ガツ</t>
    </rPh>
    <phoneticPr fontId="2"/>
  </si>
  <si>
    <t>同上</t>
    <rPh sb="0" eb="2">
      <t>ドウジョウ</t>
    </rPh>
    <phoneticPr fontId="2"/>
  </si>
  <si>
    <t>36人</t>
    <rPh sb="2" eb="3">
      <t>ニン</t>
    </rPh>
    <phoneticPr fontId="2"/>
  </si>
  <si>
    <t>５月</t>
    <rPh sb="1" eb="2">
      <t>ガツ</t>
    </rPh>
    <phoneticPr fontId="2"/>
  </si>
  <si>
    <t>49人</t>
    <rPh sb="2" eb="3">
      <t>ニン</t>
    </rPh>
    <phoneticPr fontId="2"/>
  </si>
  <si>
    <t>６月</t>
    <rPh sb="1" eb="2">
      <t>ガツ</t>
    </rPh>
    <phoneticPr fontId="2"/>
  </si>
  <si>
    <t>56人</t>
    <rPh sb="2" eb="3">
      <t>ニン</t>
    </rPh>
    <phoneticPr fontId="2"/>
  </si>
  <si>
    <t>７月</t>
    <rPh sb="1" eb="2">
      <t>ガツ</t>
    </rPh>
    <phoneticPr fontId="2"/>
  </si>
  <si>
    <t>46人</t>
    <rPh sb="2" eb="3">
      <t>ニン</t>
    </rPh>
    <phoneticPr fontId="2"/>
  </si>
  <si>
    <t>８月</t>
    <rPh sb="1" eb="2">
      <t>ガツ</t>
    </rPh>
    <phoneticPr fontId="2"/>
  </si>
  <si>
    <t>51人</t>
    <rPh sb="2" eb="3">
      <t>ニン</t>
    </rPh>
    <phoneticPr fontId="2"/>
  </si>
  <si>
    <t>９月</t>
    <rPh sb="1" eb="2">
      <t>ガツ</t>
    </rPh>
    <phoneticPr fontId="2"/>
  </si>
  <si>
    <t>54人</t>
    <rPh sb="2" eb="3">
      <t>ニン</t>
    </rPh>
    <phoneticPr fontId="2"/>
  </si>
  <si>
    <t>10月</t>
    <rPh sb="2" eb="3">
      <t>ガツ</t>
    </rPh>
    <phoneticPr fontId="2"/>
  </si>
  <si>
    <t>58人</t>
    <rPh sb="2" eb="3">
      <t>ニン</t>
    </rPh>
    <phoneticPr fontId="2"/>
  </si>
  <si>
    <t>11月</t>
    <rPh sb="2" eb="3">
      <t>ガツ</t>
    </rPh>
    <phoneticPr fontId="2"/>
  </si>
  <si>
    <t>12月</t>
    <rPh sb="2" eb="3">
      <t>ガツ</t>
    </rPh>
    <phoneticPr fontId="2"/>
  </si>
  <si>
    <t>53人</t>
    <rPh sb="2" eb="3">
      <t>ニン</t>
    </rPh>
    <phoneticPr fontId="2"/>
  </si>
  <si>
    <t>１月</t>
    <rPh sb="1" eb="2">
      <t>ガツ</t>
    </rPh>
    <phoneticPr fontId="2"/>
  </si>
  <si>
    <t>２月</t>
    <rPh sb="1" eb="2">
      <t>ガツ</t>
    </rPh>
    <phoneticPr fontId="2"/>
  </si>
  <si>
    <t>合計</t>
    <rPh sb="0" eb="2">
      <t>ゴウケイ</t>
    </rPh>
    <phoneticPr fontId="2"/>
  </si>
  <si>
    <t>613人</t>
    <rPh sb="3" eb="4">
      <t>ニン</t>
    </rPh>
    <phoneticPr fontId="2"/>
  </si>
  <si>
    <t>３．固定資産の増減内訳</t>
    <rPh sb="2" eb="4">
      <t>コテイ</t>
    </rPh>
    <rPh sb="4" eb="6">
      <t>シサン</t>
    </rPh>
    <rPh sb="7" eb="9">
      <t>ゾウゲン</t>
    </rPh>
    <rPh sb="9" eb="11">
      <t>ウチワケ</t>
    </rPh>
    <phoneticPr fontId="2"/>
  </si>
  <si>
    <t>科目</t>
    <rPh sb="0" eb="2">
      <t>カモク</t>
    </rPh>
    <phoneticPr fontId="2"/>
  </si>
  <si>
    <t>期首所得価額</t>
    <rPh sb="0" eb="2">
      <t>キシュ</t>
    </rPh>
    <rPh sb="2" eb="4">
      <t>ショトク</t>
    </rPh>
    <rPh sb="4" eb="6">
      <t>カガク</t>
    </rPh>
    <phoneticPr fontId="2"/>
  </si>
  <si>
    <t>取得</t>
    <rPh sb="0" eb="2">
      <t>シュトク</t>
    </rPh>
    <phoneticPr fontId="2"/>
  </si>
  <si>
    <t>減少</t>
    <rPh sb="0" eb="2">
      <t>ゲンショウ</t>
    </rPh>
    <phoneticPr fontId="2"/>
  </si>
  <si>
    <t>期末取得価額</t>
    <rPh sb="0" eb="2">
      <t>キマツ</t>
    </rPh>
    <rPh sb="2" eb="4">
      <t>シュトク</t>
    </rPh>
    <rPh sb="4" eb="6">
      <t>カガク</t>
    </rPh>
    <phoneticPr fontId="2"/>
  </si>
  <si>
    <t>減価償却累計額</t>
    <rPh sb="0" eb="2">
      <t>ゲンカ</t>
    </rPh>
    <rPh sb="2" eb="4">
      <t>ショウキャク</t>
    </rPh>
    <rPh sb="4" eb="6">
      <t>ルイケイ</t>
    </rPh>
    <rPh sb="6" eb="7">
      <t>ガク</t>
    </rPh>
    <phoneticPr fontId="2"/>
  </si>
  <si>
    <t>期末帳簿価額</t>
    <rPh sb="0" eb="2">
      <t>キマツ</t>
    </rPh>
    <rPh sb="2" eb="4">
      <t>チョウボ</t>
    </rPh>
    <rPh sb="4" eb="6">
      <t>カガク</t>
    </rPh>
    <phoneticPr fontId="2"/>
  </si>
  <si>
    <t>無形固定資産</t>
    <rPh sb="0" eb="2">
      <t>ムケイ</t>
    </rPh>
    <rPh sb="2" eb="4">
      <t>コテイ</t>
    </rPh>
    <rPh sb="4" eb="6">
      <t>シサン</t>
    </rPh>
    <phoneticPr fontId="2"/>
  </si>
  <si>
    <t>電話加入権</t>
    <rPh sb="0" eb="2">
      <t>デンワ</t>
    </rPh>
    <rPh sb="2" eb="5">
      <t>カニュウケン</t>
    </rPh>
    <phoneticPr fontId="2"/>
  </si>
  <si>
    <t>投資その他の資産</t>
    <rPh sb="0" eb="2">
      <t>トウシ</t>
    </rPh>
    <rPh sb="4" eb="5">
      <t>タ</t>
    </rPh>
    <rPh sb="6" eb="8">
      <t>シサン</t>
    </rPh>
    <phoneticPr fontId="2"/>
  </si>
  <si>
    <t>敷金</t>
    <rPh sb="0" eb="2">
      <t>シキキン</t>
    </rPh>
    <phoneticPr fontId="2"/>
  </si>
  <si>
    <t>４．借入金の増減内訳</t>
    <rPh sb="2" eb="4">
      <t>カリイレ</t>
    </rPh>
    <rPh sb="4" eb="5">
      <t>キン</t>
    </rPh>
    <rPh sb="6" eb="8">
      <t>ゾウゲン</t>
    </rPh>
    <rPh sb="8" eb="10">
      <t>ウチワケ</t>
    </rPh>
    <phoneticPr fontId="2"/>
  </si>
  <si>
    <t>期首残高</t>
    <rPh sb="0" eb="2">
      <t>キシュ</t>
    </rPh>
    <rPh sb="2" eb="4">
      <t>ザンダカ</t>
    </rPh>
    <phoneticPr fontId="2"/>
  </si>
  <si>
    <t>当期借入</t>
    <rPh sb="0" eb="2">
      <t>トウキ</t>
    </rPh>
    <rPh sb="2" eb="4">
      <t>カリイレ</t>
    </rPh>
    <phoneticPr fontId="2"/>
  </si>
  <si>
    <t>当期返済</t>
    <rPh sb="0" eb="2">
      <t>トウキ</t>
    </rPh>
    <rPh sb="2" eb="4">
      <t>ヘンサイ</t>
    </rPh>
    <phoneticPr fontId="2"/>
  </si>
  <si>
    <t>期末残高</t>
    <rPh sb="0" eb="2">
      <t>キマツ</t>
    </rPh>
    <rPh sb="2" eb="4">
      <t>ザンダカ</t>
    </rPh>
    <phoneticPr fontId="2"/>
  </si>
  <si>
    <t>長期借入金</t>
    <rPh sb="0" eb="2">
      <t>チョウキ</t>
    </rPh>
    <rPh sb="2" eb="4">
      <t>カリイレ</t>
    </rPh>
    <rPh sb="4" eb="5">
      <t>キン</t>
    </rPh>
    <phoneticPr fontId="2"/>
  </si>
  <si>
    <t>役員借入金</t>
    <rPh sb="0" eb="2">
      <t>ヤクイン</t>
    </rPh>
    <rPh sb="2" eb="4">
      <t>カリイレ</t>
    </rPh>
    <rPh sb="4" eb="5">
      <t>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</si>
</sst>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0;&quot;△ &quot;#,##0"/>
    <numFmt numFmtId="177" formatCode="#,##0\ ;&quot;△ &quot;#,##0\ "/>
    <numFmt numFmtId="178" formatCode="\(#,##0\);\(&quot;△ &quot;#,##0\)"/>
  </numFmts>
  <fonts count="7">
    <font>
      <sz val="11"/>
      <name val="ＭＳ Ｐゴシック"/>
      <family val="3"/>
      <charset val="128"/>
    </font>
    <font>
      <b/>
      <sz val="16"/>
      <name val="ＭＳ ゴシック"/>
      <family val="3"/>
      <charset val="128"/>
    </font>
    <font>
      <sz val="6"/>
      <name val="ＭＳ Ｐゴシック"/>
      <family val="3"/>
      <charset val="128"/>
    </font>
    <font>
      <sz val="11"/>
      <name val="ＭＳ ゴシック"/>
      <family val="3"/>
      <charset val="128"/>
    </font>
    <font>
      <sz val="11"/>
      <name val="ＭＳ 明朝"/>
      <family val="1"/>
      <charset val="128"/>
    </font>
    <font>
      <sz val="9"/>
      <name val="ＭＳ ゴシック"/>
      <family val="3"/>
      <charset val="128"/>
    </font>
    <font>
      <sz val="10"/>
      <name val="ＭＳ 明朝"/>
      <family val="1"/>
      <charset val="128"/>
    </font>
  </fonts>
  <fills count="2">
    <fill>
      <patternFill patternType="none"/>
    </fill>
    <fill>
      <patternFill patternType="gray125"/>
    </fill>
  </fills>
  <borders count="34">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1">
    <xf numFmtId="0" fontId="0" fillId="0" borderId="0"/>
  </cellStyleXfs>
  <cellXfs count="123">
    <xf numFmtId="0" fontId="0" fillId="0" borderId="0" xfId="0"/>
    <xf numFmtId="49" fontId="1" fillId="0" borderId="0" xfId="0" applyNumberFormat="1" applyFont="1" applyAlignment="1">
      <alignment horizontal="center" vertical="center"/>
    </xf>
    <xf numFmtId="49" fontId="0" fillId="0" borderId="0" xfId="0" applyNumberFormat="1" applyAlignment="1">
      <alignment horizontal="center" vertical="center"/>
    </xf>
    <xf numFmtId="0" fontId="3" fillId="0" borderId="0" xfId="0" applyFont="1" applyAlignment="1">
      <alignment vertical="center"/>
    </xf>
    <xf numFmtId="0" fontId="4" fillId="0" borderId="0" xfId="0" applyNumberFormat="1" applyFont="1" applyAlignment="1">
      <alignment horizontal="left" vertical="center" shrinkToFit="1"/>
    </xf>
    <xf numFmtId="49" fontId="5" fillId="0" borderId="0" xfId="0" applyNumberFormat="1" applyFont="1" applyAlignment="1">
      <alignment horizontal="right" vertical="center"/>
    </xf>
    <xf numFmtId="49" fontId="0" fillId="0" borderId="0" xfId="0" applyNumberFormat="1" applyAlignment="1">
      <alignment horizontal="right" vertical="center"/>
    </xf>
    <xf numFmtId="49" fontId="4" fillId="0" borderId="1" xfId="0" applyNumberFormat="1" applyFont="1" applyBorder="1" applyAlignment="1">
      <alignment vertical="center" shrinkToFit="1"/>
    </xf>
    <xf numFmtId="49" fontId="0" fillId="0" borderId="1" xfId="0" applyNumberFormat="1" applyBorder="1" applyAlignment="1">
      <alignment vertical="center" shrinkToFit="1"/>
    </xf>
    <xf numFmtId="49" fontId="4" fillId="0" borderId="1" xfId="0" applyNumberFormat="1" applyFont="1" applyBorder="1" applyAlignment="1">
      <alignment horizontal="right" vertical="center" shrinkToFit="1"/>
    </xf>
    <xf numFmtId="49" fontId="0" fillId="0" borderId="1" xfId="0" applyNumberFormat="1" applyBorder="1" applyAlignment="1">
      <alignment horizontal="right" vertical="center" shrinkToFit="1"/>
    </xf>
    <xf numFmtId="49" fontId="6" fillId="0" borderId="0" xfId="0" applyNumberFormat="1" applyFont="1" applyAlignment="1">
      <alignment horizontal="left" vertical="center"/>
    </xf>
    <xf numFmtId="176" fontId="4" fillId="0" borderId="0" xfId="0" applyNumberFormat="1" applyFont="1" applyAlignment="1">
      <alignment vertical="center" wrapText="1"/>
    </xf>
    <xf numFmtId="176" fontId="4" fillId="0" borderId="0" xfId="0" applyNumberFormat="1" applyFont="1" applyAlignment="1">
      <alignment vertical="center"/>
    </xf>
    <xf numFmtId="0" fontId="4" fillId="0" borderId="0" xfId="0" applyFont="1" applyAlignment="1">
      <alignment vertical="center"/>
    </xf>
    <xf numFmtId="177" fontId="6" fillId="0" borderId="0" xfId="0" applyNumberFormat="1" applyFont="1" applyAlignment="1">
      <alignment vertical="center"/>
    </xf>
    <xf numFmtId="177" fontId="6" fillId="0" borderId="2" xfId="0" applyNumberFormat="1" applyFont="1" applyBorder="1" applyAlignment="1">
      <alignment vertical="center"/>
    </xf>
    <xf numFmtId="177" fontId="6" fillId="0" borderId="3" xfId="0" applyNumberFormat="1" applyFont="1" applyBorder="1" applyAlignment="1">
      <alignment vertical="center"/>
    </xf>
    <xf numFmtId="177" fontId="6" fillId="0" borderId="4" xfId="0" applyNumberFormat="1" applyFont="1" applyBorder="1" applyAlignment="1">
      <alignment vertical="center"/>
    </xf>
    <xf numFmtId="0" fontId="0" fillId="0" borderId="0" xfId="0" applyAlignment="1">
      <alignment vertical="center"/>
    </xf>
    <xf numFmtId="49" fontId="4" fillId="0" borderId="0" xfId="0" applyNumberFormat="1" applyFont="1" applyAlignment="1">
      <alignment horizontal="left" vertical="center" shrinkToFit="1"/>
    </xf>
    <xf numFmtId="0" fontId="0" fillId="0" borderId="0" xfId="0" applyAlignment="1">
      <alignment vertical="center" shrinkToFit="1"/>
    </xf>
    <xf numFmtId="49" fontId="4" fillId="0" borderId="0" xfId="0" applyNumberFormat="1" applyFont="1" applyBorder="1" applyAlignment="1">
      <alignment vertical="center" shrinkToFit="1"/>
    </xf>
    <xf numFmtId="49" fontId="0" fillId="0" borderId="0" xfId="0" applyNumberFormat="1" applyBorder="1" applyAlignment="1">
      <alignment vertical="center" shrinkToFit="1"/>
    </xf>
    <xf numFmtId="49" fontId="4" fillId="0" borderId="0" xfId="0" applyNumberFormat="1" applyFont="1" applyBorder="1" applyAlignment="1">
      <alignment horizontal="right" vertical="center" shrinkToFit="1"/>
    </xf>
    <xf numFmtId="49" fontId="0" fillId="0" borderId="0" xfId="0" applyNumberFormat="1" applyBorder="1" applyAlignment="1">
      <alignment horizontal="right" vertical="center" shrinkToFit="1"/>
    </xf>
    <xf numFmtId="0" fontId="3" fillId="0" borderId="0" xfId="0" applyFont="1" applyAlignment="1">
      <alignment horizontal="right" vertical="center"/>
    </xf>
    <xf numFmtId="49" fontId="6" fillId="0" borderId="0" xfId="0" applyNumberFormat="1" applyFont="1" applyBorder="1" applyAlignment="1">
      <alignment horizontal="left" vertical="center"/>
    </xf>
    <xf numFmtId="176" fontId="4" fillId="0" borderId="0" xfId="0" applyNumberFormat="1" applyFont="1" applyBorder="1" applyAlignment="1">
      <alignment vertical="center"/>
    </xf>
    <xf numFmtId="0" fontId="4" fillId="0" borderId="0" xfId="0" applyFont="1" applyBorder="1" applyAlignment="1">
      <alignment vertical="center"/>
    </xf>
    <xf numFmtId="176" fontId="4" fillId="0" borderId="0" xfId="0" applyNumberFormat="1" applyFont="1" applyBorder="1" applyAlignment="1">
      <alignment vertical="center" wrapText="1"/>
    </xf>
    <xf numFmtId="0" fontId="0" fillId="0" borderId="0" xfId="0" applyAlignment="1">
      <alignment vertical="center" wrapText="1"/>
    </xf>
    <xf numFmtId="177" fontId="6" fillId="0" borderId="0" xfId="0" applyNumberFormat="1" applyFont="1" applyBorder="1" applyAlignment="1">
      <alignment vertical="center"/>
    </xf>
    <xf numFmtId="178" fontId="6" fillId="0" borderId="0" xfId="0" applyNumberFormat="1" applyFont="1" applyBorder="1" applyAlignment="1">
      <alignment vertical="center" wrapText="1"/>
    </xf>
    <xf numFmtId="178" fontId="6" fillId="0" borderId="0" xfId="0" applyNumberFormat="1" applyFont="1" applyBorder="1" applyAlignment="1">
      <alignment vertical="center"/>
    </xf>
    <xf numFmtId="176" fontId="4" fillId="0" borderId="5" xfId="0" applyNumberFormat="1" applyFont="1" applyBorder="1" applyAlignment="1">
      <alignment vertical="center"/>
    </xf>
    <xf numFmtId="176" fontId="4" fillId="0" borderId="5" xfId="0" applyNumberFormat="1"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8" xfId="0" applyFont="1" applyBorder="1" applyAlignment="1">
      <alignment vertical="center"/>
    </xf>
    <xf numFmtId="0" fontId="0" fillId="0" borderId="8" xfId="0" applyBorder="1" applyAlignment="1">
      <alignment horizontal="center" vertical="center"/>
    </xf>
    <xf numFmtId="0" fontId="3" fillId="0" borderId="5"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176" fontId="4" fillId="0" borderId="9" xfId="0" applyNumberFormat="1" applyFont="1" applyBorder="1" applyAlignment="1">
      <alignment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3" fillId="0" borderId="11" xfId="0" applyFont="1" applyBorder="1" applyAlignment="1">
      <alignment horizontal="center"/>
    </xf>
    <xf numFmtId="0" fontId="0" fillId="0" borderId="11" xfId="0" applyBorder="1" applyAlignment="1">
      <alignment horizontal="center" vertical="center"/>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0" fillId="0" borderId="10" xfId="0" applyBorder="1" applyAlignment="1">
      <alignment horizontal="center" vertical="center" wrapText="1"/>
    </xf>
    <xf numFmtId="177" fontId="4" fillId="0" borderId="12" xfId="0" applyNumberFormat="1" applyFont="1" applyBorder="1" applyAlignment="1">
      <alignment horizontal="left" vertical="center"/>
    </xf>
    <xf numFmtId="176" fontId="4" fillId="0" borderId="12" xfId="0" applyNumberFormat="1" applyFont="1" applyBorder="1" applyAlignment="1">
      <alignment vertical="center"/>
    </xf>
    <xf numFmtId="0" fontId="4" fillId="0" borderId="12" xfId="0" applyFont="1" applyBorder="1" applyAlignment="1">
      <alignment vertical="center"/>
    </xf>
    <xf numFmtId="0" fontId="3" fillId="0" borderId="12" xfId="0" applyFont="1" applyBorder="1" applyAlignment="1">
      <alignment vertical="center"/>
    </xf>
    <xf numFmtId="0" fontId="3" fillId="0" borderId="12" xfId="0" applyFont="1" applyBorder="1" applyAlignment="1">
      <alignment horizontal="right" vertical="center"/>
    </xf>
    <xf numFmtId="5" fontId="3" fillId="0" borderId="12" xfId="0" applyNumberFormat="1" applyFont="1" applyBorder="1" applyAlignment="1">
      <alignment vertical="center"/>
    </xf>
    <xf numFmtId="0" fontId="0" fillId="0" borderId="12" xfId="0" applyBorder="1" applyAlignment="1">
      <alignment vertical="center"/>
    </xf>
    <xf numFmtId="0" fontId="3" fillId="0" borderId="12" xfId="0" applyFont="1" applyBorder="1" applyAlignment="1">
      <alignment vertical="center" wrapText="1"/>
    </xf>
    <xf numFmtId="0" fontId="0" fillId="0" borderId="12" xfId="0" applyBorder="1" applyAlignment="1">
      <alignment vertical="center" wrapText="1"/>
    </xf>
    <xf numFmtId="177" fontId="4" fillId="0" borderId="13" xfId="0" applyNumberFormat="1" applyFont="1" applyBorder="1" applyAlignment="1">
      <alignment horizontal="left" vertical="center"/>
    </xf>
    <xf numFmtId="176" fontId="4" fillId="0" borderId="14" xfId="0" applyNumberFormat="1" applyFont="1" applyBorder="1" applyAlignment="1">
      <alignment vertical="center"/>
    </xf>
    <xf numFmtId="0" fontId="4" fillId="0" borderId="3" xfId="0" applyFont="1" applyBorder="1" applyAlignment="1">
      <alignment vertical="center"/>
    </xf>
    <xf numFmtId="0" fontId="3" fillId="0" borderId="3" xfId="0" applyFont="1" applyBorder="1" applyAlignment="1">
      <alignment vertical="center"/>
    </xf>
    <xf numFmtId="0" fontId="3" fillId="0" borderId="15" xfId="0" applyFont="1" applyBorder="1" applyAlignment="1">
      <alignment vertical="center"/>
    </xf>
    <xf numFmtId="0" fontId="3" fillId="0" borderId="13" xfId="0" applyFont="1" applyBorder="1" applyAlignment="1">
      <alignment horizontal="right" vertical="center"/>
    </xf>
    <xf numFmtId="0" fontId="3" fillId="0" borderId="13" xfId="0" applyFont="1" applyBorder="1" applyAlignment="1">
      <alignment vertical="center"/>
    </xf>
    <xf numFmtId="5" fontId="3" fillId="0" borderId="13" xfId="0" applyNumberFormat="1" applyFont="1" applyBorder="1" applyAlignment="1">
      <alignment vertical="center"/>
    </xf>
    <xf numFmtId="0" fontId="0" fillId="0" borderId="13" xfId="0" applyBorder="1" applyAlignment="1">
      <alignment vertical="center"/>
    </xf>
    <xf numFmtId="0" fontId="3" fillId="0" borderId="14" xfId="0" applyFont="1" applyBorder="1" applyAlignment="1">
      <alignment vertical="center"/>
    </xf>
    <xf numFmtId="176" fontId="4" fillId="0" borderId="13" xfId="0" applyNumberFormat="1" applyFont="1" applyBorder="1" applyAlignment="1">
      <alignment horizontal="left" vertical="center"/>
    </xf>
    <xf numFmtId="49" fontId="6" fillId="0" borderId="0" xfId="0" applyNumberFormat="1" applyFont="1" applyBorder="1" applyAlignment="1">
      <alignment horizontal="center" vertical="center"/>
    </xf>
    <xf numFmtId="49" fontId="0" fillId="0" borderId="3" xfId="0" applyNumberFormat="1" applyBorder="1" applyAlignment="1">
      <alignment horizontal="center" vertical="center"/>
    </xf>
    <xf numFmtId="49" fontId="4" fillId="0" borderId="13" xfId="0" applyNumberFormat="1" applyFont="1" applyBorder="1" applyAlignment="1">
      <alignment horizontal="left" vertical="center"/>
    </xf>
    <xf numFmtId="178" fontId="4" fillId="0" borderId="13" xfId="0" applyNumberFormat="1" applyFont="1" applyBorder="1" applyAlignment="1">
      <alignment horizontal="left" vertical="center"/>
    </xf>
    <xf numFmtId="178" fontId="4" fillId="0" borderId="8" xfId="0" applyNumberFormat="1" applyFont="1" applyBorder="1" applyAlignment="1">
      <alignment horizontal="left" vertical="center"/>
    </xf>
    <xf numFmtId="0" fontId="4" fillId="0" borderId="6"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horizontal="right" vertical="center"/>
    </xf>
    <xf numFmtId="5" fontId="3" fillId="0" borderId="8" xfId="0" applyNumberFormat="1" applyFont="1" applyBorder="1" applyAlignment="1">
      <alignment vertical="center"/>
    </xf>
    <xf numFmtId="0" fontId="0" fillId="0" borderId="8" xfId="0" applyBorder="1" applyAlignment="1">
      <alignment vertical="center"/>
    </xf>
    <xf numFmtId="0" fontId="3" fillId="0" borderId="5" xfId="0" applyFont="1" applyBorder="1" applyAlignment="1">
      <alignment vertical="center"/>
    </xf>
    <xf numFmtId="178" fontId="6" fillId="0" borderId="16" xfId="0" applyNumberFormat="1" applyFont="1" applyBorder="1" applyAlignment="1">
      <alignment vertical="center"/>
    </xf>
    <xf numFmtId="176" fontId="4" fillId="0" borderId="17" xfId="0" applyNumberFormat="1" applyFont="1" applyBorder="1" applyAlignment="1">
      <alignment vertical="center"/>
    </xf>
    <xf numFmtId="0" fontId="4" fillId="0" borderId="18"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16" xfId="0" applyFont="1" applyBorder="1" applyAlignment="1">
      <alignment horizontal="right" vertical="center"/>
    </xf>
    <xf numFmtId="0" fontId="3" fillId="0" borderId="16" xfId="0" applyFont="1" applyBorder="1" applyAlignment="1">
      <alignment vertical="center"/>
    </xf>
    <xf numFmtId="5" fontId="3" fillId="0" borderId="16" xfId="0" applyNumberFormat="1" applyFont="1" applyBorder="1" applyAlignment="1">
      <alignment vertical="center"/>
    </xf>
    <xf numFmtId="0" fontId="0" fillId="0" borderId="16" xfId="0" applyBorder="1" applyAlignment="1">
      <alignment vertical="center"/>
    </xf>
    <xf numFmtId="0" fontId="3" fillId="0" borderId="17" xfId="0" applyFont="1" applyBorder="1" applyAlignment="1">
      <alignment vertical="center"/>
    </xf>
    <xf numFmtId="5" fontId="3" fillId="0" borderId="0" xfId="0" applyNumberFormat="1" applyFont="1" applyAlignment="1">
      <alignment vertical="center"/>
    </xf>
    <xf numFmtId="0" fontId="0" fillId="0" borderId="0" xfId="0" applyAlignment="1">
      <alignment vertical="center"/>
    </xf>
    <xf numFmtId="176" fontId="4" fillId="0" borderId="20" xfId="0" applyNumberFormat="1" applyFont="1" applyBorder="1" applyAlignment="1">
      <alignment horizontal="center" vertical="center" wrapText="1"/>
    </xf>
    <xf numFmtId="0" fontId="0" fillId="0" borderId="21" xfId="0" applyBorder="1" applyAlignment="1">
      <alignment horizontal="center" vertical="center" wrapText="1"/>
    </xf>
    <xf numFmtId="0" fontId="3" fillId="0" borderId="22" xfId="0" applyFont="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11" xfId="0" applyBorder="1" applyAlignment="1">
      <alignment horizontal="center" vertical="center" wrapText="1"/>
    </xf>
    <xf numFmtId="0" fontId="0" fillId="0" borderId="25" xfId="0" applyBorder="1" applyAlignment="1">
      <alignment horizontal="center" vertical="center" wrapText="1"/>
    </xf>
    <xf numFmtId="176" fontId="4" fillId="0" borderId="26" xfId="0" applyNumberFormat="1"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176" fontId="4" fillId="0" borderId="30" xfId="0" applyNumberFormat="1" applyFont="1" applyBorder="1" applyAlignment="1">
      <alignment vertical="center"/>
    </xf>
    <xf numFmtId="0" fontId="4" fillId="0" borderId="2" xfId="0" applyFont="1" applyBorder="1" applyAlignment="1">
      <alignment vertical="center"/>
    </xf>
    <xf numFmtId="0" fontId="3" fillId="0" borderId="31" xfId="0" applyFont="1" applyBorder="1" applyAlignment="1">
      <alignment vertical="center"/>
    </xf>
    <xf numFmtId="5" fontId="3" fillId="0" borderId="30" xfId="0" applyNumberFormat="1" applyFont="1" applyBorder="1" applyAlignment="1">
      <alignment vertical="center"/>
    </xf>
    <xf numFmtId="5" fontId="0" fillId="0" borderId="31" xfId="0" applyNumberFormat="1" applyBorder="1" applyAlignment="1">
      <alignment vertical="center"/>
    </xf>
    <xf numFmtId="5" fontId="3" fillId="0" borderId="30" xfId="0" applyNumberFormat="1" applyFont="1" applyBorder="1" applyAlignment="1">
      <alignment vertical="center"/>
    </xf>
    <xf numFmtId="176" fontId="4" fillId="0" borderId="28" xfId="0" applyNumberFormat="1" applyFont="1" applyBorder="1" applyAlignment="1">
      <alignment vertical="center"/>
    </xf>
    <xf numFmtId="0" fontId="4" fillId="0" borderId="21" xfId="0" applyFont="1" applyBorder="1" applyAlignment="1">
      <alignment vertical="center"/>
    </xf>
    <xf numFmtId="5" fontId="3" fillId="0" borderId="28" xfId="0" applyNumberFormat="1" applyFont="1" applyBorder="1" applyAlignment="1">
      <alignment vertical="center"/>
    </xf>
    <xf numFmtId="5" fontId="0" fillId="0" borderId="29" xfId="0" applyNumberFormat="1" applyBorder="1" applyAlignment="1">
      <alignment vertical="center"/>
    </xf>
    <xf numFmtId="5" fontId="3" fillId="0" borderId="32" xfId="0" applyNumberFormat="1" applyFont="1" applyBorder="1" applyAlignment="1">
      <alignment vertical="center"/>
    </xf>
    <xf numFmtId="5" fontId="0" fillId="0" borderId="33" xfId="0" applyNumberFormat="1" applyBorder="1" applyAlignment="1">
      <alignment vertical="center"/>
    </xf>
    <xf numFmtId="5" fontId="3" fillId="0" borderId="17" xfId="0" applyNumberFormat="1" applyFont="1" applyBorder="1" applyAlignment="1">
      <alignment vertical="center"/>
    </xf>
    <xf numFmtId="5" fontId="0" fillId="0" borderId="19" xfId="0" applyNumberForma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7"/>
  <sheetViews>
    <sheetView workbookViewId="0">
      <pane xSplit="1" ySplit="3" topLeftCell="B46" activePane="bottomRight" state="frozen"/>
      <selection pane="topRight"/>
      <selection pane="bottomLeft"/>
      <selection pane="bottomRight" activeCell="J20" sqref="J20"/>
    </sheetView>
  </sheetViews>
  <sheetFormatPr defaultRowHeight="13.5"/>
  <cols>
    <col min="1" max="1" width="2.875" style="3" customWidth="1"/>
    <col min="2" max="2" width="45.625" style="14" customWidth="1"/>
    <col min="3" max="4" width="15.625" style="13" customWidth="1"/>
    <col min="5" max="5" width="15.625" style="14" customWidth="1"/>
    <col min="6" max="16384" width="9" style="3"/>
  </cols>
  <sheetData>
    <row r="1" spans="2:5" ht="18.75">
      <c r="B1" s="1" t="s">
        <v>0</v>
      </c>
      <c r="C1" s="1"/>
      <c r="D1" s="2"/>
      <c r="E1" s="2"/>
    </row>
    <row r="2" spans="2:5" ht="14.25" customHeight="1">
      <c r="B2" s="4"/>
      <c r="C2" s="4"/>
      <c r="D2" s="5" t="s">
        <v>1</v>
      </c>
      <c r="E2" s="6"/>
    </row>
    <row r="3" spans="2:5" ht="14.25" thickBot="1">
      <c r="B3" s="7" t="s">
        <v>2</v>
      </c>
      <c r="C3" s="8"/>
      <c r="D3" s="9" t="s">
        <v>3</v>
      </c>
      <c r="E3" s="10"/>
    </row>
    <row r="4" spans="2:5">
      <c r="B4" s="11" t="s">
        <v>4</v>
      </c>
      <c r="C4" s="12"/>
    </row>
    <row r="5" spans="2:5">
      <c r="B5" s="11" t="s">
        <v>5</v>
      </c>
    </row>
    <row r="6" spans="2:5">
      <c r="B6" s="11" t="s">
        <v>6</v>
      </c>
      <c r="D6" s="15">
        <v>35760</v>
      </c>
    </row>
    <row r="7" spans="2:5">
      <c r="B7" s="11" t="s">
        <v>7</v>
      </c>
    </row>
    <row r="8" spans="2:5">
      <c r="B8" s="11" t="s">
        <v>8</v>
      </c>
      <c r="C8" s="15">
        <v>24460</v>
      </c>
    </row>
    <row r="9" spans="2:5">
      <c r="B9" s="11" t="s">
        <v>9</v>
      </c>
      <c r="C9" s="16">
        <v>2964756</v>
      </c>
      <c r="D9" s="15">
        <v>2989216</v>
      </c>
    </row>
    <row r="10" spans="2:5">
      <c r="B10" s="11" t="s">
        <v>10</v>
      </c>
    </row>
    <row r="11" spans="2:5">
      <c r="B11" s="11" t="s">
        <v>11</v>
      </c>
      <c r="D11" s="15">
        <v>450000</v>
      </c>
    </row>
    <row r="12" spans="2:5">
      <c r="B12" s="11" t="s">
        <v>12</v>
      </c>
    </row>
    <row r="13" spans="2:5">
      <c r="B13" s="11" t="s">
        <v>13</v>
      </c>
      <c r="C13" s="15">
        <v>2275960</v>
      </c>
    </row>
    <row r="14" spans="2:5">
      <c r="B14" s="11" t="s">
        <v>14</v>
      </c>
      <c r="C14" s="16">
        <v>22489</v>
      </c>
      <c r="D14" s="15">
        <v>2298449</v>
      </c>
    </row>
    <row r="15" spans="2:5">
      <c r="B15" s="11" t="s">
        <v>15</v>
      </c>
    </row>
    <row r="16" spans="2:5">
      <c r="B16" s="11" t="s">
        <v>16</v>
      </c>
      <c r="D16" s="16">
        <v>23616</v>
      </c>
    </row>
    <row r="17" spans="2:5">
      <c r="B17" s="11" t="s">
        <v>17</v>
      </c>
      <c r="E17" s="15">
        <v>5797041</v>
      </c>
    </row>
    <row r="18" spans="2:5">
      <c r="B18" s="11" t="s">
        <v>18</v>
      </c>
    </row>
    <row r="19" spans="2:5">
      <c r="B19" s="11" t="s">
        <v>19</v>
      </c>
    </row>
    <row r="20" spans="2:5">
      <c r="B20" s="11" t="s">
        <v>20</v>
      </c>
    </row>
    <row r="21" spans="2:5">
      <c r="B21" s="11" t="s">
        <v>21</v>
      </c>
      <c r="C21" s="15">
        <v>1098650</v>
      </c>
    </row>
    <row r="22" spans="2:5">
      <c r="B22" s="11" t="s">
        <v>22</v>
      </c>
      <c r="C22" s="15">
        <v>2964756</v>
      </c>
    </row>
    <row r="23" spans="2:5">
      <c r="B23" s="11" t="s">
        <v>23</v>
      </c>
      <c r="C23" s="15">
        <v>139180</v>
      </c>
    </row>
    <row r="24" spans="2:5">
      <c r="B24" s="11" t="s">
        <v>24</v>
      </c>
      <c r="C24" s="16">
        <v>3730</v>
      </c>
    </row>
    <row r="25" spans="2:5">
      <c r="B25" s="11" t="s">
        <v>25</v>
      </c>
      <c r="C25" s="17">
        <v>4206316</v>
      </c>
    </row>
    <row r="26" spans="2:5">
      <c r="B26" s="11" t="s">
        <v>26</v>
      </c>
    </row>
    <row r="27" spans="2:5">
      <c r="B27" s="11" t="s">
        <v>27</v>
      </c>
      <c r="C27" s="15">
        <v>29140</v>
      </c>
    </row>
    <row r="28" spans="2:5">
      <c r="B28" s="11" t="s">
        <v>28</v>
      </c>
      <c r="C28" s="15">
        <v>125291</v>
      </c>
    </row>
    <row r="29" spans="2:5">
      <c r="B29" s="11" t="s">
        <v>29</v>
      </c>
      <c r="C29" s="15">
        <v>28400</v>
      </c>
    </row>
    <row r="30" spans="2:5">
      <c r="B30" s="11" t="s">
        <v>30</v>
      </c>
      <c r="C30" s="15">
        <v>117223</v>
      </c>
    </row>
    <row r="31" spans="2:5">
      <c r="B31" s="11" t="s">
        <v>31</v>
      </c>
      <c r="C31" s="15">
        <v>50635</v>
      </c>
    </row>
    <row r="32" spans="2:5">
      <c r="B32" s="11" t="s">
        <v>32</v>
      </c>
      <c r="C32" s="15">
        <v>226471</v>
      </c>
    </row>
    <row r="33" spans="2:4">
      <c r="B33" s="11" t="s">
        <v>33</v>
      </c>
      <c r="C33" s="15">
        <v>2023884</v>
      </c>
    </row>
    <row r="34" spans="2:4">
      <c r="B34" s="11" t="s">
        <v>34</v>
      </c>
      <c r="C34" s="15">
        <v>13200</v>
      </c>
    </row>
    <row r="35" spans="2:4">
      <c r="B35" s="11" t="s">
        <v>35</v>
      </c>
      <c r="C35" s="15">
        <v>18279</v>
      </c>
    </row>
    <row r="36" spans="2:4">
      <c r="B36" s="11" t="s">
        <v>36</v>
      </c>
      <c r="C36" s="15">
        <v>500</v>
      </c>
    </row>
    <row r="37" spans="2:4">
      <c r="B37" s="11" t="s">
        <v>37</v>
      </c>
      <c r="C37" s="15">
        <v>130</v>
      </c>
    </row>
    <row r="38" spans="2:4">
      <c r="B38" s="11" t="s">
        <v>38</v>
      </c>
      <c r="C38" s="16">
        <v>74556</v>
      </c>
    </row>
    <row r="39" spans="2:4">
      <c r="B39" s="11" t="s">
        <v>39</v>
      </c>
      <c r="C39" s="17">
        <v>2707709</v>
      </c>
    </row>
    <row r="40" spans="2:4">
      <c r="B40" s="11" t="s">
        <v>40</v>
      </c>
      <c r="D40" s="15">
        <v>6914025</v>
      </c>
    </row>
    <row r="41" spans="2:4">
      <c r="B41" s="11" t="s">
        <v>41</v>
      </c>
    </row>
    <row r="42" spans="2:4">
      <c r="B42" s="11" t="s">
        <v>20</v>
      </c>
    </row>
    <row r="43" spans="2:4">
      <c r="B43" s="11" t="s">
        <v>42</v>
      </c>
      <c r="C43" s="16">
        <v>3000</v>
      </c>
    </row>
    <row r="44" spans="2:4">
      <c r="B44" s="11" t="s">
        <v>25</v>
      </c>
      <c r="C44" s="17">
        <v>3000</v>
      </c>
    </row>
    <row r="45" spans="2:4">
      <c r="B45" s="11" t="s">
        <v>26</v>
      </c>
    </row>
    <row r="46" spans="2:4">
      <c r="B46" s="11" t="s">
        <v>43</v>
      </c>
      <c r="C46" s="15">
        <v>14845</v>
      </c>
    </row>
    <row r="47" spans="2:4">
      <c r="B47" s="11" t="s">
        <v>44</v>
      </c>
      <c r="C47" s="15">
        <v>36225</v>
      </c>
    </row>
    <row r="48" spans="2:4">
      <c r="B48" s="11" t="s">
        <v>45</v>
      </c>
      <c r="C48" s="15">
        <v>438516</v>
      </c>
    </row>
    <row r="49" spans="2:5">
      <c r="B49" s="11" t="s">
        <v>46</v>
      </c>
      <c r="C49" s="15">
        <v>5466</v>
      </c>
    </row>
    <row r="50" spans="2:5">
      <c r="B50" s="11" t="s">
        <v>47</v>
      </c>
      <c r="C50" s="15">
        <v>3961</v>
      </c>
    </row>
    <row r="51" spans="2:5">
      <c r="B51" s="11" t="s">
        <v>48</v>
      </c>
      <c r="C51" s="15">
        <v>30000</v>
      </c>
    </row>
    <row r="52" spans="2:5">
      <c r="B52" s="11" t="s">
        <v>49</v>
      </c>
      <c r="C52" s="15">
        <v>23068</v>
      </c>
    </row>
    <row r="53" spans="2:5">
      <c r="B53" s="11" t="s">
        <v>50</v>
      </c>
      <c r="C53" s="15">
        <v>70000</v>
      </c>
    </row>
    <row r="54" spans="2:5">
      <c r="B54" s="11" t="s">
        <v>51</v>
      </c>
      <c r="C54" s="16">
        <v>16164</v>
      </c>
    </row>
    <row r="55" spans="2:5">
      <c r="B55" s="11" t="s">
        <v>39</v>
      </c>
      <c r="C55" s="17">
        <v>638245</v>
      </c>
    </row>
    <row r="56" spans="2:5">
      <c r="B56" s="11" t="s">
        <v>52</v>
      </c>
      <c r="D56" s="16">
        <v>641245</v>
      </c>
    </row>
    <row r="57" spans="2:5">
      <c r="B57" s="11" t="s">
        <v>53</v>
      </c>
      <c r="E57" s="16">
        <v>7555270</v>
      </c>
    </row>
    <row r="58" spans="2:5">
      <c r="B58" s="11" t="s">
        <v>54</v>
      </c>
      <c r="E58" s="15">
        <v>-1758229</v>
      </c>
    </row>
    <row r="59" spans="2:5">
      <c r="B59" s="11" t="s">
        <v>55</v>
      </c>
    </row>
    <row r="60" spans="2:5">
      <c r="B60" s="11" t="s">
        <v>56</v>
      </c>
      <c r="E60" s="15">
        <v>0</v>
      </c>
    </row>
    <row r="61" spans="2:5">
      <c r="B61" s="11" t="s">
        <v>57</v>
      </c>
    </row>
    <row r="62" spans="2:5">
      <c r="B62" s="11" t="s">
        <v>58</v>
      </c>
      <c r="E62" s="16">
        <v>0</v>
      </c>
    </row>
    <row r="63" spans="2:5">
      <c r="B63" s="11" t="s">
        <v>59</v>
      </c>
      <c r="E63" s="17">
        <v>-1758229</v>
      </c>
    </row>
    <row r="64" spans="2:5">
      <c r="B64" s="11" t="s">
        <v>60</v>
      </c>
      <c r="E64" s="15">
        <v>-1758229</v>
      </c>
    </row>
    <row r="65" spans="2:5">
      <c r="B65" s="11" t="s">
        <v>61</v>
      </c>
      <c r="E65" s="16">
        <v>-6205766</v>
      </c>
    </row>
    <row r="66" spans="2:5" ht="14.25" thickBot="1">
      <c r="B66" s="11" t="s">
        <v>62</v>
      </c>
      <c r="E66" s="18">
        <v>-7963995</v>
      </c>
    </row>
    <row r="67" spans="2:5" ht="14.25" thickTop="1"/>
  </sheetData>
  <mergeCells count="5">
    <mergeCell ref="B1:E1"/>
    <mergeCell ref="B2:C2"/>
    <mergeCell ref="D2:E2"/>
    <mergeCell ref="B3:C3"/>
    <mergeCell ref="D3:E3"/>
  </mergeCells>
  <phoneticPr fontId="2"/>
  <pageMargins left="0.78740157480314965" right="0.51181102362204722" top="0.98425196850393704" bottom="0.98425196850393704" header="0.51181102362204722" footer="0.51181102362204722"/>
  <pageSetup paperSize="9" scale="96"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8"/>
  <sheetViews>
    <sheetView tabSelected="1" workbookViewId="0">
      <pane xSplit="1" ySplit="3" topLeftCell="B4" activePane="bottomRight" state="frozen"/>
      <selection pane="topRight"/>
      <selection pane="bottomLeft"/>
      <selection pane="bottomRight" activeCell="P25" sqref="P25"/>
    </sheetView>
  </sheetViews>
  <sheetFormatPr defaultRowHeight="13.5"/>
  <cols>
    <col min="1" max="1" width="2.875" style="3" customWidth="1"/>
    <col min="2" max="2" width="6.25" style="14" customWidth="1"/>
    <col min="3" max="3" width="6.625" style="13" customWidth="1"/>
    <col min="4" max="4" width="8.625" style="13" customWidth="1"/>
    <col min="5" max="5" width="8.625" style="14" customWidth="1"/>
    <col min="6" max="15" width="8.625" style="3" customWidth="1"/>
    <col min="16" max="16384" width="9" style="3"/>
  </cols>
  <sheetData>
    <row r="1" spans="2:15" ht="18.75">
      <c r="B1" s="1" t="s">
        <v>63</v>
      </c>
      <c r="C1" s="1"/>
      <c r="D1" s="2"/>
      <c r="E1" s="2"/>
      <c r="F1" s="19"/>
      <c r="G1" s="19"/>
      <c r="H1" s="19"/>
      <c r="I1" s="19"/>
      <c r="J1" s="19"/>
      <c r="K1" s="19"/>
      <c r="L1" s="19"/>
      <c r="M1" s="19"/>
      <c r="N1" s="19"/>
      <c r="O1" s="19"/>
    </row>
    <row r="2" spans="2:15" ht="14.25" customHeight="1">
      <c r="B2" s="20" t="s">
        <v>64</v>
      </c>
      <c r="C2" s="20"/>
      <c r="D2" s="21"/>
      <c r="E2" s="21"/>
      <c r="F2" s="19"/>
      <c r="G2" s="19"/>
    </row>
    <row r="3" spans="2:15">
      <c r="B3" s="22" t="s">
        <v>65</v>
      </c>
      <c r="C3" s="23"/>
      <c r="D3" s="24"/>
      <c r="E3" s="25"/>
      <c r="O3" s="26" t="s">
        <v>66</v>
      </c>
    </row>
    <row r="4" spans="2:15">
      <c r="B4" s="27" t="s">
        <v>67</v>
      </c>
      <c r="C4" s="28"/>
      <c r="D4" s="28"/>
      <c r="E4" s="29"/>
    </row>
    <row r="5" spans="2:15">
      <c r="B5" s="27"/>
      <c r="C5" s="30" t="s">
        <v>68</v>
      </c>
      <c r="D5" s="31"/>
      <c r="E5" s="31"/>
      <c r="F5" s="31"/>
      <c r="G5" s="31"/>
      <c r="H5" s="31"/>
      <c r="I5" s="31"/>
      <c r="J5" s="31"/>
      <c r="K5" s="31"/>
      <c r="L5" s="31"/>
      <c r="M5" s="31"/>
      <c r="N5" s="31"/>
    </row>
    <row r="6" spans="2:15">
      <c r="B6" s="27"/>
      <c r="C6" s="31"/>
      <c r="D6" s="31"/>
      <c r="E6" s="31"/>
      <c r="F6" s="31"/>
      <c r="G6" s="31"/>
      <c r="H6" s="31"/>
      <c r="I6" s="31"/>
      <c r="J6" s="31"/>
      <c r="K6" s="31"/>
      <c r="L6" s="31"/>
      <c r="M6" s="31"/>
      <c r="N6" s="31"/>
    </row>
    <row r="7" spans="2:15">
      <c r="B7" s="27"/>
      <c r="C7" s="32"/>
      <c r="D7" s="28"/>
      <c r="E7" s="29"/>
    </row>
    <row r="8" spans="2:15">
      <c r="B8" s="27"/>
      <c r="C8" s="33" t="s">
        <v>69</v>
      </c>
      <c r="D8" s="31"/>
      <c r="E8" s="31"/>
      <c r="F8" s="31"/>
      <c r="G8" s="31"/>
      <c r="H8" s="31"/>
      <c r="I8" s="31"/>
      <c r="J8" s="31"/>
      <c r="K8" s="31"/>
      <c r="L8" s="31"/>
      <c r="M8" s="31"/>
      <c r="N8" s="31"/>
    </row>
    <row r="9" spans="2:15">
      <c r="B9" s="27"/>
      <c r="C9" s="31"/>
      <c r="D9" s="31"/>
      <c r="E9" s="31"/>
      <c r="F9" s="31"/>
      <c r="G9" s="31"/>
      <c r="H9" s="31"/>
      <c r="I9" s="31"/>
      <c r="J9" s="31"/>
      <c r="K9" s="31"/>
      <c r="L9" s="31"/>
      <c r="M9" s="31"/>
      <c r="N9" s="31"/>
    </row>
    <row r="10" spans="2:15">
      <c r="B10" s="27"/>
      <c r="C10" s="34"/>
      <c r="D10" s="28"/>
      <c r="E10" s="29"/>
    </row>
    <row r="11" spans="2:15">
      <c r="B11" s="27"/>
      <c r="C11" s="34" t="s">
        <v>70</v>
      </c>
      <c r="D11" s="28"/>
      <c r="E11" s="29"/>
    </row>
    <row r="12" spans="2:15">
      <c r="B12" s="27"/>
      <c r="C12" s="32"/>
      <c r="D12" s="30" t="s">
        <v>71</v>
      </c>
      <c r="E12" s="31"/>
      <c r="F12" s="31"/>
      <c r="G12" s="31"/>
      <c r="H12" s="31"/>
      <c r="I12" s="31"/>
      <c r="J12" s="31"/>
      <c r="K12" s="31"/>
      <c r="L12" s="31"/>
      <c r="M12" s="31"/>
      <c r="N12" s="31"/>
    </row>
    <row r="13" spans="2:15">
      <c r="B13" s="27"/>
      <c r="C13" s="28"/>
      <c r="D13" s="31"/>
      <c r="E13" s="31"/>
      <c r="F13" s="31"/>
      <c r="G13" s="31"/>
      <c r="H13" s="31"/>
      <c r="I13" s="31"/>
      <c r="J13" s="31"/>
      <c r="K13" s="31"/>
      <c r="L13" s="31"/>
      <c r="M13" s="31"/>
      <c r="N13" s="31"/>
    </row>
    <row r="14" spans="2:15">
      <c r="B14" s="27" t="s">
        <v>72</v>
      </c>
      <c r="C14" s="28"/>
      <c r="D14" s="28"/>
      <c r="E14" s="29"/>
    </row>
    <row r="15" spans="2:15">
      <c r="B15" s="27"/>
      <c r="C15" s="28" t="s">
        <v>73</v>
      </c>
      <c r="D15" s="28"/>
      <c r="E15" s="29"/>
    </row>
    <row r="16" spans="2:15">
      <c r="B16" s="27"/>
      <c r="C16" s="35"/>
      <c r="D16" s="36" t="s">
        <v>74</v>
      </c>
      <c r="E16" s="37"/>
      <c r="F16" s="37"/>
      <c r="G16" s="38"/>
      <c r="H16" s="39" t="s">
        <v>75</v>
      </c>
      <c r="I16" s="40" t="s">
        <v>76</v>
      </c>
      <c r="J16" s="41" t="s">
        <v>77</v>
      </c>
      <c r="K16" s="42"/>
      <c r="L16" s="41" t="s">
        <v>78</v>
      </c>
      <c r="M16" s="42"/>
      <c r="N16" s="43"/>
    </row>
    <row r="17" spans="2:14" ht="14.25" thickBot="1">
      <c r="B17" s="27"/>
      <c r="C17" s="44"/>
      <c r="D17" s="45"/>
      <c r="E17" s="46"/>
      <c r="F17" s="46"/>
      <c r="G17" s="47"/>
      <c r="H17" s="48" t="s">
        <v>79</v>
      </c>
      <c r="I17" s="49"/>
      <c r="J17" s="50"/>
      <c r="K17" s="51"/>
      <c r="L17" s="50"/>
      <c r="M17" s="51"/>
      <c r="N17" s="52"/>
    </row>
    <row r="18" spans="2:14" ht="28.5" customHeight="1">
      <c r="B18" s="27"/>
      <c r="C18" s="53" t="s">
        <v>80</v>
      </c>
      <c r="D18" s="54" t="s">
        <v>81</v>
      </c>
      <c r="E18" s="55"/>
      <c r="F18" s="56"/>
      <c r="G18" s="56"/>
      <c r="H18" s="57" t="s">
        <v>82</v>
      </c>
      <c r="I18" s="56">
        <v>397.5</v>
      </c>
      <c r="J18" s="58">
        <f t="shared" ref="J18:J29" si="0">I18*856</f>
        <v>340260</v>
      </c>
      <c r="K18" s="59"/>
      <c r="L18" s="60" t="s">
        <v>83</v>
      </c>
      <c r="M18" s="61"/>
      <c r="N18" s="61"/>
    </row>
    <row r="19" spans="2:14">
      <c r="B19" s="27"/>
      <c r="C19" s="62" t="s">
        <v>84</v>
      </c>
      <c r="D19" s="63" t="s">
        <v>85</v>
      </c>
      <c r="E19" s="64"/>
      <c r="F19" s="65"/>
      <c r="G19" s="66"/>
      <c r="H19" s="67" t="s">
        <v>86</v>
      </c>
      <c r="I19" s="68">
        <v>214</v>
      </c>
      <c r="J19" s="69">
        <f t="shared" si="0"/>
        <v>183184</v>
      </c>
      <c r="K19" s="70"/>
      <c r="L19" s="71" t="s">
        <v>85</v>
      </c>
      <c r="M19" s="65"/>
      <c r="N19" s="66"/>
    </row>
    <row r="20" spans="2:14">
      <c r="B20" s="27"/>
      <c r="C20" s="72" t="s">
        <v>87</v>
      </c>
      <c r="D20" s="63" t="s">
        <v>85</v>
      </c>
      <c r="E20" s="64"/>
      <c r="F20" s="65"/>
      <c r="G20" s="66"/>
      <c r="H20" s="67" t="s">
        <v>88</v>
      </c>
      <c r="I20" s="68">
        <v>274.5</v>
      </c>
      <c r="J20" s="69">
        <f t="shared" si="0"/>
        <v>234972</v>
      </c>
      <c r="K20" s="70"/>
      <c r="L20" s="71" t="s">
        <v>85</v>
      </c>
      <c r="M20" s="65"/>
      <c r="N20" s="66"/>
    </row>
    <row r="21" spans="2:14">
      <c r="B21" s="27"/>
      <c r="C21" s="62" t="s">
        <v>89</v>
      </c>
      <c r="D21" s="63" t="s">
        <v>85</v>
      </c>
      <c r="E21" s="64"/>
      <c r="F21" s="65"/>
      <c r="G21" s="66"/>
      <c r="H21" s="67" t="s">
        <v>90</v>
      </c>
      <c r="I21" s="68">
        <v>314</v>
      </c>
      <c r="J21" s="69">
        <f t="shared" si="0"/>
        <v>268784</v>
      </c>
      <c r="K21" s="70"/>
      <c r="L21" s="71" t="s">
        <v>85</v>
      </c>
      <c r="M21" s="65"/>
      <c r="N21" s="66"/>
    </row>
    <row r="22" spans="2:14">
      <c r="B22" s="27"/>
      <c r="C22" s="62" t="s">
        <v>91</v>
      </c>
      <c r="D22" s="63" t="s">
        <v>85</v>
      </c>
      <c r="E22" s="64"/>
      <c r="F22" s="65"/>
      <c r="G22" s="66"/>
      <c r="H22" s="67" t="s">
        <v>92</v>
      </c>
      <c r="I22" s="68">
        <v>267</v>
      </c>
      <c r="J22" s="69">
        <f t="shared" si="0"/>
        <v>228552</v>
      </c>
      <c r="K22" s="70"/>
      <c r="L22" s="71" t="s">
        <v>85</v>
      </c>
      <c r="M22" s="65"/>
      <c r="N22" s="66"/>
    </row>
    <row r="23" spans="2:14">
      <c r="B23" s="27"/>
      <c r="C23" s="72" t="s">
        <v>93</v>
      </c>
      <c r="D23" s="63" t="s">
        <v>85</v>
      </c>
      <c r="E23" s="17"/>
      <c r="F23" s="65"/>
      <c r="G23" s="66"/>
      <c r="H23" s="67" t="s">
        <v>94</v>
      </c>
      <c r="I23" s="68">
        <v>286.5</v>
      </c>
      <c r="J23" s="69">
        <f t="shared" si="0"/>
        <v>245244</v>
      </c>
      <c r="K23" s="70"/>
      <c r="L23" s="71" t="s">
        <v>85</v>
      </c>
      <c r="M23" s="65"/>
      <c r="N23" s="66"/>
    </row>
    <row r="24" spans="2:14">
      <c r="B24" s="73"/>
      <c r="C24" s="72" t="s">
        <v>95</v>
      </c>
      <c r="D24" s="63" t="s">
        <v>85</v>
      </c>
      <c r="E24" s="74"/>
      <c r="F24" s="65"/>
      <c r="G24" s="66"/>
      <c r="H24" s="67" t="s">
        <v>96</v>
      </c>
      <c r="I24" s="68">
        <v>301.5</v>
      </c>
      <c r="J24" s="69">
        <f t="shared" si="0"/>
        <v>258084</v>
      </c>
      <c r="K24" s="70"/>
      <c r="L24" s="71" t="s">
        <v>85</v>
      </c>
      <c r="M24" s="65"/>
      <c r="N24" s="66"/>
    </row>
    <row r="25" spans="2:14">
      <c r="B25" s="27"/>
      <c r="C25" s="75" t="s">
        <v>97</v>
      </c>
      <c r="D25" s="63" t="s">
        <v>85</v>
      </c>
      <c r="E25" s="64"/>
      <c r="F25" s="65"/>
      <c r="G25" s="66"/>
      <c r="H25" s="67" t="s">
        <v>98</v>
      </c>
      <c r="I25" s="68">
        <v>313</v>
      </c>
      <c r="J25" s="69">
        <f t="shared" si="0"/>
        <v>267928</v>
      </c>
      <c r="K25" s="70"/>
      <c r="L25" s="71" t="s">
        <v>85</v>
      </c>
      <c r="M25" s="65"/>
      <c r="N25" s="66"/>
    </row>
    <row r="26" spans="2:14">
      <c r="B26" s="27"/>
      <c r="C26" s="72" t="s">
        <v>99</v>
      </c>
      <c r="D26" s="63" t="s">
        <v>85</v>
      </c>
      <c r="E26" s="64"/>
      <c r="F26" s="65"/>
      <c r="G26" s="66"/>
      <c r="H26" s="67" t="s">
        <v>90</v>
      </c>
      <c r="I26" s="68">
        <v>320.5</v>
      </c>
      <c r="J26" s="69">
        <f t="shared" si="0"/>
        <v>274348</v>
      </c>
      <c r="K26" s="70"/>
      <c r="L26" s="71" t="s">
        <v>85</v>
      </c>
      <c r="M26" s="65"/>
      <c r="N26" s="66"/>
    </row>
    <row r="27" spans="2:14">
      <c r="B27" s="27"/>
      <c r="C27" s="62" t="s">
        <v>100</v>
      </c>
      <c r="D27" s="63" t="s">
        <v>85</v>
      </c>
      <c r="E27" s="64"/>
      <c r="F27" s="65"/>
      <c r="G27" s="66"/>
      <c r="H27" s="67" t="s">
        <v>101</v>
      </c>
      <c r="I27" s="68">
        <v>280.5</v>
      </c>
      <c r="J27" s="69">
        <f t="shared" si="0"/>
        <v>240108</v>
      </c>
      <c r="K27" s="70"/>
      <c r="L27" s="71" t="s">
        <v>85</v>
      </c>
      <c r="M27" s="65"/>
      <c r="N27" s="66"/>
    </row>
    <row r="28" spans="2:14">
      <c r="B28" s="27"/>
      <c r="C28" s="76" t="s">
        <v>102</v>
      </c>
      <c r="D28" s="63" t="s">
        <v>85</v>
      </c>
      <c r="E28" s="64"/>
      <c r="F28" s="65"/>
      <c r="G28" s="66"/>
      <c r="H28" s="67" t="s">
        <v>88</v>
      </c>
      <c r="I28" s="68">
        <v>276</v>
      </c>
      <c r="J28" s="69">
        <f t="shared" si="0"/>
        <v>236256</v>
      </c>
      <c r="K28" s="70"/>
      <c r="L28" s="71" t="s">
        <v>85</v>
      </c>
      <c r="M28" s="65"/>
      <c r="N28" s="66"/>
    </row>
    <row r="29" spans="2:14" ht="14.25" thickBot="1">
      <c r="B29" s="27"/>
      <c r="C29" s="77" t="s">
        <v>103</v>
      </c>
      <c r="D29" s="35" t="s">
        <v>85</v>
      </c>
      <c r="E29" s="78"/>
      <c r="F29" s="79"/>
      <c r="G29" s="80"/>
      <c r="H29" s="81" t="s">
        <v>86</v>
      </c>
      <c r="I29" s="39">
        <v>218.5</v>
      </c>
      <c r="J29" s="82">
        <f t="shared" si="0"/>
        <v>187036</v>
      </c>
      <c r="K29" s="83"/>
      <c r="L29" s="84" t="s">
        <v>85</v>
      </c>
      <c r="M29" s="79"/>
      <c r="N29" s="80"/>
    </row>
    <row r="30" spans="2:14" ht="14.25" thickTop="1">
      <c r="B30" s="27"/>
      <c r="C30" s="85" t="s">
        <v>104</v>
      </c>
      <c r="D30" s="86"/>
      <c r="E30" s="87"/>
      <c r="F30" s="88"/>
      <c r="G30" s="89"/>
      <c r="H30" s="90" t="s">
        <v>105</v>
      </c>
      <c r="I30" s="91">
        <f>SUM(I18:I29)</f>
        <v>3463.5</v>
      </c>
      <c r="J30" s="92">
        <f>SUM(J18:K29)</f>
        <v>2964756</v>
      </c>
      <c r="K30" s="93"/>
      <c r="L30" s="94"/>
      <c r="M30" s="88"/>
      <c r="N30" s="89"/>
    </row>
    <row r="31" spans="2:14">
      <c r="B31" s="27"/>
      <c r="C31" s="32"/>
      <c r="D31" s="28"/>
      <c r="E31" s="29"/>
      <c r="J31" s="95"/>
      <c r="K31" s="96"/>
    </row>
    <row r="32" spans="2:14">
      <c r="B32" s="27" t="s">
        <v>106</v>
      </c>
      <c r="C32" s="32"/>
      <c r="D32" s="28"/>
      <c r="E32" s="29"/>
    </row>
    <row r="33" spans="2:15" ht="14.25" thickBot="1">
      <c r="B33" s="27"/>
      <c r="C33" s="28"/>
      <c r="D33" s="32"/>
      <c r="E33" s="29"/>
    </row>
    <row r="34" spans="2:15">
      <c r="B34" s="27"/>
      <c r="C34" s="97" t="s">
        <v>107</v>
      </c>
      <c r="D34" s="98"/>
      <c r="E34" s="98"/>
      <c r="F34" s="99" t="s">
        <v>108</v>
      </c>
      <c r="G34" s="100"/>
      <c r="H34" s="99" t="s">
        <v>109</v>
      </c>
      <c r="I34" s="99" t="s">
        <v>110</v>
      </c>
      <c r="J34" s="99" t="s">
        <v>111</v>
      </c>
      <c r="K34" s="101"/>
      <c r="L34" s="99" t="s">
        <v>112</v>
      </c>
      <c r="M34" s="101"/>
      <c r="N34" s="99" t="s">
        <v>113</v>
      </c>
      <c r="O34" s="101"/>
    </row>
    <row r="35" spans="2:15" ht="14.25" thickBot="1">
      <c r="B35" s="27"/>
      <c r="C35" s="102"/>
      <c r="D35" s="51"/>
      <c r="E35" s="51"/>
      <c r="F35" s="103"/>
      <c r="G35" s="103"/>
      <c r="H35" s="103"/>
      <c r="I35" s="103"/>
      <c r="J35" s="103"/>
      <c r="K35" s="104"/>
      <c r="L35" s="103"/>
      <c r="M35" s="104"/>
      <c r="N35" s="103"/>
      <c r="O35" s="104"/>
    </row>
    <row r="36" spans="2:15">
      <c r="B36" s="27"/>
      <c r="C36" s="105" t="s">
        <v>114</v>
      </c>
      <c r="D36" s="29"/>
      <c r="E36" s="106"/>
      <c r="F36" s="107"/>
      <c r="G36" s="108"/>
      <c r="H36" s="107"/>
      <c r="I36" s="107"/>
      <c r="J36" s="107"/>
      <c r="K36" s="108"/>
      <c r="L36" s="107"/>
      <c r="M36" s="108"/>
      <c r="N36" s="107"/>
      <c r="O36" s="108"/>
    </row>
    <row r="37" spans="2:15">
      <c r="B37" s="27"/>
      <c r="C37" s="109"/>
      <c r="D37" s="110" t="s">
        <v>115</v>
      </c>
      <c r="E37" s="111"/>
      <c r="F37" s="112">
        <v>23730</v>
      </c>
      <c r="G37" s="113"/>
      <c r="H37" s="114">
        <v>0</v>
      </c>
      <c r="I37" s="114">
        <v>0</v>
      </c>
      <c r="J37" s="112">
        <v>23730</v>
      </c>
      <c r="K37" s="113"/>
      <c r="L37" s="112">
        <v>0</v>
      </c>
      <c r="M37" s="113"/>
      <c r="N37" s="112">
        <v>23730</v>
      </c>
      <c r="O37" s="113"/>
    </row>
    <row r="38" spans="2:15">
      <c r="B38" s="27"/>
      <c r="C38" s="35" t="s">
        <v>116</v>
      </c>
      <c r="D38" s="78"/>
      <c r="E38" s="80"/>
      <c r="F38" s="84"/>
      <c r="G38" s="80"/>
      <c r="H38" s="84"/>
      <c r="I38" s="84"/>
      <c r="J38" s="84"/>
      <c r="K38" s="80"/>
      <c r="L38" s="84"/>
      <c r="M38" s="80"/>
      <c r="N38" s="84"/>
      <c r="O38" s="80"/>
    </row>
    <row r="39" spans="2:15">
      <c r="B39" s="27"/>
      <c r="C39" s="109"/>
      <c r="D39" s="110" t="s">
        <v>117</v>
      </c>
      <c r="E39" s="111"/>
      <c r="F39" s="112">
        <v>1000000</v>
      </c>
      <c r="G39" s="113"/>
      <c r="H39" s="114">
        <v>0</v>
      </c>
      <c r="I39" s="114">
        <v>0</v>
      </c>
      <c r="J39" s="112">
        <v>1000000</v>
      </c>
      <c r="K39" s="113"/>
      <c r="L39" s="112">
        <v>0</v>
      </c>
      <c r="M39" s="113"/>
      <c r="N39" s="112">
        <v>1000000</v>
      </c>
      <c r="O39" s="113"/>
    </row>
    <row r="40" spans="2:15">
      <c r="B40" s="27"/>
      <c r="C40" s="63" t="s">
        <v>104</v>
      </c>
      <c r="D40" s="64"/>
      <c r="E40" s="66"/>
      <c r="F40" s="112">
        <v>1023730</v>
      </c>
      <c r="G40" s="113"/>
      <c r="H40" s="114">
        <v>0</v>
      </c>
      <c r="I40" s="114">
        <v>0</v>
      </c>
      <c r="J40" s="112">
        <v>1023730</v>
      </c>
      <c r="K40" s="113"/>
      <c r="L40" s="112">
        <v>0</v>
      </c>
      <c r="M40" s="113"/>
      <c r="N40" s="112">
        <v>1023730</v>
      </c>
      <c r="O40" s="113"/>
    </row>
    <row r="41" spans="2:15">
      <c r="B41" s="27"/>
      <c r="C41" s="34"/>
      <c r="D41" s="28"/>
      <c r="E41" s="29"/>
    </row>
    <row r="42" spans="2:15">
      <c r="B42" s="27" t="s">
        <v>118</v>
      </c>
      <c r="C42" s="34"/>
      <c r="D42" s="28"/>
      <c r="E42" s="29"/>
    </row>
    <row r="43" spans="2:15" ht="14.25" thickBot="1">
      <c r="B43" s="27"/>
      <c r="C43" s="34"/>
      <c r="D43" s="28"/>
      <c r="E43" s="29"/>
    </row>
    <row r="44" spans="2:15" ht="13.5" customHeight="1">
      <c r="B44" s="27"/>
      <c r="C44" s="97" t="s">
        <v>107</v>
      </c>
      <c r="D44" s="98"/>
      <c r="E44" s="98"/>
      <c r="F44" s="99" t="s">
        <v>119</v>
      </c>
      <c r="G44" s="100"/>
      <c r="H44" s="99" t="s">
        <v>120</v>
      </c>
      <c r="I44" s="101"/>
      <c r="J44" s="99" t="s">
        <v>121</v>
      </c>
      <c r="K44" s="101"/>
      <c r="L44" s="99" t="s">
        <v>122</v>
      </c>
      <c r="M44" s="101"/>
    </row>
    <row r="45" spans="2:15" ht="14.25" thickBot="1">
      <c r="B45" s="27"/>
      <c r="C45" s="102"/>
      <c r="D45" s="51"/>
      <c r="E45" s="51"/>
      <c r="F45" s="103"/>
      <c r="G45" s="103"/>
      <c r="H45" s="103"/>
      <c r="I45" s="104"/>
      <c r="J45" s="103"/>
      <c r="K45" s="104"/>
      <c r="L45" s="103"/>
      <c r="M45" s="104"/>
    </row>
    <row r="46" spans="2:15">
      <c r="B46" s="27"/>
      <c r="C46" s="115" t="s">
        <v>123</v>
      </c>
      <c r="D46" s="116"/>
      <c r="E46" s="108"/>
      <c r="F46" s="117">
        <v>3349500</v>
      </c>
      <c r="G46" s="118"/>
      <c r="H46" s="117">
        <v>380000</v>
      </c>
      <c r="I46" s="118"/>
      <c r="J46" s="117">
        <v>0</v>
      </c>
      <c r="K46" s="118"/>
      <c r="L46" s="117">
        <f>F46+H46-J46</f>
        <v>3729500</v>
      </c>
      <c r="M46" s="118"/>
    </row>
    <row r="47" spans="2:15" ht="14.25" thickBot="1">
      <c r="C47" s="105" t="s">
        <v>124</v>
      </c>
      <c r="D47" s="29"/>
      <c r="E47" s="106"/>
      <c r="F47" s="119">
        <v>3688100</v>
      </c>
      <c r="G47" s="120"/>
      <c r="H47" s="119">
        <v>1110000</v>
      </c>
      <c r="I47" s="120"/>
      <c r="J47" s="119">
        <v>0</v>
      </c>
      <c r="K47" s="120"/>
      <c r="L47" s="119">
        <f>F47+H47-J47</f>
        <v>4798100</v>
      </c>
      <c r="M47" s="120"/>
    </row>
    <row r="48" spans="2:15" ht="14.25" thickTop="1">
      <c r="C48" s="86" t="s">
        <v>104</v>
      </c>
      <c r="D48" s="87"/>
      <c r="E48" s="89"/>
      <c r="F48" s="121">
        <f>SUM(F46:G47)</f>
        <v>7037600</v>
      </c>
      <c r="G48" s="122"/>
      <c r="H48" s="121">
        <f>SUM(H46:I47)</f>
        <v>1490000</v>
      </c>
      <c r="I48" s="122"/>
      <c r="J48" s="121">
        <f>SUM(J46:K47)</f>
        <v>0</v>
      </c>
      <c r="K48" s="122"/>
      <c r="L48" s="121">
        <f>SUM(L46:M47)</f>
        <v>8527600</v>
      </c>
      <c r="M48" s="122"/>
    </row>
  </sheetData>
  <mergeCells count="61">
    <mergeCell ref="F48:G48"/>
    <mergeCell ref="H48:I48"/>
    <mergeCell ref="J48:K48"/>
    <mergeCell ref="L48:M48"/>
    <mergeCell ref="F46:G46"/>
    <mergeCell ref="H46:I46"/>
    <mergeCell ref="J46:K46"/>
    <mergeCell ref="L46:M46"/>
    <mergeCell ref="F47:G47"/>
    <mergeCell ref="H47:I47"/>
    <mergeCell ref="J47:K47"/>
    <mergeCell ref="L47:M47"/>
    <mergeCell ref="F40:G40"/>
    <mergeCell ref="J40:K40"/>
    <mergeCell ref="L40:M40"/>
    <mergeCell ref="N40:O40"/>
    <mergeCell ref="C44:E45"/>
    <mergeCell ref="F44:G45"/>
    <mergeCell ref="H44:I45"/>
    <mergeCell ref="J44:K45"/>
    <mergeCell ref="L44:M45"/>
    <mergeCell ref="N34:O35"/>
    <mergeCell ref="F37:G37"/>
    <mergeCell ref="J37:K37"/>
    <mergeCell ref="L37:M37"/>
    <mergeCell ref="N37:O37"/>
    <mergeCell ref="F39:G39"/>
    <mergeCell ref="J39:K39"/>
    <mergeCell ref="L39:M39"/>
    <mergeCell ref="N39:O39"/>
    <mergeCell ref="C34:E35"/>
    <mergeCell ref="F34:G35"/>
    <mergeCell ref="H34:H35"/>
    <mergeCell ref="I34:I35"/>
    <mergeCell ref="J34:K35"/>
    <mergeCell ref="L34:M35"/>
    <mergeCell ref="J25:K25"/>
    <mergeCell ref="J26:K26"/>
    <mergeCell ref="J27:K27"/>
    <mergeCell ref="J28:K28"/>
    <mergeCell ref="J29:K29"/>
    <mergeCell ref="J30:K30"/>
    <mergeCell ref="J19:K19"/>
    <mergeCell ref="J20:K20"/>
    <mergeCell ref="J21:K21"/>
    <mergeCell ref="J22:K22"/>
    <mergeCell ref="J23:K23"/>
    <mergeCell ref="J24:K24"/>
    <mergeCell ref="D12:N13"/>
    <mergeCell ref="D16:G17"/>
    <mergeCell ref="I16:I17"/>
    <mergeCell ref="J16:K17"/>
    <mergeCell ref="L16:N17"/>
    <mergeCell ref="J18:K18"/>
    <mergeCell ref="L18:N18"/>
    <mergeCell ref="B1:O1"/>
    <mergeCell ref="B2:G2"/>
    <mergeCell ref="B3:C3"/>
    <mergeCell ref="D3:E3"/>
    <mergeCell ref="C5:N6"/>
    <mergeCell ref="C8:N9"/>
  </mergeCells>
  <phoneticPr fontId="2"/>
  <pageMargins left="0.78740157480314965" right="0.51181102362204722" top="0.98425196850393704" bottom="0.98425196850393704" header="0.51181102362204722" footer="0.51181102362204722"/>
  <pageSetup paperSize="9" scale="96"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活動計算書</vt:lpstr>
      <vt:lpstr>計算書類の注記独自</vt:lpstr>
      <vt:lpstr>活動計算書!Print_Titles</vt:lpstr>
      <vt:lpstr>計算書類の注記独自!Print_Titles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KSCEnoteKM</dc:creator>
  <cp:lastModifiedBy>KSCEnoteKM</cp:lastModifiedBy>
  <dcterms:created xsi:type="dcterms:W3CDTF">2018-08-13T13:48:56Z</dcterms:created>
  <dcterms:modified xsi:type="dcterms:W3CDTF">2018-08-13T13:50:39Z</dcterms:modified>
</cp:coreProperties>
</file>