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activeTab="1"/>
  </bookViews>
  <sheets>
    <sheet name="活動計算書" sheetId="1" r:id="rId1"/>
    <sheet name="計算書類の注記独自" sheetId="2" r:id="rId2"/>
  </sheets>
  <definedNames>
    <definedName name="_xlnm.Print_Titles" localSheetId="0">活動計算書!$1:$3</definedName>
    <definedName name="_xlnm.Print_Titles" localSheetId="1">計算書類の注記独自!$1:$3</definedName>
  </definedNames>
  <calcPr calcId="145621" fullCalcOnLoad="1"/>
</workbook>
</file>

<file path=xl/calcChain.xml><?xml version="1.0" encoding="utf-8"?>
<calcChain xmlns="http://schemas.openxmlformats.org/spreadsheetml/2006/main">
  <c r="J48" i="2" l="1"/>
  <c r="H48" i="2"/>
  <c r="F48" i="2"/>
  <c r="L47" i="2"/>
  <c r="L46" i="2"/>
  <c r="L48" i="2" s="1"/>
  <c r="I30" i="2"/>
  <c r="J29" i="2"/>
  <c r="J28" i="2"/>
  <c r="J27" i="2"/>
  <c r="J26" i="2"/>
  <c r="J25" i="2"/>
  <c r="J24" i="2"/>
  <c r="J23" i="2"/>
  <c r="J22" i="2"/>
  <c r="J21" i="2"/>
  <c r="J20" i="2"/>
  <c r="J19" i="2"/>
  <c r="J30" i="2" s="1"/>
  <c r="J18" i="2"/>
</calcChain>
</file>

<file path=xl/sharedStrings.xml><?xml version="1.0" encoding="utf-8"?>
<sst xmlns="http://schemas.openxmlformats.org/spreadsheetml/2006/main" count="156" uniqueCount="125">
  <si>
    <t>活　動　計　算　書</t>
    <phoneticPr fontId="2"/>
  </si>
  <si>
    <t>[税込]（単位：円）</t>
    <phoneticPr fontId="2"/>
  </si>
  <si>
    <t>特定非営利活動法人京都教育サポートセンター</t>
    <phoneticPr fontId="2"/>
  </si>
  <si>
    <t>自 平成29年 3月 1日  至 平成30年 2月28日</t>
  </si>
  <si>
    <t>【経常収益】</t>
  </si>
  <si>
    <t xml:space="preserve">  【受取会費】</t>
  </si>
  <si>
    <t xml:space="preserve">    賛助会員受取会費</t>
  </si>
  <si>
    <t xml:space="preserve">  【受取寄付金】</t>
  </si>
  <si>
    <t xml:space="preserve">    受取寄付金</t>
  </si>
  <si>
    <t xml:space="preserve">    ボランティア受入評価益</t>
  </si>
  <si>
    <t xml:space="preserve">  【受取助成金等】</t>
  </si>
  <si>
    <t xml:space="preserve">    受取助成金</t>
  </si>
  <si>
    <t xml:space="preserve">  【事業収益】</t>
  </si>
  <si>
    <t xml:space="preserve">    自主事業収益</t>
  </si>
  <si>
    <t xml:space="preserve">    リユース活動収益</t>
  </si>
  <si>
    <t xml:space="preserve">  【その他収益】</t>
  </si>
  <si>
    <t xml:space="preserve">    雑　収　益</t>
  </si>
  <si>
    <t xml:space="preserve">        経常収益  計</t>
  </si>
  <si>
    <t>【経常費用】</t>
  </si>
  <si>
    <t xml:space="preserve">  【事業費】</t>
  </si>
  <si>
    <t xml:space="preserve">    （人件費）</t>
  </si>
  <si>
    <t xml:space="preserve">      給料　手当(事業)</t>
  </si>
  <si>
    <t xml:space="preserve">      ボランティア評価費用</t>
  </si>
  <si>
    <t xml:space="preserve">      通　勤　費(事業)</t>
  </si>
  <si>
    <t xml:space="preserve">      福利厚生費(事業)</t>
  </si>
  <si>
    <t xml:space="preserve">        人件費計</t>
  </si>
  <si>
    <t xml:space="preserve">    （その他経費）</t>
  </si>
  <si>
    <t xml:space="preserve">      業務委託費</t>
  </si>
  <si>
    <t xml:space="preserve">      印刷製本費(事業)</t>
  </si>
  <si>
    <t xml:space="preserve">      旅費交通費(事業)</t>
  </si>
  <si>
    <t xml:space="preserve">      通信運搬費(事業)</t>
  </si>
  <si>
    <t xml:space="preserve">      消耗品　費(事業)</t>
  </si>
  <si>
    <t xml:space="preserve">      水道光熱費(事業)</t>
  </si>
  <si>
    <t xml:space="preserve">      地代　家賃(事業)</t>
  </si>
  <si>
    <t xml:space="preserve">      賃  借  料(事業)</t>
  </si>
  <si>
    <t xml:space="preserve">      保　険　料(事業)</t>
  </si>
  <si>
    <t xml:space="preserve">      研　修　費</t>
  </si>
  <si>
    <t xml:space="preserve">      支払手数料(事業)</t>
  </si>
  <si>
    <t xml:space="preserve">      廃棄物処理費（事業）</t>
  </si>
  <si>
    <t xml:space="preserve">        その他経費計</t>
  </si>
  <si>
    <t xml:space="preserve">          事業費  計</t>
  </si>
  <si>
    <t xml:space="preserve">  【管理費】</t>
  </si>
  <si>
    <t xml:space="preserve">      福利厚生費</t>
  </si>
  <si>
    <t xml:space="preserve">      通信運搬費</t>
  </si>
  <si>
    <t xml:space="preserve">      消耗品　費</t>
  </si>
  <si>
    <t xml:space="preserve">      地代　家賃</t>
  </si>
  <si>
    <t xml:space="preserve">      賃　借　料</t>
  </si>
  <si>
    <t xml:space="preserve">      保　険　料</t>
  </si>
  <si>
    <t xml:space="preserve">      諸　会　費</t>
  </si>
  <si>
    <t xml:space="preserve">      リース　料</t>
  </si>
  <si>
    <t xml:space="preserve">      租税　公課</t>
  </si>
  <si>
    <t xml:space="preserve">      廃棄物処理費用</t>
  </si>
  <si>
    <t xml:space="preserve">          管理費  計</t>
  </si>
  <si>
    <t xml:space="preserve">            経常費用  計</t>
  </si>
  <si>
    <t xml:space="preserve">              当期経常増減額</t>
  </si>
  <si>
    <t>【経常外収益】</t>
  </si>
  <si>
    <t xml:space="preserve">    経常外収益  計</t>
  </si>
  <si>
    <t>【経常外費用】</t>
  </si>
  <si>
    <t xml:space="preserve">    経常外費用  計</t>
  </si>
  <si>
    <t xml:space="preserve">        税引前当期正味財産増減額</t>
  </si>
  <si>
    <t xml:space="preserve">          当期正味財産増減額</t>
  </si>
  <si>
    <t xml:space="preserve">          前期繰越正味財産額</t>
  </si>
  <si>
    <t xml:space="preserve">          次期繰越正味財産額</t>
  </si>
  <si>
    <t>計算書類の注記</t>
    <rPh sb="0" eb="2">
      <t>ケイサン</t>
    </rPh>
    <rPh sb="2" eb="4">
      <t>ショルイ</t>
    </rPh>
    <rPh sb="5" eb="7">
      <t>チュウキ</t>
    </rPh>
    <phoneticPr fontId="2"/>
  </si>
  <si>
    <t>特定非営利活動法人京都教育サポートセンター</t>
    <phoneticPr fontId="2"/>
  </si>
  <si>
    <t/>
  </si>
  <si>
    <t>平成30年 2月28日 現在</t>
  </si>
  <si>
    <t>１．重要な会計方針</t>
    <rPh sb="2" eb="4">
      <t>ジュウヨウ</t>
    </rPh>
    <rPh sb="5" eb="7">
      <t>カイケイ</t>
    </rPh>
    <rPh sb="7" eb="9">
      <t>ホウシン</t>
    </rPh>
    <phoneticPr fontId="2"/>
  </si>
  <si>
    <t>計算書類の作成は、NPO法人会計基準（2010年7月20日　2011年11月20日一部改正　NPO法人会計基準評議会）によっています。</t>
    <rPh sb="0" eb="2">
      <t>ケイサン</t>
    </rPh>
    <rPh sb="2" eb="4">
      <t>ショルイ</t>
    </rPh>
    <rPh sb="5" eb="7">
      <t>サクセイ</t>
    </rPh>
    <rPh sb="12" eb="14">
      <t>ホウジン</t>
    </rPh>
    <rPh sb="14" eb="16">
      <t>カイケイ</t>
    </rPh>
    <rPh sb="16" eb="18">
      <t>キジュン</t>
    </rPh>
    <rPh sb="23" eb="24">
      <t>ネン</t>
    </rPh>
    <rPh sb="25" eb="26">
      <t>ガツ</t>
    </rPh>
    <rPh sb="28" eb="29">
      <t>ニチ</t>
    </rPh>
    <rPh sb="34" eb="35">
      <t>ネン</t>
    </rPh>
    <rPh sb="37" eb="38">
      <t>ガツ</t>
    </rPh>
    <rPh sb="40" eb="41">
      <t>ニチ</t>
    </rPh>
    <rPh sb="41" eb="43">
      <t>イチブ</t>
    </rPh>
    <rPh sb="43" eb="45">
      <t>カイセイ</t>
    </rPh>
    <rPh sb="49" eb="51">
      <t>ホウジン</t>
    </rPh>
    <rPh sb="51" eb="53">
      <t>カイケイ</t>
    </rPh>
    <rPh sb="53" eb="55">
      <t>キジュン</t>
    </rPh>
    <rPh sb="55" eb="58">
      <t>ヒョウギカイ</t>
    </rPh>
    <phoneticPr fontId="2"/>
  </si>
  <si>
    <t>（１）ボランティアによる役務の提供は「2．活動の原価の算定にあたって必要なボランティアによる役務の提供の内訳」として注記しています。</t>
    <rPh sb="12" eb="14">
      <t>エキム</t>
    </rPh>
    <rPh sb="15" eb="17">
      <t>テイキョウ</t>
    </rPh>
    <rPh sb="21" eb="23">
      <t>カツドウ</t>
    </rPh>
    <rPh sb="24" eb="26">
      <t>ゲンカ</t>
    </rPh>
    <rPh sb="27" eb="29">
      <t>サンテイ</t>
    </rPh>
    <rPh sb="34" eb="36">
      <t>ヒツヨウ</t>
    </rPh>
    <rPh sb="46" eb="48">
      <t>エキム</t>
    </rPh>
    <rPh sb="49" eb="51">
      <t>テイキョウ</t>
    </rPh>
    <rPh sb="52" eb="54">
      <t>ウチワケ</t>
    </rPh>
    <rPh sb="58" eb="60">
      <t>チュウキ</t>
    </rPh>
    <phoneticPr fontId="2"/>
  </si>
  <si>
    <t>（２）施設の提供等の物的サービスを受けた場合の会計処理</t>
    <rPh sb="3" eb="5">
      <t>シセツ</t>
    </rPh>
    <rPh sb="6" eb="8">
      <t>テイキョウ</t>
    </rPh>
    <rPh sb="8" eb="9">
      <t>トウ</t>
    </rPh>
    <rPh sb="10" eb="12">
      <t>ブッテキ</t>
    </rPh>
    <rPh sb="17" eb="18">
      <t>ウ</t>
    </rPh>
    <rPh sb="20" eb="22">
      <t>バアイ</t>
    </rPh>
    <rPh sb="23" eb="25">
      <t>カイケイ</t>
    </rPh>
    <rPh sb="25" eb="27">
      <t>ショリ</t>
    </rPh>
    <phoneticPr fontId="2"/>
  </si>
  <si>
    <t>施設の提供等の物的サービスの受け入れは、活動計算書に計上しています。本年度は提供を受けていません。</t>
    <rPh sb="0" eb="2">
      <t>シセツ</t>
    </rPh>
    <rPh sb="3" eb="5">
      <t>テイキョウ</t>
    </rPh>
    <rPh sb="5" eb="6">
      <t>ナド</t>
    </rPh>
    <rPh sb="7" eb="9">
      <t>ブッテキ</t>
    </rPh>
    <rPh sb="14" eb="15">
      <t>ウ</t>
    </rPh>
    <rPh sb="16" eb="17">
      <t>イ</t>
    </rPh>
    <rPh sb="20" eb="22">
      <t>カツドウ</t>
    </rPh>
    <rPh sb="22" eb="25">
      <t>ケイサンショ</t>
    </rPh>
    <rPh sb="26" eb="28">
      <t>ケイジョウ</t>
    </rPh>
    <rPh sb="34" eb="37">
      <t>ホンネンド</t>
    </rPh>
    <rPh sb="38" eb="40">
      <t>テイキョウ</t>
    </rPh>
    <rPh sb="41" eb="42">
      <t>ウ</t>
    </rPh>
    <phoneticPr fontId="2"/>
  </si>
  <si>
    <t>２．活動の原価の算定にあたって必要なボランティアによる役務の提供の内訳</t>
    <rPh sb="2" eb="4">
      <t>カツドウ</t>
    </rPh>
    <rPh sb="5" eb="7">
      <t>ゲンカ</t>
    </rPh>
    <rPh sb="8" eb="10">
      <t>サンテイ</t>
    </rPh>
    <rPh sb="15" eb="17">
      <t>ヒツヨウ</t>
    </rPh>
    <rPh sb="27" eb="29">
      <t>エキム</t>
    </rPh>
    <rPh sb="30" eb="32">
      <t>テイキョウ</t>
    </rPh>
    <rPh sb="33" eb="35">
      <t>ウチワケ</t>
    </rPh>
    <phoneticPr fontId="2"/>
  </si>
  <si>
    <t>毎日の記録（日報）によってボランティア役務時間を計上しています。</t>
    <rPh sb="0" eb="2">
      <t>マイニチ</t>
    </rPh>
    <rPh sb="3" eb="5">
      <t>キロク</t>
    </rPh>
    <rPh sb="6" eb="8">
      <t>ニッポウ</t>
    </rPh>
    <rPh sb="19" eb="21">
      <t>エキム</t>
    </rPh>
    <rPh sb="21" eb="23">
      <t>ジカン</t>
    </rPh>
    <rPh sb="24" eb="26">
      <t>ケイジョウ</t>
    </rPh>
    <phoneticPr fontId="2"/>
  </si>
  <si>
    <t>内容</t>
    <rPh sb="0" eb="2">
      <t>ナイヨウ</t>
    </rPh>
    <phoneticPr fontId="2"/>
  </si>
  <si>
    <t>月間合計</t>
    <rPh sb="0" eb="2">
      <t>ゲッカン</t>
    </rPh>
    <rPh sb="2" eb="4">
      <t>ゴウケイ</t>
    </rPh>
    <phoneticPr fontId="2"/>
  </si>
  <si>
    <t>総時間</t>
    <rPh sb="0" eb="1">
      <t>ソウ</t>
    </rPh>
    <rPh sb="1" eb="3">
      <t>ジカン</t>
    </rPh>
    <phoneticPr fontId="2"/>
  </si>
  <si>
    <t>金額</t>
    <rPh sb="0" eb="2">
      <t>キンガク</t>
    </rPh>
    <phoneticPr fontId="2"/>
  </si>
  <si>
    <t>算定方法</t>
    <rPh sb="0" eb="2">
      <t>サンテイ</t>
    </rPh>
    <rPh sb="2" eb="4">
      <t>ホウホウ</t>
    </rPh>
    <phoneticPr fontId="2"/>
  </si>
  <si>
    <t>延べ人数</t>
    <rPh sb="0" eb="1">
      <t>ノ</t>
    </rPh>
    <rPh sb="2" eb="4">
      <t>ニンズウ</t>
    </rPh>
    <phoneticPr fontId="2"/>
  </si>
  <si>
    <t>３月</t>
    <rPh sb="1" eb="2">
      <t>ガツ</t>
    </rPh>
    <phoneticPr fontId="2"/>
  </si>
  <si>
    <t>フリースクール事業補助(運営）</t>
    <rPh sb="7" eb="9">
      <t>ジギョウ</t>
    </rPh>
    <rPh sb="9" eb="11">
      <t>ホジョ</t>
    </rPh>
    <rPh sb="12" eb="14">
      <t>ウンエイ</t>
    </rPh>
    <phoneticPr fontId="2"/>
  </si>
  <si>
    <t>69人</t>
    <rPh sb="2" eb="3">
      <t>ニン</t>
    </rPh>
    <phoneticPr fontId="2"/>
  </si>
  <si>
    <t>京都府の最低賃金856円によって算定しています。</t>
    <rPh sb="0" eb="3">
      <t>キョウトフ</t>
    </rPh>
    <rPh sb="4" eb="6">
      <t>サイテイ</t>
    </rPh>
    <rPh sb="6" eb="8">
      <t>チンギン</t>
    </rPh>
    <rPh sb="11" eb="12">
      <t>エン</t>
    </rPh>
    <rPh sb="16" eb="18">
      <t>サンテイ</t>
    </rPh>
    <phoneticPr fontId="2"/>
  </si>
  <si>
    <t>４月</t>
    <rPh sb="1" eb="2">
      <t>ガツ</t>
    </rPh>
    <phoneticPr fontId="2"/>
  </si>
  <si>
    <t>同上</t>
    <rPh sb="0" eb="2">
      <t>ドウジョウ</t>
    </rPh>
    <phoneticPr fontId="2"/>
  </si>
  <si>
    <t>36人</t>
    <rPh sb="2" eb="3">
      <t>ニン</t>
    </rPh>
    <phoneticPr fontId="2"/>
  </si>
  <si>
    <t>５月</t>
    <rPh sb="1" eb="2">
      <t>ガツ</t>
    </rPh>
    <phoneticPr fontId="2"/>
  </si>
  <si>
    <t>49人</t>
    <rPh sb="2" eb="3">
      <t>ニン</t>
    </rPh>
    <phoneticPr fontId="2"/>
  </si>
  <si>
    <t>６月</t>
    <rPh sb="1" eb="2">
      <t>ガツ</t>
    </rPh>
    <phoneticPr fontId="2"/>
  </si>
  <si>
    <t>56人</t>
    <rPh sb="2" eb="3">
      <t>ニン</t>
    </rPh>
    <phoneticPr fontId="2"/>
  </si>
  <si>
    <t>７月</t>
    <rPh sb="1" eb="2">
      <t>ガツ</t>
    </rPh>
    <phoneticPr fontId="2"/>
  </si>
  <si>
    <t>46人</t>
    <rPh sb="2" eb="3">
      <t>ニン</t>
    </rPh>
    <phoneticPr fontId="2"/>
  </si>
  <si>
    <t>８月</t>
    <rPh sb="1" eb="2">
      <t>ガツ</t>
    </rPh>
    <phoneticPr fontId="2"/>
  </si>
  <si>
    <t>51人</t>
    <rPh sb="2" eb="3">
      <t>ニン</t>
    </rPh>
    <phoneticPr fontId="2"/>
  </si>
  <si>
    <t>９月</t>
    <rPh sb="1" eb="2">
      <t>ガツ</t>
    </rPh>
    <phoneticPr fontId="2"/>
  </si>
  <si>
    <t>54人</t>
    <rPh sb="2" eb="3">
      <t>ニン</t>
    </rPh>
    <phoneticPr fontId="2"/>
  </si>
  <si>
    <t>10月</t>
    <rPh sb="2" eb="3">
      <t>ガツ</t>
    </rPh>
    <phoneticPr fontId="2"/>
  </si>
  <si>
    <t>58人</t>
    <rPh sb="2" eb="3">
      <t>ニン</t>
    </rPh>
    <phoneticPr fontId="2"/>
  </si>
  <si>
    <t>11月</t>
    <rPh sb="2" eb="3">
      <t>ガツ</t>
    </rPh>
    <phoneticPr fontId="2"/>
  </si>
  <si>
    <t>12月</t>
    <rPh sb="2" eb="3">
      <t>ガツ</t>
    </rPh>
    <phoneticPr fontId="2"/>
  </si>
  <si>
    <t>53人</t>
    <rPh sb="2" eb="3">
      <t>ニン</t>
    </rPh>
    <phoneticPr fontId="2"/>
  </si>
  <si>
    <t>１月</t>
    <rPh sb="1" eb="2">
      <t>ガツ</t>
    </rPh>
    <phoneticPr fontId="2"/>
  </si>
  <si>
    <t>２月</t>
    <rPh sb="1" eb="2">
      <t>ガツ</t>
    </rPh>
    <phoneticPr fontId="2"/>
  </si>
  <si>
    <t>合計</t>
    <rPh sb="0" eb="2">
      <t>ゴウケイ</t>
    </rPh>
    <phoneticPr fontId="2"/>
  </si>
  <si>
    <t>613人</t>
    <rPh sb="3" eb="4">
      <t>ニン</t>
    </rPh>
    <phoneticPr fontId="2"/>
  </si>
  <si>
    <t>３．固定資産の増減内訳</t>
    <rPh sb="2" eb="4">
      <t>コテイ</t>
    </rPh>
    <rPh sb="4" eb="6">
      <t>シサン</t>
    </rPh>
    <rPh sb="7" eb="9">
      <t>ゾウゲン</t>
    </rPh>
    <rPh sb="9" eb="11">
      <t>ウチワケ</t>
    </rPh>
    <phoneticPr fontId="2"/>
  </si>
  <si>
    <t>科目</t>
    <rPh sb="0" eb="2">
      <t>カモク</t>
    </rPh>
    <phoneticPr fontId="2"/>
  </si>
  <si>
    <t>期首所得価額</t>
    <rPh sb="0" eb="2">
      <t>キシュ</t>
    </rPh>
    <rPh sb="2" eb="4">
      <t>ショトク</t>
    </rPh>
    <rPh sb="4" eb="6">
      <t>カガク</t>
    </rPh>
    <phoneticPr fontId="2"/>
  </si>
  <si>
    <t>取得</t>
    <rPh sb="0" eb="2">
      <t>シュトク</t>
    </rPh>
    <phoneticPr fontId="2"/>
  </si>
  <si>
    <t>減少</t>
    <rPh sb="0" eb="2">
      <t>ゲンショウ</t>
    </rPh>
    <phoneticPr fontId="2"/>
  </si>
  <si>
    <t>期末取得価額</t>
    <rPh sb="0" eb="2">
      <t>キマツ</t>
    </rPh>
    <rPh sb="2" eb="4">
      <t>シュトク</t>
    </rPh>
    <rPh sb="4" eb="6">
      <t>カガク</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</si>
  <si>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</si>
  <si>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</si>
  <si>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無形固定資産</t>
    <rPh sb="0" eb="2">
      <t>ムケイ</t>
    </rPh>
    <rPh sb="2" eb="4">
      <t>コテイ</t>
    </rPh>
    <rPh sb="4" eb="6">
      <t>シサン</t>
    </rPh>
    <phoneticPr fontId="2"/>
  </si>
  <si>
    <t>電話加入権</t>
    <rPh sb="0" eb="2">
      <t>デンワ</t>
    </rPh>
    <rPh sb="2" eb="5">
      <t>カニュウケン</t>
    </rPh>
    <phoneticPr fontId="2"/>
  </si>
  <si>
    <t>投資その他の資産</t>
    <rPh sb="0" eb="2">
      <t>トウシ</t>
    </rPh>
    <rPh sb="4" eb="5">
      <t>タ</t>
    </rPh>
    <rPh sb="6" eb="8">
      <t>シサン</t>
    </rPh>
    <phoneticPr fontId="2"/>
  </si>
  <si>
    <t>敷金</t>
    <rPh sb="0" eb="2">
      <t>シキキン</t>
    </rPh>
    <phoneticPr fontId="2"/>
  </si>
  <si>
    <t>４．借入金の増減内訳</t>
    <rPh sb="2" eb="4">
      <t>カリイレ</t>
    </rPh>
    <rPh sb="4" eb="5">
      <t>キン</t>
    </rPh>
    <rPh sb="6" eb="8">
      <t>ゾウゲン</t>
    </rPh>
    <rPh sb="8" eb="10">
      <t>ウチワケ</t>
    </rPh>
    <phoneticPr fontId="2"/>
  </si>
  <si>
    <t>期首残高</t>
    <rPh sb="0" eb="2">
      <t>キシュ</t>
    </rPh>
    <rPh sb="2" eb="4">
      <t>ザンダカ</t>
    </rPh>
    <phoneticPr fontId="2"/>
  </si>
  <si>
    <t>当期借入</t>
    <rPh sb="0" eb="2">
      <t>トウキ</t>
    </rPh>
    <rPh sb="2" eb="4">
      <t>カリイレ</t>
    </rPh>
    <phoneticPr fontId="2"/>
  </si>
  <si>
    <t>当期返済</t>
    <rPh sb="0" eb="2">
      <t>トウキ</t>
    </rPh>
    <rPh sb="2" eb="4">
      <t>ヘンサイ</t>
    </rPh>
    <phoneticPr fontId="2"/>
  </si>
  <si>
    <t>期末残高</t>
    <rPh sb="0" eb="2">
      <t>キマツ</t>
    </rPh>
    <rPh sb="2" eb="4">
      <t>ザンダカ</t>
    </rPh>
    <phoneticPr fontId="2"/>
  </si>
  <si>
    <t>長期借入金</t>
    <rPh sb="0" eb="2">
      <t>チョウキ</t>
    </rPh>
    <rPh sb="2" eb="4">
      <t>カリイレ</t>
    </rPh>
    <rPh sb="4" eb="5">
      <t>キン</t>
    </rPh>
    <phoneticPr fontId="2"/>
  </si>
  <si>
    <t>役員借入金</t>
    <rPh sb="0" eb="2">
      <t>ヤクイン</t>
    </rPh>
    <rPh sb="2" eb="4">
      <t>カリイレ</t>
    </rPh>
    <rPh sb="4" eb="5">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</si>
</sst>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quot;△ &quot;#,##0"/>
    <numFmt numFmtId="177" formatCode="#,##0\ ;&quot;△ &quot;#,##0\ "/>
    <numFmt numFmtId="178" formatCode="\(#,##0\);\(&quot;△ &quot;#,##0\)"/>
  </numFmts>
  <fonts count="7">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9"/>
      <name val="ＭＳ ゴシック"/>
      <family val="3"/>
      <charset val="128"/>
    </font>
    <font>
      <sz val="10"/>
      <name val="ＭＳ 明朝"/>
      <family val="1"/>
      <charset val="128"/>
    </font>
  </fonts>
  <fills count="2">
    <fill>
      <patternFill patternType="none"/>
    </fill>
    <fill>
      <patternFill patternType="gray125"/>
    </fill>
  </fills>
  <borders count="3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cellStyleXfs>
  <cellXfs count="123">
    <xf numFmtId="0" fontId="0" fillId="0" borderId="0" xfId="0"/>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3" fillId="0" borderId="0" xfId="0" applyFont="1" applyAlignment="1">
      <alignment vertical="center"/>
    </xf>
    <xf numFmtId="0" fontId="4" fillId="0" borderId="0" xfId="0" applyNumberFormat="1" applyFont="1" applyAlignment="1">
      <alignment horizontal="left" vertical="center" shrinkToFit="1"/>
    </xf>
    <xf numFmtId="49" fontId="5" fillId="0" borderId="0" xfId="0" applyNumberFormat="1" applyFont="1" applyAlignment="1">
      <alignment horizontal="right" vertical="center"/>
    </xf>
    <xf numFmtId="49" fontId="0" fillId="0" borderId="0" xfId="0" applyNumberFormat="1" applyAlignment="1">
      <alignment horizontal="right" vertical="center"/>
    </xf>
    <xf numFmtId="49" fontId="4" fillId="0" borderId="1" xfId="0" applyNumberFormat="1" applyFont="1" applyBorder="1" applyAlignment="1">
      <alignment vertical="center" shrinkToFit="1"/>
    </xf>
    <xf numFmtId="49" fontId="0" fillId="0" borderId="1" xfId="0" applyNumberFormat="1" applyBorder="1" applyAlignment="1">
      <alignment vertical="center" shrinkToFit="1"/>
    </xf>
    <xf numFmtId="49" fontId="4" fillId="0" borderId="1" xfId="0" applyNumberFormat="1" applyFont="1" applyBorder="1" applyAlignment="1">
      <alignment horizontal="right" vertical="center" shrinkToFit="1"/>
    </xf>
    <xf numFmtId="49" fontId="0" fillId="0" borderId="1" xfId="0" applyNumberFormat="1" applyBorder="1" applyAlignment="1">
      <alignment horizontal="right" vertical="center" shrinkToFit="1"/>
    </xf>
    <xf numFmtId="49" fontId="6" fillId="0" borderId="0" xfId="0" applyNumberFormat="1" applyFont="1" applyAlignment="1">
      <alignment horizontal="left" vertical="center"/>
    </xf>
    <xf numFmtId="176" fontId="4" fillId="0" borderId="0" xfId="0" applyNumberFormat="1" applyFont="1" applyAlignment="1">
      <alignment vertical="center" wrapText="1"/>
    </xf>
    <xf numFmtId="176" fontId="4" fillId="0" borderId="0" xfId="0" applyNumberFormat="1" applyFont="1" applyAlignment="1">
      <alignment vertical="center"/>
    </xf>
    <xf numFmtId="0" fontId="4" fillId="0" borderId="0" xfId="0" applyFont="1" applyAlignment="1">
      <alignment vertical="center"/>
    </xf>
    <xf numFmtId="177" fontId="6" fillId="0" borderId="0" xfId="0" applyNumberFormat="1" applyFont="1" applyAlignment="1">
      <alignment vertical="center"/>
    </xf>
    <xf numFmtId="177" fontId="6" fillId="0" borderId="2" xfId="0" applyNumberFormat="1" applyFont="1" applyBorder="1" applyAlignment="1">
      <alignment vertical="center"/>
    </xf>
    <xf numFmtId="177" fontId="6" fillId="0" borderId="3" xfId="0" applyNumberFormat="1" applyFont="1" applyBorder="1" applyAlignment="1">
      <alignment vertical="center"/>
    </xf>
    <xf numFmtId="177" fontId="6" fillId="0" borderId="4" xfId="0" applyNumberFormat="1" applyFont="1" applyBorder="1" applyAlignment="1">
      <alignment vertical="center"/>
    </xf>
    <xf numFmtId="0" fontId="0" fillId="0" borderId="0" xfId="0" applyAlignment="1">
      <alignment vertical="center"/>
    </xf>
    <xf numFmtId="49" fontId="4" fillId="0" borderId="0" xfId="0" applyNumberFormat="1" applyFont="1" applyAlignment="1">
      <alignment horizontal="left" vertical="center" shrinkToFit="1"/>
    </xf>
    <xf numFmtId="0" fontId="0" fillId="0" borderId="0" xfId="0" applyAlignment="1">
      <alignment vertical="center" shrinkToFit="1"/>
    </xf>
    <xf numFmtId="49" fontId="4" fillId="0" borderId="0" xfId="0" applyNumberFormat="1" applyFont="1" applyBorder="1" applyAlignment="1">
      <alignment vertical="center" shrinkToFit="1"/>
    </xf>
    <xf numFmtId="49" fontId="0" fillId="0" borderId="0" xfId="0" applyNumberFormat="1" applyBorder="1" applyAlignment="1">
      <alignment vertical="center" shrinkToFit="1"/>
    </xf>
    <xf numFmtId="49" fontId="4" fillId="0" borderId="0" xfId="0" applyNumberFormat="1" applyFont="1" applyBorder="1" applyAlignment="1">
      <alignment horizontal="right" vertical="center" shrinkToFit="1"/>
    </xf>
    <xf numFmtId="49" fontId="0" fillId="0" borderId="0" xfId="0" applyNumberFormat="1" applyBorder="1" applyAlignment="1">
      <alignment horizontal="right" vertical="center" shrinkToFit="1"/>
    </xf>
    <xf numFmtId="0" fontId="3" fillId="0" borderId="0" xfId="0" applyFont="1" applyAlignment="1">
      <alignment horizontal="right" vertical="center"/>
    </xf>
    <xf numFmtId="49" fontId="6" fillId="0" borderId="0" xfId="0" applyNumberFormat="1" applyFont="1" applyBorder="1" applyAlignment="1">
      <alignment horizontal="left" vertical="center"/>
    </xf>
    <xf numFmtId="176" fontId="4" fillId="0" borderId="0" xfId="0" applyNumberFormat="1" applyFont="1" applyBorder="1" applyAlignment="1">
      <alignment vertical="center"/>
    </xf>
    <xf numFmtId="0" fontId="4" fillId="0" borderId="0" xfId="0" applyFont="1" applyBorder="1" applyAlignment="1">
      <alignment vertical="center"/>
    </xf>
    <xf numFmtId="176" fontId="4" fillId="0" borderId="0" xfId="0" applyNumberFormat="1" applyFont="1" applyBorder="1" applyAlignment="1">
      <alignment vertical="center" wrapText="1"/>
    </xf>
    <xf numFmtId="0" fontId="0" fillId="0" borderId="0" xfId="0" applyAlignment="1">
      <alignment vertical="center" wrapText="1"/>
    </xf>
    <xf numFmtId="177" fontId="6" fillId="0" borderId="0" xfId="0" applyNumberFormat="1" applyFont="1" applyBorder="1" applyAlignment="1">
      <alignment vertical="center"/>
    </xf>
    <xf numFmtId="178" fontId="6" fillId="0" borderId="0" xfId="0" applyNumberFormat="1" applyFont="1" applyBorder="1" applyAlignment="1">
      <alignment vertical="center" wrapText="1"/>
    </xf>
    <xf numFmtId="178" fontId="6" fillId="0" borderId="0" xfId="0" applyNumberFormat="1" applyFont="1" applyBorder="1" applyAlignment="1">
      <alignment vertical="center"/>
    </xf>
    <xf numFmtId="176" fontId="4" fillId="0" borderId="5" xfId="0" applyNumberFormat="1" applyFont="1" applyBorder="1" applyAlignment="1">
      <alignment vertical="center"/>
    </xf>
    <xf numFmtId="176" fontId="4"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vertical="center"/>
    </xf>
    <xf numFmtId="0" fontId="0" fillId="0" borderId="8" xfId="0" applyBorder="1" applyAlignment="1">
      <alignment horizontal="center" vertical="center"/>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76" fontId="4" fillId="0" borderId="9" xfId="0" applyNumberFormat="1" applyFont="1" applyBorder="1"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xf>
    <xf numFmtId="0" fontId="0" fillId="0" borderId="11" xfId="0" applyBorder="1" applyAlignment="1">
      <alignment horizontal="center"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177" fontId="4" fillId="0" borderId="12" xfId="0" applyNumberFormat="1" applyFont="1" applyBorder="1" applyAlignment="1">
      <alignment horizontal="left" vertical="center"/>
    </xf>
    <xf numFmtId="176" fontId="4" fillId="0" borderId="12" xfId="0" applyNumberFormat="1" applyFont="1" applyBorder="1" applyAlignment="1">
      <alignment vertical="center"/>
    </xf>
    <xf numFmtId="0" fontId="4" fillId="0" borderId="12"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right" vertical="center"/>
    </xf>
    <xf numFmtId="5" fontId="3" fillId="0" borderId="12" xfId="0" applyNumberFormat="1" applyFont="1" applyBorder="1" applyAlignment="1">
      <alignment vertical="center"/>
    </xf>
    <xf numFmtId="0" fontId="0" fillId="0" borderId="12" xfId="0" applyBorder="1" applyAlignment="1">
      <alignment vertical="center"/>
    </xf>
    <xf numFmtId="0" fontId="3" fillId="0" borderId="12" xfId="0" applyFont="1" applyBorder="1" applyAlignment="1">
      <alignment vertical="center" wrapText="1"/>
    </xf>
    <xf numFmtId="0" fontId="0" fillId="0" borderId="12" xfId="0" applyBorder="1" applyAlignment="1">
      <alignment vertical="center" wrapText="1"/>
    </xf>
    <xf numFmtId="177" fontId="4" fillId="0" borderId="13" xfId="0" applyNumberFormat="1" applyFont="1" applyBorder="1" applyAlignment="1">
      <alignment horizontal="left" vertical="center"/>
    </xf>
    <xf numFmtId="176" fontId="4" fillId="0" borderId="14" xfId="0" applyNumberFormat="1" applyFont="1" applyBorder="1" applyAlignment="1">
      <alignment vertical="center"/>
    </xf>
    <xf numFmtId="0" fontId="4" fillId="0" borderId="3"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right" vertical="center"/>
    </xf>
    <xf numFmtId="0" fontId="3" fillId="0" borderId="13" xfId="0" applyFont="1" applyBorder="1" applyAlignment="1">
      <alignment vertical="center"/>
    </xf>
    <xf numFmtId="5" fontId="3" fillId="0" borderId="13" xfId="0" applyNumberFormat="1" applyFont="1" applyBorder="1" applyAlignment="1">
      <alignment vertical="center"/>
    </xf>
    <xf numFmtId="0" fontId="0" fillId="0" borderId="13" xfId="0" applyBorder="1" applyAlignment="1">
      <alignment vertical="center"/>
    </xf>
    <xf numFmtId="0" fontId="3" fillId="0" borderId="14" xfId="0" applyFont="1" applyBorder="1" applyAlignment="1">
      <alignment vertical="center"/>
    </xf>
    <xf numFmtId="176" fontId="4" fillId="0" borderId="13" xfId="0" applyNumberFormat="1" applyFont="1" applyBorder="1" applyAlignment="1">
      <alignment horizontal="left" vertical="center"/>
    </xf>
    <xf numFmtId="49" fontId="6" fillId="0" borderId="0" xfId="0" applyNumberFormat="1" applyFont="1" applyBorder="1" applyAlignment="1">
      <alignment horizontal="center" vertical="center"/>
    </xf>
    <xf numFmtId="49" fontId="0" fillId="0" borderId="3" xfId="0" applyNumberFormat="1" applyBorder="1" applyAlignment="1">
      <alignment horizontal="center" vertical="center"/>
    </xf>
    <xf numFmtId="49" fontId="4" fillId="0" borderId="13" xfId="0" applyNumberFormat="1" applyFont="1" applyBorder="1" applyAlignment="1">
      <alignment horizontal="left" vertical="center"/>
    </xf>
    <xf numFmtId="178" fontId="4" fillId="0" borderId="13" xfId="0" applyNumberFormat="1" applyFont="1" applyBorder="1" applyAlignment="1">
      <alignment horizontal="left" vertical="center"/>
    </xf>
    <xf numFmtId="178" fontId="4" fillId="0" borderId="8" xfId="0" applyNumberFormat="1" applyFont="1" applyBorder="1" applyAlignment="1">
      <alignment horizontal="left" vertical="center"/>
    </xf>
    <xf numFmtId="0" fontId="4" fillId="0" borderId="6"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right" vertical="center"/>
    </xf>
    <xf numFmtId="5" fontId="3" fillId="0" borderId="8" xfId="0" applyNumberFormat="1" applyFont="1" applyBorder="1" applyAlignment="1">
      <alignment vertical="center"/>
    </xf>
    <xf numFmtId="0" fontId="0" fillId="0" borderId="8" xfId="0" applyBorder="1" applyAlignment="1">
      <alignment vertical="center"/>
    </xf>
    <xf numFmtId="0" fontId="3" fillId="0" borderId="5" xfId="0" applyFont="1" applyBorder="1" applyAlignment="1">
      <alignment vertical="center"/>
    </xf>
    <xf numFmtId="178" fontId="6" fillId="0" borderId="16" xfId="0" applyNumberFormat="1" applyFont="1" applyBorder="1" applyAlignment="1">
      <alignment vertical="center"/>
    </xf>
    <xf numFmtId="176" fontId="4" fillId="0" borderId="17" xfId="0" applyNumberFormat="1" applyFont="1" applyBorder="1" applyAlignment="1">
      <alignment vertical="center"/>
    </xf>
    <xf numFmtId="0" fontId="4" fillId="0" borderId="1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right" vertical="center"/>
    </xf>
    <xf numFmtId="0" fontId="3" fillId="0" borderId="16" xfId="0" applyFont="1" applyBorder="1" applyAlignment="1">
      <alignment vertical="center"/>
    </xf>
    <xf numFmtId="5" fontId="3" fillId="0" borderId="16" xfId="0" applyNumberFormat="1" applyFont="1" applyBorder="1" applyAlignment="1">
      <alignment vertical="center"/>
    </xf>
    <xf numFmtId="0" fontId="0" fillId="0" borderId="16" xfId="0" applyBorder="1" applyAlignment="1">
      <alignment vertical="center"/>
    </xf>
    <xf numFmtId="0" fontId="3" fillId="0" borderId="17" xfId="0" applyFont="1" applyBorder="1" applyAlignment="1">
      <alignment vertical="center"/>
    </xf>
    <xf numFmtId="5" fontId="3" fillId="0" borderId="0" xfId="0" applyNumberFormat="1" applyFont="1" applyAlignment="1">
      <alignment vertical="center"/>
    </xf>
    <xf numFmtId="0" fontId="0" fillId="0" borderId="0" xfId="0" applyAlignment="1">
      <alignment vertical="center"/>
    </xf>
    <xf numFmtId="176" fontId="4" fillId="0" borderId="20" xfId="0" applyNumberFormat="1" applyFont="1" applyBorder="1" applyAlignment="1">
      <alignment horizontal="center" vertical="center" wrapText="1"/>
    </xf>
    <xf numFmtId="0" fontId="0" fillId="0" borderId="21" xfId="0" applyBorder="1" applyAlignment="1">
      <alignment horizontal="center" vertical="center" wrapText="1"/>
    </xf>
    <xf numFmtId="0" fontId="3"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176" fontId="4" fillId="0" borderId="26" xfId="0" applyNumberFormat="1"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176" fontId="4" fillId="0" borderId="30" xfId="0" applyNumberFormat="1" applyFont="1" applyBorder="1" applyAlignment="1">
      <alignment vertical="center"/>
    </xf>
    <xf numFmtId="0" fontId="4" fillId="0" borderId="2" xfId="0" applyFont="1" applyBorder="1" applyAlignment="1">
      <alignment vertical="center"/>
    </xf>
    <xf numFmtId="0" fontId="3" fillId="0" borderId="31" xfId="0" applyFont="1" applyBorder="1" applyAlignment="1">
      <alignment vertical="center"/>
    </xf>
    <xf numFmtId="5" fontId="3" fillId="0" borderId="30" xfId="0" applyNumberFormat="1" applyFont="1" applyBorder="1" applyAlignment="1">
      <alignment vertical="center"/>
    </xf>
    <xf numFmtId="5" fontId="0" fillId="0" borderId="31" xfId="0" applyNumberFormat="1" applyBorder="1" applyAlignment="1">
      <alignment vertical="center"/>
    </xf>
    <xf numFmtId="5" fontId="3" fillId="0" borderId="30" xfId="0" applyNumberFormat="1" applyFont="1" applyBorder="1" applyAlignment="1">
      <alignment vertical="center"/>
    </xf>
    <xf numFmtId="176" fontId="4" fillId="0" borderId="28" xfId="0" applyNumberFormat="1" applyFont="1" applyBorder="1" applyAlignment="1">
      <alignment vertical="center"/>
    </xf>
    <xf numFmtId="0" fontId="4" fillId="0" borderId="21" xfId="0" applyFont="1" applyBorder="1" applyAlignment="1">
      <alignment vertical="center"/>
    </xf>
    <xf numFmtId="5" fontId="3" fillId="0" borderId="28" xfId="0" applyNumberFormat="1" applyFont="1" applyBorder="1" applyAlignment="1">
      <alignment vertical="center"/>
    </xf>
    <xf numFmtId="5" fontId="0" fillId="0" borderId="29" xfId="0" applyNumberFormat="1" applyBorder="1" applyAlignment="1">
      <alignment vertical="center"/>
    </xf>
    <xf numFmtId="5" fontId="3" fillId="0" borderId="32" xfId="0" applyNumberFormat="1" applyFont="1" applyBorder="1" applyAlignment="1">
      <alignment vertical="center"/>
    </xf>
    <xf numFmtId="5" fontId="0" fillId="0" borderId="33" xfId="0" applyNumberFormat="1" applyBorder="1" applyAlignment="1">
      <alignment vertical="center"/>
    </xf>
    <xf numFmtId="5" fontId="3" fillId="0" borderId="17" xfId="0" applyNumberFormat="1" applyFont="1" applyBorder="1" applyAlignment="1">
      <alignment vertical="center"/>
    </xf>
    <xf numFmtId="5" fontId="0" fillId="0" borderId="19"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7"/>
  <sheetViews>
    <sheetView workbookViewId="0">
      <pane xSplit="1" ySplit="3" topLeftCell="B46" activePane="bottomRight" state="frozen"/>
      <selection pane="topRight"/>
      <selection pane="bottomLeft"/>
      <selection pane="bottomRight" activeCell="J20" sqref="J20"/>
    </sheetView>
  </sheetViews>
  <sheetFormatPr defaultRowHeight="13.5"/>
  <cols>
    <col min="1" max="1" width="2.875" style="3" customWidth="1"/>
    <col min="2" max="2" width="45.625" style="14" customWidth="1"/>
    <col min="3" max="4" width="15.625" style="13" customWidth="1"/>
    <col min="5" max="5" width="15.625" style="14" customWidth="1"/>
    <col min="6" max="16384" width="9" style="3"/>
  </cols>
  <sheetData>
    <row r="1" spans="2:5" ht="18.75">
      <c r="B1" s="1" t="s">
        <v>0</v>
      </c>
      <c r="C1" s="1"/>
      <c r="D1" s="2"/>
      <c r="E1" s="2"/>
    </row>
    <row r="2" spans="2:5" ht="14.25" customHeight="1">
      <c r="B2" s="4"/>
      <c r="C2" s="4"/>
      <c r="D2" s="5" t="s">
        <v>1</v>
      </c>
      <c r="E2" s="6"/>
    </row>
    <row r="3" spans="2:5" ht="14.25" thickBot="1">
      <c r="B3" s="7" t="s">
        <v>2</v>
      </c>
      <c r="C3" s="8"/>
      <c r="D3" s="9" t="s">
        <v>3</v>
      </c>
      <c r="E3" s="10"/>
    </row>
    <row r="4" spans="2:5">
      <c r="B4" s="11" t="s">
        <v>4</v>
      </c>
      <c r="C4" s="12"/>
    </row>
    <row r="5" spans="2:5">
      <c r="B5" s="11" t="s">
        <v>5</v>
      </c>
    </row>
    <row r="6" spans="2:5">
      <c r="B6" s="11" t="s">
        <v>6</v>
      </c>
      <c r="D6" s="15">
        <v>35760</v>
      </c>
    </row>
    <row r="7" spans="2:5">
      <c r="B7" s="11" t="s">
        <v>7</v>
      </c>
    </row>
    <row r="8" spans="2:5">
      <c r="B8" s="11" t="s">
        <v>8</v>
      </c>
      <c r="C8" s="15">
        <v>24460</v>
      </c>
    </row>
    <row r="9" spans="2:5">
      <c r="B9" s="11" t="s">
        <v>9</v>
      </c>
      <c r="C9" s="16">
        <v>2964756</v>
      </c>
      <c r="D9" s="15">
        <v>2989216</v>
      </c>
    </row>
    <row r="10" spans="2:5">
      <c r="B10" s="11" t="s">
        <v>10</v>
      </c>
    </row>
    <row r="11" spans="2:5">
      <c r="B11" s="11" t="s">
        <v>11</v>
      </c>
      <c r="D11" s="15">
        <v>450000</v>
      </c>
    </row>
    <row r="12" spans="2:5">
      <c r="B12" s="11" t="s">
        <v>12</v>
      </c>
    </row>
    <row r="13" spans="2:5">
      <c r="B13" s="11" t="s">
        <v>13</v>
      </c>
      <c r="C13" s="15">
        <v>2275960</v>
      </c>
    </row>
    <row r="14" spans="2:5">
      <c r="B14" s="11" t="s">
        <v>14</v>
      </c>
      <c r="C14" s="16">
        <v>22489</v>
      </c>
      <c r="D14" s="15">
        <v>2298449</v>
      </c>
    </row>
    <row r="15" spans="2:5">
      <c r="B15" s="11" t="s">
        <v>15</v>
      </c>
    </row>
    <row r="16" spans="2:5">
      <c r="B16" s="11" t="s">
        <v>16</v>
      </c>
      <c r="D16" s="16">
        <v>23616</v>
      </c>
    </row>
    <row r="17" spans="2:5">
      <c r="B17" s="11" t="s">
        <v>17</v>
      </c>
      <c r="E17" s="15">
        <v>5797041</v>
      </c>
    </row>
    <row r="18" spans="2:5">
      <c r="B18" s="11" t="s">
        <v>18</v>
      </c>
    </row>
    <row r="19" spans="2:5">
      <c r="B19" s="11" t="s">
        <v>19</v>
      </c>
    </row>
    <row r="20" spans="2:5">
      <c r="B20" s="11" t="s">
        <v>20</v>
      </c>
    </row>
    <row r="21" spans="2:5">
      <c r="B21" s="11" t="s">
        <v>21</v>
      </c>
      <c r="C21" s="15">
        <v>1098650</v>
      </c>
    </row>
    <row r="22" spans="2:5">
      <c r="B22" s="11" t="s">
        <v>22</v>
      </c>
      <c r="C22" s="15">
        <v>2964756</v>
      </c>
    </row>
    <row r="23" spans="2:5">
      <c r="B23" s="11" t="s">
        <v>23</v>
      </c>
      <c r="C23" s="15">
        <v>139180</v>
      </c>
    </row>
    <row r="24" spans="2:5">
      <c r="B24" s="11" t="s">
        <v>24</v>
      </c>
      <c r="C24" s="16">
        <v>3730</v>
      </c>
    </row>
    <row r="25" spans="2:5">
      <c r="B25" s="11" t="s">
        <v>25</v>
      </c>
      <c r="C25" s="17">
        <v>4206316</v>
      </c>
    </row>
    <row r="26" spans="2:5">
      <c r="B26" s="11" t="s">
        <v>26</v>
      </c>
    </row>
    <row r="27" spans="2:5">
      <c r="B27" s="11" t="s">
        <v>27</v>
      </c>
      <c r="C27" s="15">
        <v>29140</v>
      </c>
    </row>
    <row r="28" spans="2:5">
      <c r="B28" s="11" t="s">
        <v>28</v>
      </c>
      <c r="C28" s="15">
        <v>125291</v>
      </c>
    </row>
    <row r="29" spans="2:5">
      <c r="B29" s="11" t="s">
        <v>29</v>
      </c>
      <c r="C29" s="15">
        <v>28400</v>
      </c>
    </row>
    <row r="30" spans="2:5">
      <c r="B30" s="11" t="s">
        <v>30</v>
      </c>
      <c r="C30" s="15">
        <v>117223</v>
      </c>
    </row>
    <row r="31" spans="2:5">
      <c r="B31" s="11" t="s">
        <v>31</v>
      </c>
      <c r="C31" s="15">
        <v>50635</v>
      </c>
    </row>
    <row r="32" spans="2:5">
      <c r="B32" s="11" t="s">
        <v>32</v>
      </c>
      <c r="C32" s="15">
        <v>226471</v>
      </c>
    </row>
    <row r="33" spans="2:4">
      <c r="B33" s="11" t="s">
        <v>33</v>
      </c>
      <c r="C33" s="15">
        <v>2023884</v>
      </c>
    </row>
    <row r="34" spans="2:4">
      <c r="B34" s="11" t="s">
        <v>34</v>
      </c>
      <c r="C34" s="15">
        <v>13200</v>
      </c>
    </row>
    <row r="35" spans="2:4">
      <c r="B35" s="11" t="s">
        <v>35</v>
      </c>
      <c r="C35" s="15">
        <v>18279</v>
      </c>
    </row>
    <row r="36" spans="2:4">
      <c r="B36" s="11" t="s">
        <v>36</v>
      </c>
      <c r="C36" s="15">
        <v>500</v>
      </c>
    </row>
    <row r="37" spans="2:4">
      <c r="B37" s="11" t="s">
        <v>37</v>
      </c>
      <c r="C37" s="15">
        <v>130</v>
      </c>
    </row>
    <row r="38" spans="2:4">
      <c r="B38" s="11" t="s">
        <v>38</v>
      </c>
      <c r="C38" s="16">
        <v>74556</v>
      </c>
    </row>
    <row r="39" spans="2:4">
      <c r="B39" s="11" t="s">
        <v>39</v>
      </c>
      <c r="C39" s="17">
        <v>2707709</v>
      </c>
    </row>
    <row r="40" spans="2:4">
      <c r="B40" s="11" t="s">
        <v>40</v>
      </c>
      <c r="D40" s="15">
        <v>6914025</v>
      </c>
    </row>
    <row r="41" spans="2:4">
      <c r="B41" s="11" t="s">
        <v>41</v>
      </c>
    </row>
    <row r="42" spans="2:4">
      <c r="B42" s="11" t="s">
        <v>20</v>
      </c>
    </row>
    <row r="43" spans="2:4">
      <c r="B43" s="11" t="s">
        <v>42</v>
      </c>
      <c r="C43" s="16">
        <v>3000</v>
      </c>
    </row>
    <row r="44" spans="2:4">
      <c r="B44" s="11" t="s">
        <v>25</v>
      </c>
      <c r="C44" s="17">
        <v>3000</v>
      </c>
    </row>
    <row r="45" spans="2:4">
      <c r="B45" s="11" t="s">
        <v>26</v>
      </c>
    </row>
    <row r="46" spans="2:4">
      <c r="B46" s="11" t="s">
        <v>43</v>
      </c>
      <c r="C46" s="15">
        <v>14845</v>
      </c>
    </row>
    <row r="47" spans="2:4">
      <c r="B47" s="11" t="s">
        <v>44</v>
      </c>
      <c r="C47" s="15">
        <v>36225</v>
      </c>
    </row>
    <row r="48" spans="2:4">
      <c r="B48" s="11" t="s">
        <v>45</v>
      </c>
      <c r="C48" s="15">
        <v>438516</v>
      </c>
    </row>
    <row r="49" spans="2:5">
      <c r="B49" s="11" t="s">
        <v>46</v>
      </c>
      <c r="C49" s="15">
        <v>5466</v>
      </c>
    </row>
    <row r="50" spans="2:5">
      <c r="B50" s="11" t="s">
        <v>47</v>
      </c>
      <c r="C50" s="15">
        <v>3961</v>
      </c>
    </row>
    <row r="51" spans="2:5">
      <c r="B51" s="11" t="s">
        <v>48</v>
      </c>
      <c r="C51" s="15">
        <v>30000</v>
      </c>
    </row>
    <row r="52" spans="2:5">
      <c r="B52" s="11" t="s">
        <v>49</v>
      </c>
      <c r="C52" s="15">
        <v>23068</v>
      </c>
    </row>
    <row r="53" spans="2:5">
      <c r="B53" s="11" t="s">
        <v>50</v>
      </c>
      <c r="C53" s="15">
        <v>70000</v>
      </c>
    </row>
    <row r="54" spans="2:5">
      <c r="B54" s="11" t="s">
        <v>51</v>
      </c>
      <c r="C54" s="16">
        <v>16164</v>
      </c>
    </row>
    <row r="55" spans="2:5">
      <c r="B55" s="11" t="s">
        <v>39</v>
      </c>
      <c r="C55" s="17">
        <v>638245</v>
      </c>
    </row>
    <row r="56" spans="2:5">
      <c r="B56" s="11" t="s">
        <v>52</v>
      </c>
      <c r="D56" s="16">
        <v>641245</v>
      </c>
    </row>
    <row r="57" spans="2:5">
      <c r="B57" s="11" t="s">
        <v>53</v>
      </c>
      <c r="E57" s="16">
        <v>7555270</v>
      </c>
    </row>
    <row r="58" spans="2:5">
      <c r="B58" s="11" t="s">
        <v>54</v>
      </c>
      <c r="E58" s="15">
        <v>-1758229</v>
      </c>
    </row>
    <row r="59" spans="2:5">
      <c r="B59" s="11" t="s">
        <v>55</v>
      </c>
    </row>
    <row r="60" spans="2:5">
      <c r="B60" s="11" t="s">
        <v>56</v>
      </c>
      <c r="E60" s="15">
        <v>0</v>
      </c>
    </row>
    <row r="61" spans="2:5">
      <c r="B61" s="11" t="s">
        <v>57</v>
      </c>
    </row>
    <row r="62" spans="2:5">
      <c r="B62" s="11" t="s">
        <v>58</v>
      </c>
      <c r="E62" s="16">
        <v>0</v>
      </c>
    </row>
    <row r="63" spans="2:5">
      <c r="B63" s="11" t="s">
        <v>59</v>
      </c>
      <c r="E63" s="17">
        <v>-1758229</v>
      </c>
    </row>
    <row r="64" spans="2:5">
      <c r="B64" s="11" t="s">
        <v>60</v>
      </c>
      <c r="E64" s="15">
        <v>-1758229</v>
      </c>
    </row>
    <row r="65" spans="2:5">
      <c r="B65" s="11" t="s">
        <v>61</v>
      </c>
      <c r="E65" s="16">
        <v>-6205766</v>
      </c>
    </row>
    <row r="66" spans="2:5" ht="14.25" thickBot="1">
      <c r="B66" s="11" t="s">
        <v>62</v>
      </c>
      <c r="E66" s="18">
        <v>-7963995</v>
      </c>
    </row>
    <row r="67" spans="2:5" ht="14.25" thickTop="1"/>
  </sheetData>
  <mergeCells count="5">
    <mergeCell ref="B1:E1"/>
    <mergeCell ref="B2:C2"/>
    <mergeCell ref="D2:E2"/>
    <mergeCell ref="B3:C3"/>
    <mergeCell ref="D3:E3"/>
  </mergeCells>
  <phoneticPr fontId="2"/>
  <pageMargins left="0.78740157480314965" right="0.51181102362204722" top="0.98425196850393704" bottom="0.98425196850393704" header="0.51181102362204722" footer="0.51181102362204722"/>
  <pageSetup paperSize="9" scale="96"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tabSelected="1" workbookViewId="0">
      <pane xSplit="1" ySplit="3" topLeftCell="B4" activePane="bottomRight" state="frozen"/>
      <selection pane="topRight"/>
      <selection pane="bottomLeft"/>
      <selection pane="bottomRight" activeCell="P25" sqref="P25"/>
    </sheetView>
  </sheetViews>
  <sheetFormatPr defaultRowHeight="13.5"/>
  <cols>
    <col min="1" max="1" width="2.875" style="3" customWidth="1"/>
    <col min="2" max="2" width="6.25" style="14" customWidth="1"/>
    <col min="3" max="3" width="6.625" style="13" customWidth="1"/>
    <col min="4" max="4" width="8.625" style="13" customWidth="1"/>
    <col min="5" max="5" width="8.625" style="14" customWidth="1"/>
    <col min="6" max="15" width="8.625" style="3" customWidth="1"/>
    <col min="16" max="16384" width="9" style="3"/>
  </cols>
  <sheetData>
    <row r="1" spans="2:15" ht="18.75">
      <c r="B1" s="1" t="s">
        <v>63</v>
      </c>
      <c r="C1" s="1"/>
      <c r="D1" s="2"/>
      <c r="E1" s="2"/>
      <c r="F1" s="19"/>
      <c r="G1" s="19"/>
      <c r="H1" s="19"/>
      <c r="I1" s="19"/>
      <c r="J1" s="19"/>
      <c r="K1" s="19"/>
      <c r="L1" s="19"/>
      <c r="M1" s="19"/>
      <c r="N1" s="19"/>
      <c r="O1" s="19"/>
    </row>
    <row r="2" spans="2:15" ht="14.25" customHeight="1">
      <c r="B2" s="20" t="s">
        <v>64</v>
      </c>
      <c r="C2" s="20"/>
      <c r="D2" s="21"/>
      <c r="E2" s="21"/>
      <c r="F2" s="19"/>
      <c r="G2" s="19"/>
    </row>
    <row r="3" spans="2:15">
      <c r="B3" s="22" t="s">
        <v>65</v>
      </c>
      <c r="C3" s="23"/>
      <c r="D3" s="24"/>
      <c r="E3" s="25"/>
      <c r="O3" s="26" t="s">
        <v>66</v>
      </c>
    </row>
    <row r="4" spans="2:15">
      <c r="B4" s="27" t="s">
        <v>67</v>
      </c>
      <c r="C4" s="28"/>
      <c r="D4" s="28"/>
      <c r="E4" s="29"/>
    </row>
    <row r="5" spans="2:15">
      <c r="B5" s="27"/>
      <c r="C5" s="30" t="s">
        <v>68</v>
      </c>
      <c r="D5" s="31"/>
      <c r="E5" s="31"/>
      <c r="F5" s="31"/>
      <c r="G5" s="31"/>
      <c r="H5" s="31"/>
      <c r="I5" s="31"/>
      <c r="J5" s="31"/>
      <c r="K5" s="31"/>
      <c r="L5" s="31"/>
      <c r="M5" s="31"/>
      <c r="N5" s="31"/>
    </row>
    <row r="6" spans="2:15">
      <c r="B6" s="27"/>
      <c r="C6" s="31"/>
      <c r="D6" s="31"/>
      <c r="E6" s="31"/>
      <c r="F6" s="31"/>
      <c r="G6" s="31"/>
      <c r="H6" s="31"/>
      <c r="I6" s="31"/>
      <c r="J6" s="31"/>
      <c r="K6" s="31"/>
      <c r="L6" s="31"/>
      <c r="M6" s="31"/>
      <c r="N6" s="31"/>
    </row>
    <row r="7" spans="2:15">
      <c r="B7" s="27"/>
      <c r="C7" s="32"/>
      <c r="D7" s="28"/>
      <c r="E7" s="29"/>
    </row>
    <row r="8" spans="2:15">
      <c r="B8" s="27"/>
      <c r="C8" s="33" t="s">
        <v>69</v>
      </c>
      <c r="D8" s="31"/>
      <c r="E8" s="31"/>
      <c r="F8" s="31"/>
      <c r="G8" s="31"/>
      <c r="H8" s="31"/>
      <c r="I8" s="31"/>
      <c r="J8" s="31"/>
      <c r="K8" s="31"/>
      <c r="L8" s="31"/>
      <c r="M8" s="31"/>
      <c r="N8" s="31"/>
    </row>
    <row r="9" spans="2:15">
      <c r="B9" s="27"/>
      <c r="C9" s="31"/>
      <c r="D9" s="31"/>
      <c r="E9" s="31"/>
      <c r="F9" s="31"/>
      <c r="G9" s="31"/>
      <c r="H9" s="31"/>
      <c r="I9" s="31"/>
      <c r="J9" s="31"/>
      <c r="K9" s="31"/>
      <c r="L9" s="31"/>
      <c r="M9" s="31"/>
      <c r="N9" s="31"/>
    </row>
    <row r="10" spans="2:15">
      <c r="B10" s="27"/>
      <c r="C10" s="34"/>
      <c r="D10" s="28"/>
      <c r="E10" s="29"/>
    </row>
    <row r="11" spans="2:15">
      <c r="B11" s="27"/>
      <c r="C11" s="34" t="s">
        <v>70</v>
      </c>
      <c r="D11" s="28"/>
      <c r="E11" s="29"/>
    </row>
    <row r="12" spans="2:15">
      <c r="B12" s="27"/>
      <c r="C12" s="32"/>
      <c r="D12" s="30" t="s">
        <v>71</v>
      </c>
      <c r="E12" s="31"/>
      <c r="F12" s="31"/>
      <c r="G12" s="31"/>
      <c r="H12" s="31"/>
      <c r="I12" s="31"/>
      <c r="J12" s="31"/>
      <c r="K12" s="31"/>
      <c r="L12" s="31"/>
      <c r="M12" s="31"/>
      <c r="N12" s="31"/>
    </row>
    <row r="13" spans="2:15">
      <c r="B13" s="27"/>
      <c r="C13" s="28"/>
      <c r="D13" s="31"/>
      <c r="E13" s="31"/>
      <c r="F13" s="31"/>
      <c r="G13" s="31"/>
      <c r="H13" s="31"/>
      <c r="I13" s="31"/>
      <c r="J13" s="31"/>
      <c r="K13" s="31"/>
      <c r="L13" s="31"/>
      <c r="M13" s="31"/>
      <c r="N13" s="31"/>
    </row>
    <row r="14" spans="2:15">
      <c r="B14" s="27" t="s">
        <v>72</v>
      </c>
      <c r="C14" s="28"/>
      <c r="D14" s="28"/>
      <c r="E14" s="29"/>
    </row>
    <row r="15" spans="2:15">
      <c r="B15" s="27"/>
      <c r="C15" s="28" t="s">
        <v>73</v>
      </c>
      <c r="D15" s="28"/>
      <c r="E15" s="29"/>
    </row>
    <row r="16" spans="2:15">
      <c r="B16" s="27"/>
      <c r="C16" s="35"/>
      <c r="D16" s="36" t="s">
        <v>74</v>
      </c>
      <c r="E16" s="37"/>
      <c r="F16" s="37"/>
      <c r="G16" s="38"/>
      <c r="H16" s="39" t="s">
        <v>75</v>
      </c>
      <c r="I16" s="40" t="s">
        <v>76</v>
      </c>
      <c r="J16" s="41" t="s">
        <v>77</v>
      </c>
      <c r="K16" s="42"/>
      <c r="L16" s="41" t="s">
        <v>78</v>
      </c>
      <c r="M16" s="42"/>
      <c r="N16" s="43"/>
    </row>
    <row r="17" spans="2:14" ht="14.25" thickBot="1">
      <c r="B17" s="27"/>
      <c r="C17" s="44"/>
      <c r="D17" s="45"/>
      <c r="E17" s="46"/>
      <c r="F17" s="46"/>
      <c r="G17" s="47"/>
      <c r="H17" s="48" t="s">
        <v>79</v>
      </c>
      <c r="I17" s="49"/>
      <c r="J17" s="50"/>
      <c r="K17" s="51"/>
      <c r="L17" s="50"/>
      <c r="M17" s="51"/>
      <c r="N17" s="52"/>
    </row>
    <row r="18" spans="2:14" ht="28.5" customHeight="1">
      <c r="B18" s="27"/>
      <c r="C18" s="53" t="s">
        <v>80</v>
      </c>
      <c r="D18" s="54" t="s">
        <v>81</v>
      </c>
      <c r="E18" s="55"/>
      <c r="F18" s="56"/>
      <c r="G18" s="56"/>
      <c r="H18" s="57" t="s">
        <v>82</v>
      </c>
      <c r="I18" s="56">
        <v>397.5</v>
      </c>
      <c r="J18" s="58">
        <f t="shared" ref="J18:J29" si="0">I18*856</f>
        <v>340260</v>
      </c>
      <c r="K18" s="59"/>
      <c r="L18" s="60" t="s">
        <v>83</v>
      </c>
      <c r="M18" s="61"/>
      <c r="N18" s="61"/>
    </row>
    <row r="19" spans="2:14">
      <c r="B19" s="27"/>
      <c r="C19" s="62" t="s">
        <v>84</v>
      </c>
      <c r="D19" s="63" t="s">
        <v>85</v>
      </c>
      <c r="E19" s="64"/>
      <c r="F19" s="65"/>
      <c r="G19" s="66"/>
      <c r="H19" s="67" t="s">
        <v>86</v>
      </c>
      <c r="I19" s="68">
        <v>214</v>
      </c>
      <c r="J19" s="69">
        <f t="shared" si="0"/>
        <v>183184</v>
      </c>
      <c r="K19" s="70"/>
      <c r="L19" s="71" t="s">
        <v>85</v>
      </c>
      <c r="M19" s="65"/>
      <c r="N19" s="66"/>
    </row>
    <row r="20" spans="2:14">
      <c r="B20" s="27"/>
      <c r="C20" s="72" t="s">
        <v>87</v>
      </c>
      <c r="D20" s="63" t="s">
        <v>85</v>
      </c>
      <c r="E20" s="64"/>
      <c r="F20" s="65"/>
      <c r="G20" s="66"/>
      <c r="H20" s="67" t="s">
        <v>88</v>
      </c>
      <c r="I20" s="68">
        <v>274.5</v>
      </c>
      <c r="J20" s="69">
        <f t="shared" si="0"/>
        <v>234972</v>
      </c>
      <c r="K20" s="70"/>
      <c r="L20" s="71" t="s">
        <v>85</v>
      </c>
      <c r="M20" s="65"/>
      <c r="N20" s="66"/>
    </row>
    <row r="21" spans="2:14">
      <c r="B21" s="27"/>
      <c r="C21" s="62" t="s">
        <v>89</v>
      </c>
      <c r="D21" s="63" t="s">
        <v>85</v>
      </c>
      <c r="E21" s="64"/>
      <c r="F21" s="65"/>
      <c r="G21" s="66"/>
      <c r="H21" s="67" t="s">
        <v>90</v>
      </c>
      <c r="I21" s="68">
        <v>314</v>
      </c>
      <c r="J21" s="69">
        <f t="shared" si="0"/>
        <v>268784</v>
      </c>
      <c r="K21" s="70"/>
      <c r="L21" s="71" t="s">
        <v>85</v>
      </c>
      <c r="M21" s="65"/>
      <c r="N21" s="66"/>
    </row>
    <row r="22" spans="2:14">
      <c r="B22" s="27"/>
      <c r="C22" s="62" t="s">
        <v>91</v>
      </c>
      <c r="D22" s="63" t="s">
        <v>85</v>
      </c>
      <c r="E22" s="64"/>
      <c r="F22" s="65"/>
      <c r="G22" s="66"/>
      <c r="H22" s="67" t="s">
        <v>92</v>
      </c>
      <c r="I22" s="68">
        <v>267</v>
      </c>
      <c r="J22" s="69">
        <f t="shared" si="0"/>
        <v>228552</v>
      </c>
      <c r="K22" s="70"/>
      <c r="L22" s="71" t="s">
        <v>85</v>
      </c>
      <c r="M22" s="65"/>
      <c r="N22" s="66"/>
    </row>
    <row r="23" spans="2:14">
      <c r="B23" s="27"/>
      <c r="C23" s="72" t="s">
        <v>93</v>
      </c>
      <c r="D23" s="63" t="s">
        <v>85</v>
      </c>
      <c r="E23" s="17"/>
      <c r="F23" s="65"/>
      <c r="G23" s="66"/>
      <c r="H23" s="67" t="s">
        <v>94</v>
      </c>
      <c r="I23" s="68">
        <v>286.5</v>
      </c>
      <c r="J23" s="69">
        <f t="shared" si="0"/>
        <v>245244</v>
      </c>
      <c r="K23" s="70"/>
      <c r="L23" s="71" t="s">
        <v>85</v>
      </c>
      <c r="M23" s="65"/>
      <c r="N23" s="66"/>
    </row>
    <row r="24" spans="2:14">
      <c r="B24" s="73"/>
      <c r="C24" s="72" t="s">
        <v>95</v>
      </c>
      <c r="D24" s="63" t="s">
        <v>85</v>
      </c>
      <c r="E24" s="74"/>
      <c r="F24" s="65"/>
      <c r="G24" s="66"/>
      <c r="H24" s="67" t="s">
        <v>96</v>
      </c>
      <c r="I24" s="68">
        <v>301.5</v>
      </c>
      <c r="J24" s="69">
        <f t="shared" si="0"/>
        <v>258084</v>
      </c>
      <c r="K24" s="70"/>
      <c r="L24" s="71" t="s">
        <v>85</v>
      </c>
      <c r="M24" s="65"/>
      <c r="N24" s="66"/>
    </row>
    <row r="25" spans="2:14">
      <c r="B25" s="27"/>
      <c r="C25" s="75" t="s">
        <v>97</v>
      </c>
      <c r="D25" s="63" t="s">
        <v>85</v>
      </c>
      <c r="E25" s="64"/>
      <c r="F25" s="65"/>
      <c r="G25" s="66"/>
      <c r="H25" s="67" t="s">
        <v>98</v>
      </c>
      <c r="I25" s="68">
        <v>313</v>
      </c>
      <c r="J25" s="69">
        <f t="shared" si="0"/>
        <v>267928</v>
      </c>
      <c r="K25" s="70"/>
      <c r="L25" s="71" t="s">
        <v>85</v>
      </c>
      <c r="M25" s="65"/>
      <c r="N25" s="66"/>
    </row>
    <row r="26" spans="2:14">
      <c r="B26" s="27"/>
      <c r="C26" s="72" t="s">
        <v>99</v>
      </c>
      <c r="D26" s="63" t="s">
        <v>85</v>
      </c>
      <c r="E26" s="64"/>
      <c r="F26" s="65"/>
      <c r="G26" s="66"/>
      <c r="H26" s="67" t="s">
        <v>90</v>
      </c>
      <c r="I26" s="68">
        <v>320.5</v>
      </c>
      <c r="J26" s="69">
        <f t="shared" si="0"/>
        <v>274348</v>
      </c>
      <c r="K26" s="70"/>
      <c r="L26" s="71" t="s">
        <v>85</v>
      </c>
      <c r="M26" s="65"/>
      <c r="N26" s="66"/>
    </row>
    <row r="27" spans="2:14">
      <c r="B27" s="27"/>
      <c r="C27" s="62" t="s">
        <v>100</v>
      </c>
      <c r="D27" s="63" t="s">
        <v>85</v>
      </c>
      <c r="E27" s="64"/>
      <c r="F27" s="65"/>
      <c r="G27" s="66"/>
      <c r="H27" s="67" t="s">
        <v>101</v>
      </c>
      <c r="I27" s="68">
        <v>280.5</v>
      </c>
      <c r="J27" s="69">
        <f t="shared" si="0"/>
        <v>240108</v>
      </c>
      <c r="K27" s="70"/>
      <c r="L27" s="71" t="s">
        <v>85</v>
      </c>
      <c r="M27" s="65"/>
      <c r="N27" s="66"/>
    </row>
    <row r="28" spans="2:14">
      <c r="B28" s="27"/>
      <c r="C28" s="76" t="s">
        <v>102</v>
      </c>
      <c r="D28" s="63" t="s">
        <v>85</v>
      </c>
      <c r="E28" s="64"/>
      <c r="F28" s="65"/>
      <c r="G28" s="66"/>
      <c r="H28" s="67" t="s">
        <v>88</v>
      </c>
      <c r="I28" s="68">
        <v>276</v>
      </c>
      <c r="J28" s="69">
        <f t="shared" si="0"/>
        <v>236256</v>
      </c>
      <c r="K28" s="70"/>
      <c r="L28" s="71" t="s">
        <v>85</v>
      </c>
      <c r="M28" s="65"/>
      <c r="N28" s="66"/>
    </row>
    <row r="29" spans="2:14" ht="14.25" thickBot="1">
      <c r="B29" s="27"/>
      <c r="C29" s="77" t="s">
        <v>103</v>
      </c>
      <c r="D29" s="35" t="s">
        <v>85</v>
      </c>
      <c r="E29" s="78"/>
      <c r="F29" s="79"/>
      <c r="G29" s="80"/>
      <c r="H29" s="81" t="s">
        <v>86</v>
      </c>
      <c r="I29" s="39">
        <v>218.5</v>
      </c>
      <c r="J29" s="82">
        <f t="shared" si="0"/>
        <v>187036</v>
      </c>
      <c r="K29" s="83"/>
      <c r="L29" s="84" t="s">
        <v>85</v>
      </c>
      <c r="M29" s="79"/>
      <c r="N29" s="80"/>
    </row>
    <row r="30" spans="2:14" ht="14.25" thickTop="1">
      <c r="B30" s="27"/>
      <c r="C30" s="85" t="s">
        <v>104</v>
      </c>
      <c r="D30" s="86"/>
      <c r="E30" s="87"/>
      <c r="F30" s="88"/>
      <c r="G30" s="89"/>
      <c r="H30" s="90" t="s">
        <v>105</v>
      </c>
      <c r="I30" s="91">
        <f>SUM(I18:I29)</f>
        <v>3463.5</v>
      </c>
      <c r="J30" s="92">
        <f>SUM(J18:K29)</f>
        <v>2964756</v>
      </c>
      <c r="K30" s="93"/>
      <c r="L30" s="94"/>
      <c r="M30" s="88"/>
      <c r="N30" s="89"/>
    </row>
    <row r="31" spans="2:14">
      <c r="B31" s="27"/>
      <c r="C31" s="32"/>
      <c r="D31" s="28"/>
      <c r="E31" s="29"/>
      <c r="J31" s="95"/>
      <c r="K31" s="96"/>
    </row>
    <row r="32" spans="2:14">
      <c r="B32" s="27" t="s">
        <v>106</v>
      </c>
      <c r="C32" s="32"/>
      <c r="D32" s="28"/>
      <c r="E32" s="29"/>
    </row>
    <row r="33" spans="2:15" ht="14.25" thickBot="1">
      <c r="B33" s="27"/>
      <c r="C33" s="28"/>
      <c r="D33" s="32"/>
      <c r="E33" s="29"/>
    </row>
    <row r="34" spans="2:15">
      <c r="B34" s="27"/>
      <c r="C34" s="97" t="s">
        <v>107</v>
      </c>
      <c r="D34" s="98"/>
      <c r="E34" s="98"/>
      <c r="F34" s="99" t="s">
        <v>108</v>
      </c>
      <c r="G34" s="100"/>
      <c r="H34" s="99" t="s">
        <v>109</v>
      </c>
      <c r="I34" s="99" t="s">
        <v>110</v>
      </c>
      <c r="J34" s="99" t="s">
        <v>111</v>
      </c>
      <c r="K34" s="101"/>
      <c r="L34" s="99" t="s">
        <v>112</v>
      </c>
      <c r="M34" s="101"/>
      <c r="N34" s="99" t="s">
        <v>113</v>
      </c>
      <c r="O34" s="101"/>
    </row>
    <row r="35" spans="2:15" ht="14.25" thickBot="1">
      <c r="B35" s="27"/>
      <c r="C35" s="102"/>
      <c r="D35" s="51"/>
      <c r="E35" s="51"/>
      <c r="F35" s="103"/>
      <c r="G35" s="103"/>
      <c r="H35" s="103"/>
      <c r="I35" s="103"/>
      <c r="J35" s="103"/>
      <c r="K35" s="104"/>
      <c r="L35" s="103"/>
      <c r="M35" s="104"/>
      <c r="N35" s="103"/>
      <c r="O35" s="104"/>
    </row>
    <row r="36" spans="2:15">
      <c r="B36" s="27"/>
      <c r="C36" s="105" t="s">
        <v>114</v>
      </c>
      <c r="D36" s="29"/>
      <c r="E36" s="106"/>
      <c r="F36" s="107"/>
      <c r="G36" s="108"/>
      <c r="H36" s="107"/>
      <c r="I36" s="107"/>
      <c r="J36" s="107"/>
      <c r="K36" s="108"/>
      <c r="L36" s="107"/>
      <c r="M36" s="108"/>
      <c r="N36" s="107"/>
      <c r="O36" s="108"/>
    </row>
    <row r="37" spans="2:15">
      <c r="B37" s="27"/>
      <c r="C37" s="109"/>
      <c r="D37" s="110" t="s">
        <v>115</v>
      </c>
      <c r="E37" s="111"/>
      <c r="F37" s="112">
        <v>23730</v>
      </c>
      <c r="G37" s="113"/>
      <c r="H37" s="114">
        <v>0</v>
      </c>
      <c r="I37" s="114">
        <v>0</v>
      </c>
      <c r="J37" s="112">
        <v>23730</v>
      </c>
      <c r="K37" s="113"/>
      <c r="L37" s="112">
        <v>0</v>
      </c>
      <c r="M37" s="113"/>
      <c r="N37" s="112">
        <v>23730</v>
      </c>
      <c r="O37" s="113"/>
    </row>
    <row r="38" spans="2:15">
      <c r="B38" s="27"/>
      <c r="C38" s="35" t="s">
        <v>116</v>
      </c>
      <c r="D38" s="78"/>
      <c r="E38" s="80"/>
      <c r="F38" s="84"/>
      <c r="G38" s="80"/>
      <c r="H38" s="84"/>
      <c r="I38" s="84"/>
      <c r="J38" s="84"/>
      <c r="K38" s="80"/>
      <c r="L38" s="84"/>
      <c r="M38" s="80"/>
      <c r="N38" s="84"/>
      <c r="O38" s="80"/>
    </row>
    <row r="39" spans="2:15">
      <c r="B39" s="27"/>
      <c r="C39" s="109"/>
      <c r="D39" s="110" t="s">
        <v>117</v>
      </c>
      <c r="E39" s="111"/>
      <c r="F39" s="112">
        <v>1000000</v>
      </c>
      <c r="G39" s="113"/>
      <c r="H39" s="114">
        <v>0</v>
      </c>
      <c r="I39" s="114">
        <v>0</v>
      </c>
      <c r="J39" s="112">
        <v>1000000</v>
      </c>
      <c r="K39" s="113"/>
      <c r="L39" s="112">
        <v>0</v>
      </c>
      <c r="M39" s="113"/>
      <c r="N39" s="112">
        <v>1000000</v>
      </c>
      <c r="O39" s="113"/>
    </row>
    <row r="40" spans="2:15">
      <c r="B40" s="27"/>
      <c r="C40" s="63" t="s">
        <v>104</v>
      </c>
      <c r="D40" s="64"/>
      <c r="E40" s="66"/>
      <c r="F40" s="112">
        <v>1023730</v>
      </c>
      <c r="G40" s="113"/>
      <c r="H40" s="114">
        <v>0</v>
      </c>
      <c r="I40" s="114">
        <v>0</v>
      </c>
      <c r="J40" s="112">
        <v>1023730</v>
      </c>
      <c r="K40" s="113"/>
      <c r="L40" s="112">
        <v>0</v>
      </c>
      <c r="M40" s="113"/>
      <c r="N40" s="112">
        <v>1023730</v>
      </c>
      <c r="O40" s="113"/>
    </row>
    <row r="41" spans="2:15">
      <c r="B41" s="27"/>
      <c r="C41" s="34"/>
      <c r="D41" s="28"/>
      <c r="E41" s="29"/>
    </row>
    <row r="42" spans="2:15">
      <c r="B42" s="27" t="s">
        <v>118</v>
      </c>
      <c r="C42" s="34"/>
      <c r="D42" s="28"/>
      <c r="E42" s="29"/>
    </row>
    <row r="43" spans="2:15" ht="14.25" thickBot="1">
      <c r="B43" s="27"/>
      <c r="C43" s="34"/>
      <c r="D43" s="28"/>
      <c r="E43" s="29"/>
    </row>
    <row r="44" spans="2:15" ht="13.5" customHeight="1">
      <c r="B44" s="27"/>
      <c r="C44" s="97" t="s">
        <v>107</v>
      </c>
      <c r="D44" s="98"/>
      <c r="E44" s="98"/>
      <c r="F44" s="99" t="s">
        <v>119</v>
      </c>
      <c r="G44" s="100"/>
      <c r="H44" s="99" t="s">
        <v>120</v>
      </c>
      <c r="I44" s="101"/>
      <c r="J44" s="99" t="s">
        <v>121</v>
      </c>
      <c r="K44" s="101"/>
      <c r="L44" s="99" t="s">
        <v>122</v>
      </c>
      <c r="M44" s="101"/>
    </row>
    <row r="45" spans="2:15" ht="14.25" thickBot="1">
      <c r="B45" s="27"/>
      <c r="C45" s="102"/>
      <c r="D45" s="51"/>
      <c r="E45" s="51"/>
      <c r="F45" s="103"/>
      <c r="G45" s="103"/>
      <c r="H45" s="103"/>
      <c r="I45" s="104"/>
      <c r="J45" s="103"/>
      <c r="K45" s="104"/>
      <c r="L45" s="103"/>
      <c r="M45" s="104"/>
    </row>
    <row r="46" spans="2:15">
      <c r="B46" s="27"/>
      <c r="C46" s="115" t="s">
        <v>123</v>
      </c>
      <c r="D46" s="116"/>
      <c r="E46" s="108"/>
      <c r="F46" s="117">
        <v>3349500</v>
      </c>
      <c r="G46" s="118"/>
      <c r="H46" s="117">
        <v>380000</v>
      </c>
      <c r="I46" s="118"/>
      <c r="J46" s="117">
        <v>0</v>
      </c>
      <c r="K46" s="118"/>
      <c r="L46" s="117">
        <f>F46+H46-J46</f>
        <v>3729500</v>
      </c>
      <c r="M46" s="118"/>
    </row>
    <row r="47" spans="2:15" ht="14.25" thickBot="1">
      <c r="C47" s="105" t="s">
        <v>124</v>
      </c>
      <c r="D47" s="29"/>
      <c r="E47" s="106"/>
      <c r="F47" s="119">
        <v>3688100</v>
      </c>
      <c r="G47" s="120"/>
      <c r="H47" s="119">
        <v>1110000</v>
      </c>
      <c r="I47" s="120"/>
      <c r="J47" s="119">
        <v>0</v>
      </c>
      <c r="K47" s="120"/>
      <c r="L47" s="119">
        <f>F47+H47-J47</f>
        <v>4798100</v>
      </c>
      <c r="M47" s="120"/>
    </row>
    <row r="48" spans="2:15" ht="14.25" thickTop="1">
      <c r="C48" s="86" t="s">
        <v>104</v>
      </c>
      <c r="D48" s="87"/>
      <c r="E48" s="89"/>
      <c r="F48" s="121">
        <f>SUM(F46:G47)</f>
        <v>7037600</v>
      </c>
      <c r="G48" s="122"/>
      <c r="H48" s="121">
        <f>SUM(H46:I47)</f>
        <v>1490000</v>
      </c>
      <c r="I48" s="122"/>
      <c r="J48" s="121">
        <f>SUM(J46:K47)</f>
        <v>0</v>
      </c>
      <c r="K48" s="122"/>
      <c r="L48" s="121">
        <f>SUM(L46:M47)</f>
        <v>8527600</v>
      </c>
      <c r="M48" s="122"/>
    </row>
  </sheetData>
  <mergeCells count="61">
    <mergeCell ref="F48:G48"/>
    <mergeCell ref="H48:I48"/>
    <mergeCell ref="J48:K48"/>
    <mergeCell ref="L48:M48"/>
    <mergeCell ref="F46:G46"/>
    <mergeCell ref="H46:I46"/>
    <mergeCell ref="J46:K46"/>
    <mergeCell ref="L46:M46"/>
    <mergeCell ref="F47:G47"/>
    <mergeCell ref="H47:I47"/>
    <mergeCell ref="J47:K47"/>
    <mergeCell ref="L47:M47"/>
    <mergeCell ref="F40:G40"/>
    <mergeCell ref="J40:K40"/>
    <mergeCell ref="L40:M40"/>
    <mergeCell ref="N40:O40"/>
    <mergeCell ref="C44:E45"/>
    <mergeCell ref="F44:G45"/>
    <mergeCell ref="H44:I45"/>
    <mergeCell ref="J44:K45"/>
    <mergeCell ref="L44:M45"/>
    <mergeCell ref="N34:O35"/>
    <mergeCell ref="F37:G37"/>
    <mergeCell ref="J37:K37"/>
    <mergeCell ref="L37:M37"/>
    <mergeCell ref="N37:O37"/>
    <mergeCell ref="F39:G39"/>
    <mergeCell ref="J39:K39"/>
    <mergeCell ref="L39:M39"/>
    <mergeCell ref="N39:O39"/>
    <mergeCell ref="C34:E35"/>
    <mergeCell ref="F34:G35"/>
    <mergeCell ref="H34:H35"/>
    <mergeCell ref="I34:I35"/>
    <mergeCell ref="J34:K35"/>
    <mergeCell ref="L34:M35"/>
    <mergeCell ref="J25:K25"/>
    <mergeCell ref="J26:K26"/>
    <mergeCell ref="J27:K27"/>
    <mergeCell ref="J28:K28"/>
    <mergeCell ref="J29:K29"/>
    <mergeCell ref="J30:K30"/>
    <mergeCell ref="J19:K19"/>
    <mergeCell ref="J20:K20"/>
    <mergeCell ref="J21:K21"/>
    <mergeCell ref="J22:K22"/>
    <mergeCell ref="J23:K23"/>
    <mergeCell ref="J24:K24"/>
    <mergeCell ref="D12:N13"/>
    <mergeCell ref="D16:G17"/>
    <mergeCell ref="I16:I17"/>
    <mergeCell ref="J16:K17"/>
    <mergeCell ref="L16:N17"/>
    <mergeCell ref="J18:K18"/>
    <mergeCell ref="L18:N18"/>
    <mergeCell ref="B1:O1"/>
    <mergeCell ref="B2:G2"/>
    <mergeCell ref="B3:C3"/>
    <mergeCell ref="D3:E3"/>
    <mergeCell ref="C5:N6"/>
    <mergeCell ref="C8:N9"/>
  </mergeCells>
  <phoneticPr fontId="2"/>
  <pageMargins left="0.78740157480314965" right="0.51181102362204722" top="0.98425196850393704" bottom="0.98425196850393704" header="0.51181102362204722" footer="0.51181102362204722"/>
  <pageSetup paperSize="9" scale="96"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活動計算書</vt:lpstr>
      <vt:lpstr>計算書類の注記独自</vt:lpstr>
      <vt:lpstr>活動計算書!Print_Titles</vt:lpstr>
      <vt:lpstr>計算書類の注記独自!Print_Titles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KSCEnoteKM</dc:creator>
  <cp:lastModifiedBy>KSCEnoteKM</cp:lastModifiedBy>
  <dcterms:created xsi:type="dcterms:W3CDTF">2018-08-13T13:48:56Z</dcterms:created>
  <dcterms:modified xsi:type="dcterms:W3CDTF">2018-08-13T13:50:39Z</dcterms:modified>
</cp:coreProperties>
</file>