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東京ソテリア\東京ソテリア２\法人予算\"/>
    </mc:Choice>
  </mc:AlternateContent>
  <xr:revisionPtr revIDLastSave="0" documentId="13_ncr:1_{30397A7C-BF1C-49BF-B32B-260C1BFA2CA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Ｒ2予算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2" i="1"/>
  <c r="E92" i="1" l="1"/>
  <c r="D91" i="1"/>
  <c r="D93" i="1" s="1"/>
  <c r="E90" i="1"/>
  <c r="E88" i="1"/>
  <c r="E86" i="1"/>
  <c r="E84" i="1"/>
  <c r="D79" i="1"/>
  <c r="C79" i="1"/>
  <c r="E79" i="1" s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D57" i="1"/>
  <c r="C57" i="1"/>
  <c r="E56" i="1"/>
  <c r="E55" i="1"/>
  <c r="E54" i="1"/>
  <c r="E53" i="1"/>
  <c r="D49" i="1"/>
  <c r="C49" i="1"/>
  <c r="E48" i="1"/>
  <c r="E47" i="1"/>
  <c r="E46" i="1"/>
  <c r="E45" i="1"/>
  <c r="E44" i="1"/>
  <c r="E43" i="1"/>
  <c r="E42" i="1"/>
  <c r="E41" i="1"/>
  <c r="D39" i="1"/>
  <c r="C39" i="1"/>
  <c r="E38" i="1"/>
  <c r="E37" i="1"/>
  <c r="E36" i="1"/>
  <c r="E35" i="1"/>
  <c r="D31" i="1"/>
  <c r="C31" i="1"/>
  <c r="E30" i="1"/>
  <c r="E28" i="1"/>
  <c r="E27" i="1"/>
  <c r="E26" i="1"/>
  <c r="E25" i="1"/>
  <c r="E24" i="1"/>
  <c r="E23" i="1"/>
  <c r="E22" i="1"/>
  <c r="E20" i="1"/>
  <c r="E19" i="1"/>
  <c r="E18" i="1"/>
  <c r="E17" i="1"/>
  <c r="E14" i="1"/>
  <c r="E11" i="1"/>
  <c r="E10" i="1"/>
  <c r="D80" i="1" l="1"/>
  <c r="C80" i="1"/>
  <c r="E57" i="1"/>
  <c r="E80" i="1"/>
  <c r="D50" i="1"/>
  <c r="C50" i="1"/>
  <c r="E49" i="1"/>
  <c r="E87" i="1"/>
  <c r="E50" i="1"/>
  <c r="E39" i="1"/>
  <c r="E31" i="1"/>
  <c r="C81" i="1" l="1"/>
  <c r="D81" i="1"/>
  <c r="D82" i="1" s="1"/>
  <c r="E81" i="1"/>
  <c r="C82" i="1"/>
  <c r="C89" i="1" s="1"/>
  <c r="E82" i="1" l="1"/>
  <c r="C91" i="1" l="1"/>
  <c r="E89" i="1"/>
  <c r="E91" i="1" l="1"/>
  <c r="C93" i="1"/>
  <c r="E93" i="1" s="1"/>
</calcChain>
</file>

<file path=xl/sharedStrings.xml><?xml version="1.0" encoding="utf-8"?>
<sst xmlns="http://schemas.openxmlformats.org/spreadsheetml/2006/main" count="94" uniqueCount="82">
  <si>
    <t>特定非営利活動法人　東京ソテリア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トウキョウ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</si>
  <si>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</si>
  <si>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</si>
  <si>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特定非営利活動に係る事業</t>
    <phoneticPr fontId="2"/>
  </si>
  <si>
    <t>その他の事業</t>
    <phoneticPr fontId="2"/>
  </si>
  <si>
    <t>合計</t>
    <phoneticPr fontId="2"/>
  </si>
  <si>
    <t>Ⅰ　経常収益</t>
    <rPh sb="2" eb="4">
      <t>ケイジョウ</t>
    </rPh>
    <rPh sb="4" eb="6">
      <t>シュウエキ</t>
    </rPh>
    <phoneticPr fontId="2"/>
  </si>
  <si>
    <t>　　　正会員受取会費</t>
    <rPh sb="3" eb="6">
      <t>セイカイイン</t>
    </rPh>
    <rPh sb="6" eb="8">
      <t>ウケトリ</t>
    </rPh>
    <rPh sb="8" eb="10">
      <t>カイヒ</t>
    </rPh>
    <phoneticPr fontId="2"/>
  </si>
  <si>
    <t>　　　賛助会員受取会費</t>
    <rPh sb="3" eb="5">
      <t>サンジョ</t>
    </rPh>
    <rPh sb="5" eb="7">
      <t>カイイン</t>
    </rPh>
    <rPh sb="7" eb="9">
      <t>ウケトリ</t>
    </rPh>
    <rPh sb="9" eb="11">
      <t>カイヒ</t>
    </rPh>
    <phoneticPr fontId="2"/>
  </si>
  <si>
    <t>　　 受取寄附金</t>
    <rPh sb="3" eb="4">
      <t>ウ</t>
    </rPh>
    <rPh sb="4" eb="5">
      <t>ト</t>
    </rPh>
    <rPh sb="5" eb="7">
      <t>キフ</t>
    </rPh>
    <rPh sb="7" eb="8">
      <t>キン</t>
    </rPh>
    <phoneticPr fontId="2"/>
  </si>
  <si>
    <t>　　障害福祉サービス・地域生活支援事業</t>
    <rPh sb="2" eb="4">
      <t>ショウガイ</t>
    </rPh>
    <rPh sb="4" eb="6">
      <t>フクシ</t>
    </rPh>
    <rPh sb="11" eb="13">
      <t>チイキ</t>
    </rPh>
    <rPh sb="13" eb="15">
      <t>セイカツ</t>
    </rPh>
    <rPh sb="15" eb="17">
      <t>シエン</t>
    </rPh>
    <rPh sb="17" eb="19">
      <t>ジギョウ</t>
    </rPh>
    <phoneticPr fontId="2"/>
  </si>
  <si>
    <t>　　共同生活援助事業</t>
    <rPh sb="2" eb="4">
      <t>キョウドウ</t>
    </rPh>
    <rPh sb="4" eb="6">
      <t>セイカツ</t>
    </rPh>
    <rPh sb="6" eb="8">
      <t>エンジョ</t>
    </rPh>
    <rPh sb="8" eb="10">
      <t>ジギョウ</t>
    </rPh>
    <phoneticPr fontId="2"/>
  </si>
  <si>
    <t>　　相談支援事業</t>
    <rPh sb="2" eb="4">
      <t>ソウダン</t>
    </rPh>
    <rPh sb="4" eb="6">
      <t>シエン</t>
    </rPh>
    <rPh sb="6" eb="8">
      <t>ジギョウ</t>
    </rPh>
    <phoneticPr fontId="2"/>
  </si>
  <si>
    <t>　　住宅確保要配慮者支援業務</t>
    <rPh sb="2" eb="4">
      <t>ジュウタク</t>
    </rPh>
    <rPh sb="4" eb="6">
      <t>カクホ</t>
    </rPh>
    <rPh sb="6" eb="7">
      <t>ヨウ</t>
    </rPh>
    <rPh sb="7" eb="9">
      <t>ハイリョ</t>
    </rPh>
    <rPh sb="9" eb="10">
      <t>シャ</t>
    </rPh>
    <rPh sb="10" eb="12">
      <t>シエン</t>
    </rPh>
    <rPh sb="12" eb="14">
      <t>ギョウム</t>
    </rPh>
    <phoneticPr fontId="2"/>
  </si>
  <si>
    <t>　４ 事業収益</t>
    <rPh sb="3" eb="5">
      <t>ジギョウ</t>
    </rPh>
    <rPh sb="5" eb="7">
      <t>シュウエキ</t>
    </rPh>
    <phoneticPr fontId="2"/>
  </si>
  <si>
    <t>　　 (1)グループホーム運営事業収益</t>
    <rPh sb="13" eb="15">
      <t>ウンエイ</t>
    </rPh>
    <rPh sb="15" eb="17">
      <t>ジギョウ</t>
    </rPh>
    <rPh sb="17" eb="19">
      <t>シュウエキ</t>
    </rPh>
    <phoneticPr fontId="2"/>
  </si>
  <si>
    <t>　　 (2)地域活動支援センター事業収益</t>
    <rPh sb="6" eb="8">
      <t>チイキ</t>
    </rPh>
    <rPh sb="8" eb="10">
      <t>カツドウ</t>
    </rPh>
    <rPh sb="10" eb="12">
      <t>シエン</t>
    </rPh>
    <rPh sb="16" eb="18">
      <t>ジギョウ</t>
    </rPh>
    <rPh sb="18" eb="20">
      <t>シュウエキ</t>
    </rPh>
    <phoneticPr fontId="2"/>
  </si>
  <si>
    <t>　　 (3)自立支援医療・代替療法支援事業</t>
    <rPh sb="6" eb="8">
      <t>ジリツ</t>
    </rPh>
    <rPh sb="8" eb="10">
      <t>シエン</t>
    </rPh>
    <rPh sb="10" eb="12">
      <t>イリョウ</t>
    </rPh>
    <rPh sb="13" eb="15">
      <t>ダイタイ</t>
    </rPh>
    <rPh sb="15" eb="17">
      <t>リョウホウ</t>
    </rPh>
    <rPh sb="17" eb="19">
      <t>シエン</t>
    </rPh>
    <rPh sb="19" eb="21">
      <t>ジギョウ</t>
    </rPh>
    <phoneticPr fontId="2"/>
  </si>
  <si>
    <t>　　 (4)普及啓発事業</t>
    <rPh sb="6" eb="8">
      <t>フキュウ</t>
    </rPh>
    <rPh sb="8" eb="10">
      <t>ケイハツ</t>
    </rPh>
    <rPh sb="10" eb="12">
      <t>ジギョウ</t>
    </rPh>
    <phoneticPr fontId="2"/>
  </si>
  <si>
    <t>　　 (5)調査・研究事業</t>
    <rPh sb="6" eb="8">
      <t>チョウサ</t>
    </rPh>
    <rPh sb="9" eb="11">
      <t>ケンキュウ</t>
    </rPh>
    <rPh sb="11" eb="13">
      <t>ジギョウ</t>
    </rPh>
    <phoneticPr fontId="2"/>
  </si>
  <si>
    <t>　　 (6)研修等事業</t>
    <rPh sb="6" eb="8">
      <t>ケンシュウ</t>
    </rPh>
    <rPh sb="8" eb="9">
      <t>トウ</t>
    </rPh>
    <rPh sb="9" eb="11">
      <t>ジギョウ</t>
    </rPh>
    <phoneticPr fontId="2"/>
  </si>
  <si>
    <t>　　 (7)国際協力事業</t>
    <rPh sb="6" eb="8">
      <t>コクサイ</t>
    </rPh>
    <rPh sb="8" eb="10">
      <t>キョウリョク</t>
    </rPh>
    <rPh sb="10" eb="12">
      <t>ジギョウ</t>
    </rPh>
    <phoneticPr fontId="2"/>
  </si>
  <si>
    <t>　５ その他収益</t>
    <rPh sb="5" eb="6">
      <t>ホカ</t>
    </rPh>
    <rPh sb="6" eb="8">
      <t>シュウエキ</t>
    </rPh>
    <phoneticPr fontId="2"/>
  </si>
  <si>
    <t>　　 受取利息</t>
    <rPh sb="3" eb="5">
      <t>ウケトリ</t>
    </rPh>
    <rPh sb="5" eb="7">
      <t>リソク</t>
    </rPh>
    <phoneticPr fontId="2"/>
  </si>
  <si>
    <t>　経常収益計</t>
    <rPh sb="1" eb="3">
      <t>ケイジョウ</t>
    </rPh>
    <rPh sb="3" eb="5">
      <t>シュウエキ</t>
    </rPh>
    <rPh sb="5" eb="6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</si>
  <si>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</si>
  <si>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　１　事業費</t>
    <rPh sb="3" eb="6">
      <t>ジギョウヒ</t>
    </rPh>
    <phoneticPr fontId="2"/>
  </si>
  <si>
    <t>　 ⑴人件費</t>
    <rPh sb="3" eb="6">
      <t>ジンケンヒ</t>
    </rPh>
    <phoneticPr fontId="2"/>
  </si>
  <si>
    <t>　　給料手当</t>
    <rPh sb="2" eb="4">
      <t>キュウリョウ</t>
    </rPh>
    <rPh sb="4" eb="6">
      <t>テアテ</t>
    </rPh>
    <phoneticPr fontId="2"/>
  </si>
  <si>
    <t>　　通勤手当</t>
    <rPh sb="2" eb="4">
      <t>ツウキン</t>
    </rPh>
    <rPh sb="4" eb="6">
      <t>テアテ</t>
    </rPh>
    <phoneticPr fontId="2"/>
  </si>
  <si>
    <t>　　共済費</t>
    <rPh sb="2" eb="4">
      <t>キョウサイ</t>
    </rPh>
    <rPh sb="4" eb="5">
      <t>ヒ</t>
    </rPh>
    <phoneticPr fontId="2"/>
  </si>
  <si>
    <t>　　福利厚生費</t>
    <rPh sb="2" eb="4">
      <t>フクリ</t>
    </rPh>
    <rPh sb="4" eb="7">
      <t>コウセイヒ</t>
    </rPh>
    <phoneticPr fontId="2"/>
  </si>
  <si>
    <t>　　人件費計</t>
    <rPh sb="2" eb="5">
      <t>ジンケンヒ</t>
    </rPh>
    <rPh sb="5" eb="6">
      <t>ケイ</t>
    </rPh>
    <phoneticPr fontId="2"/>
  </si>
  <si>
    <t xml:space="preserve">   ⑵その他経費</t>
    <rPh sb="6" eb="7">
      <t>タ</t>
    </rPh>
    <rPh sb="7" eb="9">
      <t>ケイヒ</t>
    </rPh>
    <phoneticPr fontId="2"/>
  </si>
  <si>
    <t>　　給食材料費</t>
    <rPh sb="2" eb="4">
      <t>キュウショク</t>
    </rPh>
    <rPh sb="4" eb="7">
      <t>ザイリョウヒ</t>
    </rPh>
    <phoneticPr fontId="2"/>
  </si>
  <si>
    <t>　　消耗品費</t>
    <rPh sb="2" eb="4">
      <t>ショウモウ</t>
    </rPh>
    <rPh sb="4" eb="5">
      <t>ヒン</t>
    </rPh>
    <rPh sb="5" eb="6">
      <t>ヒ</t>
    </rPh>
    <phoneticPr fontId="2"/>
  </si>
  <si>
    <t>　　事務用品費</t>
    <rPh sb="2" eb="4">
      <t>ジム</t>
    </rPh>
    <rPh sb="4" eb="6">
      <t>ヨウヒン</t>
    </rPh>
    <rPh sb="6" eb="7">
      <t>ヒ</t>
    </rPh>
    <phoneticPr fontId="2"/>
  </si>
  <si>
    <t>　　光熱水費</t>
    <rPh sb="2" eb="6">
      <t>コウネツスイヒ</t>
    </rPh>
    <phoneticPr fontId="2"/>
  </si>
  <si>
    <t>　　旅費交通費</t>
    <rPh sb="2" eb="4">
      <t>リョヒ</t>
    </rPh>
    <rPh sb="4" eb="7">
      <t>コウツウヒ</t>
    </rPh>
    <phoneticPr fontId="2"/>
  </si>
  <si>
    <t>　　使用料及び賃借料</t>
    <rPh sb="2" eb="4">
      <t>シヨウ</t>
    </rPh>
    <rPh sb="4" eb="5">
      <t>リョウ</t>
    </rPh>
    <rPh sb="5" eb="6">
      <t>オヨ</t>
    </rPh>
    <rPh sb="7" eb="10">
      <t>チンシャクリョウ</t>
    </rPh>
    <phoneticPr fontId="2"/>
  </si>
  <si>
    <t>　　備品費</t>
    <rPh sb="2" eb="4">
      <t>ビヒン</t>
    </rPh>
    <rPh sb="4" eb="5">
      <t>ヒ</t>
    </rPh>
    <phoneticPr fontId="2"/>
  </si>
  <si>
    <t xml:space="preserve">    教養娯楽費</t>
    <rPh sb="4" eb="6">
      <t>キョウヨウ</t>
    </rPh>
    <rPh sb="6" eb="8">
      <t>ゴラク</t>
    </rPh>
    <rPh sb="8" eb="9">
      <t>ヒ</t>
    </rPh>
    <phoneticPr fontId="2"/>
  </si>
  <si>
    <t>　　その他経費計</t>
    <rPh sb="4" eb="5">
      <t>タ</t>
    </rPh>
    <rPh sb="5" eb="7">
      <t>ケイヒ</t>
    </rPh>
    <rPh sb="7" eb="8">
      <t>ケイ</t>
    </rPh>
    <phoneticPr fontId="2"/>
  </si>
  <si>
    <t>　　事業費計</t>
    <rPh sb="2" eb="5">
      <t>ジギョウヒ</t>
    </rPh>
    <rPh sb="5" eb="6">
      <t>ケイ</t>
    </rPh>
    <phoneticPr fontId="2"/>
  </si>
  <si>
    <t>　２　管理費</t>
    <rPh sb="3" eb="6">
      <t>カンリヒ</t>
    </rPh>
    <phoneticPr fontId="2"/>
  </si>
  <si>
    <t>　 ⑵その他経費</t>
    <rPh sb="5" eb="6">
      <t>タ</t>
    </rPh>
    <rPh sb="6" eb="8">
      <t>ケイヒ</t>
    </rPh>
    <phoneticPr fontId="2"/>
  </si>
  <si>
    <t>　　修繕費</t>
    <rPh sb="2" eb="4">
      <t>シュウゼン</t>
    </rPh>
    <rPh sb="4" eb="5">
      <t>ヒ</t>
    </rPh>
    <phoneticPr fontId="2"/>
  </si>
  <si>
    <t>　　通信運搬費</t>
    <rPh sb="2" eb="4">
      <t>ツウシン</t>
    </rPh>
    <rPh sb="4" eb="6">
      <t>ウンパン</t>
    </rPh>
    <rPh sb="6" eb="7">
      <t>ヒ</t>
    </rPh>
    <phoneticPr fontId="2"/>
  </si>
  <si>
    <t>　　車輌経費</t>
    <rPh sb="2" eb="4">
      <t>シャリョウ</t>
    </rPh>
    <rPh sb="4" eb="6">
      <t>ケイヒ</t>
    </rPh>
    <phoneticPr fontId="2"/>
  </si>
  <si>
    <t>　　保険料</t>
    <rPh sb="2" eb="5">
      <t>ホケンリョウ</t>
    </rPh>
    <phoneticPr fontId="2"/>
  </si>
  <si>
    <t>　　保健衛生費</t>
    <rPh sb="2" eb="4">
      <t>ホケン</t>
    </rPh>
    <rPh sb="4" eb="6">
      <t>エイセイ</t>
    </rPh>
    <rPh sb="6" eb="7">
      <t>ヒ</t>
    </rPh>
    <phoneticPr fontId="2"/>
  </si>
  <si>
    <t>　　その他雑費</t>
    <rPh sb="4" eb="5">
      <t>タ</t>
    </rPh>
    <rPh sb="5" eb="7">
      <t>ザッピ</t>
    </rPh>
    <phoneticPr fontId="2"/>
  </si>
  <si>
    <t>　　減価償却費</t>
    <rPh sb="2" eb="4">
      <t>ゲンカ</t>
    </rPh>
    <rPh sb="4" eb="6">
      <t>ショウキャク</t>
    </rPh>
    <rPh sb="6" eb="7">
      <t>ヒ</t>
    </rPh>
    <phoneticPr fontId="2"/>
  </si>
  <si>
    <t>　　繰越資産償却</t>
    <rPh sb="2" eb="4">
      <t>クリコシ</t>
    </rPh>
    <rPh sb="4" eb="6">
      <t>シサン</t>
    </rPh>
    <rPh sb="6" eb="8">
      <t>ショウキャク</t>
    </rPh>
    <phoneticPr fontId="2"/>
  </si>
  <si>
    <t>　　委託料</t>
    <rPh sb="2" eb="5">
      <t>イタクリョウ</t>
    </rPh>
    <phoneticPr fontId="2"/>
  </si>
  <si>
    <t xml:space="preserve">  　リース料</t>
    <rPh sb="6" eb="7">
      <t>リョウ</t>
    </rPh>
    <phoneticPr fontId="2"/>
  </si>
  <si>
    <t>　　租税公課</t>
    <rPh sb="2" eb="4">
      <t>ソゼイ</t>
    </rPh>
    <rPh sb="4" eb="6">
      <t>コウカ</t>
    </rPh>
    <phoneticPr fontId="2"/>
  </si>
  <si>
    <t>　　会議費</t>
    <rPh sb="2" eb="5">
      <t>カイギヒ</t>
    </rPh>
    <phoneticPr fontId="2"/>
  </si>
  <si>
    <t>　　研修・会費等負担金</t>
    <rPh sb="2" eb="4">
      <t>ケンシュウ</t>
    </rPh>
    <rPh sb="5" eb="7">
      <t>カイヒ</t>
    </rPh>
    <rPh sb="7" eb="8">
      <t>トウ</t>
    </rPh>
    <rPh sb="8" eb="11">
      <t>フタンキン</t>
    </rPh>
    <phoneticPr fontId="2"/>
  </si>
  <si>
    <t>　　管理費計</t>
    <rPh sb="2" eb="5">
      <t>カンリヒ</t>
    </rPh>
    <rPh sb="5" eb="6">
      <t>ケイ</t>
    </rPh>
    <phoneticPr fontId="2"/>
  </si>
  <si>
    <t xml:space="preserve">     経常費用計</t>
    <rPh sb="5" eb="7">
      <t>ケイジョウ</t>
    </rPh>
    <rPh sb="7" eb="9">
      <t>ヒヨウ</t>
    </rPh>
    <rPh sb="9" eb="10">
      <t>ケイ</t>
    </rPh>
    <phoneticPr fontId="2"/>
  </si>
  <si>
    <t xml:space="preserve">     当期経常増減額</t>
    <rPh sb="5" eb="7">
      <t>トウキ</t>
    </rPh>
    <rPh sb="7" eb="9">
      <t>ケイジョウ</t>
    </rPh>
    <rPh sb="9" eb="12">
      <t>ゾウゲンガク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</si>
  <si>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</si>
  <si>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 xml:space="preserve">     経常外収益計</t>
    <rPh sb="5" eb="7">
      <t>ケイジョウ</t>
    </rPh>
    <rPh sb="7" eb="8">
      <t>ガイ</t>
    </rPh>
    <rPh sb="8" eb="10">
      <t>シュウエキ</t>
    </rPh>
    <rPh sb="10" eb="11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</si>
  <si>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</si>
  <si>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　     支払利息割引料</t>
    <rPh sb="6" eb="8">
      <t>シハライ</t>
    </rPh>
    <rPh sb="8" eb="10">
      <t>リソク</t>
    </rPh>
    <rPh sb="10" eb="13">
      <t>ワリビキリョウ</t>
    </rPh>
    <phoneticPr fontId="2"/>
  </si>
  <si>
    <t xml:space="preserve">       経常外費用計</t>
    <rPh sb="7" eb="9">
      <t>ケイジョウ</t>
    </rPh>
    <rPh sb="9" eb="10">
      <t>ガイ</t>
    </rPh>
    <rPh sb="10" eb="12">
      <t>ヒヨウ</t>
    </rPh>
    <rPh sb="12" eb="13">
      <t>ケイ</t>
    </rPh>
    <phoneticPr fontId="2"/>
  </si>
  <si>
    <t>　　　 経理区分振替額</t>
    <rPh sb="4" eb="6">
      <t>ケイリ</t>
    </rPh>
    <rPh sb="6" eb="8">
      <t>クブン</t>
    </rPh>
    <rPh sb="8" eb="10">
      <t>フリカエ</t>
    </rPh>
    <rPh sb="10" eb="11">
      <t>ガク</t>
    </rPh>
    <phoneticPr fontId="2"/>
  </si>
  <si>
    <t xml:space="preserve">  　 　税引前当期正味財産増減額</t>
    <rPh sb="5" eb="7">
      <t>ゼイビ</t>
    </rPh>
    <rPh sb="7" eb="8">
      <t>マエ</t>
    </rPh>
    <rPh sb="8" eb="10">
      <t>トウキ</t>
    </rPh>
    <rPh sb="10" eb="12">
      <t>ショウミ</t>
    </rPh>
    <rPh sb="12" eb="14">
      <t>ザイサン</t>
    </rPh>
    <rPh sb="14" eb="17">
      <t>ゾウゲンガク</t>
    </rPh>
    <phoneticPr fontId="2"/>
  </si>
  <si>
    <t>　 　　法人税、住民税及び事業税</t>
    <rPh sb="4" eb="6">
      <t>ホウジン</t>
    </rPh>
    <rPh sb="6" eb="7">
      <t>ゼイ</t>
    </rPh>
    <rPh sb="8" eb="11">
      <t>ジュウミンゼイ</t>
    </rPh>
    <rPh sb="11" eb="12">
      <t>オヨ</t>
    </rPh>
    <rPh sb="13" eb="16">
      <t>ジギョウゼイ</t>
    </rPh>
    <phoneticPr fontId="2"/>
  </si>
  <si>
    <t>　　　 当期正味財産増減額</t>
    <rPh sb="4" eb="6">
      <t>トウキ</t>
    </rPh>
    <rPh sb="6" eb="8">
      <t>ショウミ</t>
    </rPh>
    <rPh sb="8" eb="10">
      <t>ザイサン</t>
    </rPh>
    <rPh sb="10" eb="13">
      <t>ゾウゲンガク</t>
    </rPh>
    <phoneticPr fontId="2"/>
  </si>
  <si>
    <t>　 　　前期繰越正味財産額</t>
    <rPh sb="4" eb="6">
      <t>ゼンキ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2"/>
  </si>
  <si>
    <t>　 　　次期繰越正味財産額</t>
    <rPh sb="4" eb="6">
      <t>ジキ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2"/>
  </si>
  <si>
    <t>　３ 受取補助金等</t>
    <rPh sb="3" eb="5">
      <t>ウケトリ</t>
    </rPh>
    <rPh sb="5" eb="8">
      <t>ホジョキン</t>
    </rPh>
    <rPh sb="8" eb="9">
      <t>トウ</t>
    </rPh>
    <phoneticPr fontId="2"/>
  </si>
  <si>
    <t>　１ 受取会費・寄付金</t>
    <rPh sb="3" eb="4">
      <t>ウ</t>
    </rPh>
    <rPh sb="4" eb="5">
      <t>ト</t>
    </rPh>
    <rPh sb="5" eb="7">
      <t>カイヒ</t>
    </rPh>
    <rPh sb="8" eb="11">
      <t>キフキン</t>
    </rPh>
    <phoneticPr fontId="2"/>
  </si>
  <si>
    <t>　２ 受取助成金</t>
    <rPh sb="3" eb="4">
      <t>ウ</t>
    </rPh>
    <rPh sb="4" eb="5">
      <t>ト</t>
    </rPh>
    <rPh sb="5" eb="8">
      <t>ジョセイキン</t>
    </rPh>
    <phoneticPr fontId="2"/>
  </si>
  <si>
    <t>　　 社協事業助成金（基本助成）</t>
    <rPh sb="3" eb="5">
      <t>シャキョウ</t>
    </rPh>
    <rPh sb="5" eb="7">
      <t>ジギョウ</t>
    </rPh>
    <rPh sb="7" eb="9">
      <t>ジョセイ</t>
    </rPh>
    <rPh sb="9" eb="10">
      <t>キン</t>
    </rPh>
    <rPh sb="11" eb="13">
      <t>キホン</t>
    </rPh>
    <rPh sb="13" eb="15">
      <t>ジョセイ</t>
    </rPh>
    <phoneticPr fontId="2"/>
  </si>
  <si>
    <t>　　 社協事業助成金（研修助成）</t>
    <rPh sb="11" eb="13">
      <t>ケンシュウ</t>
    </rPh>
    <rPh sb="13" eb="15">
      <t>ジョセイ</t>
    </rPh>
    <phoneticPr fontId="2"/>
  </si>
  <si>
    <t>令和2年度　活動予算書</t>
    <rPh sb="0" eb="2">
      <t>レイワ</t>
    </rPh>
    <rPh sb="3" eb="5">
      <t>ネンド</t>
    </rPh>
    <rPh sb="6" eb="8">
      <t>カツドウ</t>
    </rPh>
    <rPh sb="8" eb="11">
      <t>ヨサンショ</t>
    </rPh>
    <phoneticPr fontId="2"/>
  </si>
  <si>
    <t>自　令和2年4月1日　　至　令和3年3月31日</t>
    <rPh sb="2" eb="4">
      <t>レイワ</t>
    </rPh>
    <rPh sb="14" eb="16">
      <t>レイワ</t>
    </rPh>
    <phoneticPr fontId="2"/>
  </si>
  <si>
    <t>　　印刷製本費（社協基本助成充当）</t>
    <rPh sb="2" eb="4">
      <t>インサツ</t>
    </rPh>
    <rPh sb="4" eb="6">
      <t>セイホン</t>
    </rPh>
    <rPh sb="6" eb="7">
      <t>ヒ</t>
    </rPh>
    <phoneticPr fontId="2"/>
  </si>
  <si>
    <t>　　活動費（社協研修助成充当）</t>
    <rPh sb="2" eb="4">
      <t>カツドウ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</si>
</sst>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4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58" fontId="1" fillId="0" borderId="2" xfId="0" applyNumberFormat="1" applyFont="1" applyBorder="1" applyAlignment="1">
      <alignment horizontal="left" vertical="center"/>
    </xf>
    <xf numFmtId="176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58" fontId="1" fillId="0" borderId="5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176" fontId="1" fillId="0" borderId="8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76" fontId="1" fillId="0" borderId="7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0" fontId="1" fillId="0" borderId="13" xfId="0" applyFont="1" applyBorder="1">
      <alignment vertical="center"/>
    </xf>
    <xf numFmtId="176" fontId="1" fillId="0" borderId="14" xfId="0" applyNumberFormat="1" applyFont="1" applyBorder="1">
      <alignment vertical="center"/>
    </xf>
    <xf numFmtId="176" fontId="1" fillId="0" borderId="15" xfId="0" applyNumberFormat="1" applyFont="1" applyBorder="1">
      <alignment vertical="center"/>
    </xf>
    <xf numFmtId="0" fontId="1" fillId="0" borderId="16" xfId="0" applyFont="1" applyBorder="1">
      <alignment vertical="center"/>
    </xf>
    <xf numFmtId="0" fontId="1" fillId="0" borderId="6" xfId="0" applyFont="1" applyBorder="1">
      <alignment vertical="center"/>
    </xf>
    <xf numFmtId="176" fontId="1" fillId="0" borderId="6" xfId="0" applyNumberFormat="1" applyFont="1" applyBorder="1">
      <alignment vertical="center"/>
    </xf>
    <xf numFmtId="0" fontId="1" fillId="0" borderId="12" xfId="0" applyFont="1" applyBorder="1">
      <alignment vertical="center"/>
    </xf>
    <xf numFmtId="177" fontId="1" fillId="0" borderId="8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8" fontId="1" fillId="0" borderId="4" xfId="0" applyNumberFormat="1" applyFont="1" applyBorder="1" applyAlignment="1">
      <alignment horizontal="right" vertical="center"/>
    </xf>
    <xf numFmtId="58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workbookViewId="0">
      <selection activeCell="C21" sqref="C21"/>
    </sheetView>
  </sheetViews>
  <sheetFormatPr defaultColWidth="9" defaultRowHeight="14.25" x14ac:dyDescent="0.15"/>
  <cols>
    <col min="1" max="1" width="3.25" style="1" customWidth="1"/>
    <col min="2" max="2" width="45.625" style="1" customWidth="1"/>
    <col min="3" max="3" width="32.625" style="2" customWidth="1"/>
    <col min="4" max="5" width="32.625" style="1" customWidth="1"/>
    <col min="6" max="6" width="3" style="1" customWidth="1"/>
    <col min="7" max="16384" width="9" style="1"/>
  </cols>
  <sheetData>
    <row r="1" spans="1:10" ht="14.1" customHeight="1" x14ac:dyDescent="0.15"/>
    <row r="2" spans="1:10" ht="15" customHeight="1" x14ac:dyDescent="0.15">
      <c r="A2" s="3"/>
      <c r="B2" s="4" t="s">
        <v>0</v>
      </c>
      <c r="C2" s="5"/>
      <c r="D2" s="6"/>
      <c r="E2" s="6"/>
      <c r="F2" s="7"/>
    </row>
    <row r="3" spans="1:10" ht="18.75" customHeight="1" x14ac:dyDescent="0.15">
      <c r="A3" s="35" t="s">
        <v>78</v>
      </c>
      <c r="B3" s="36"/>
      <c r="C3" s="36"/>
      <c r="D3" s="36"/>
      <c r="E3" s="36"/>
      <c r="F3" s="37"/>
    </row>
    <row r="4" spans="1:10" ht="15" customHeight="1" x14ac:dyDescent="0.15">
      <c r="A4" s="38" t="s">
        <v>79</v>
      </c>
      <c r="B4" s="39"/>
      <c r="C4" s="39"/>
      <c r="D4" s="39"/>
      <c r="E4" s="39"/>
      <c r="F4" s="8"/>
    </row>
    <row r="5" spans="1:10" ht="11.25" customHeight="1" x14ac:dyDescent="0.15">
      <c r="A5" s="9"/>
      <c r="B5" s="10"/>
      <c r="C5" s="11"/>
      <c r="D5" s="40"/>
      <c r="E5" s="40"/>
      <c r="F5" s="12"/>
    </row>
    <row r="6" spans="1:10" ht="15" customHeight="1" x14ac:dyDescent="0.15">
      <c r="A6" s="9"/>
      <c r="B6" s="13" t="s">
        <v>1</v>
      </c>
      <c r="C6" s="41" t="s">
        <v>2</v>
      </c>
      <c r="D6" s="41"/>
      <c r="E6" s="41"/>
      <c r="F6" s="12"/>
    </row>
    <row r="7" spans="1:10" ht="15" customHeight="1" x14ac:dyDescent="0.15">
      <c r="A7" s="9"/>
      <c r="B7" s="14"/>
      <c r="C7" s="13" t="s">
        <v>3</v>
      </c>
      <c r="D7" s="13" t="s">
        <v>4</v>
      </c>
      <c r="E7" s="13" t="s">
        <v>5</v>
      </c>
      <c r="F7" s="12"/>
    </row>
    <row r="8" spans="1:10" ht="15" customHeight="1" x14ac:dyDescent="0.15">
      <c r="A8" s="9"/>
      <c r="B8" s="15" t="s">
        <v>6</v>
      </c>
      <c r="C8" s="16"/>
      <c r="D8" s="17"/>
      <c r="E8" s="17"/>
      <c r="F8" s="12"/>
    </row>
    <row r="9" spans="1:10" ht="15" customHeight="1" x14ac:dyDescent="0.15">
      <c r="A9" s="9"/>
      <c r="B9" s="15" t="s">
        <v>74</v>
      </c>
      <c r="C9" s="16"/>
      <c r="D9" s="17"/>
      <c r="E9" s="17"/>
      <c r="F9" s="12"/>
      <c r="H9" s="18"/>
      <c r="I9" s="19"/>
      <c r="J9" s="19"/>
    </row>
    <row r="10" spans="1:10" ht="15" customHeight="1" x14ac:dyDescent="0.15">
      <c r="A10" s="9"/>
      <c r="B10" s="15" t="s">
        <v>7</v>
      </c>
      <c r="C10" s="16">
        <v>500000</v>
      </c>
      <c r="D10" s="17"/>
      <c r="E10" s="17">
        <f>SUM(C10:D10)</f>
        <v>500000</v>
      </c>
      <c r="F10" s="12"/>
      <c r="H10" s="10"/>
      <c r="I10" s="10"/>
      <c r="J10" s="10"/>
    </row>
    <row r="11" spans="1:10" ht="15" customHeight="1" x14ac:dyDescent="0.15">
      <c r="A11" s="9"/>
      <c r="B11" s="15" t="s">
        <v>8</v>
      </c>
      <c r="C11" s="16">
        <v>500000</v>
      </c>
      <c r="D11" s="17"/>
      <c r="E11" s="17">
        <f t="shared" ref="E11:E78" si="0">SUM(C11:D11)</f>
        <v>500000</v>
      </c>
      <c r="F11" s="12"/>
    </row>
    <row r="12" spans="1:10" ht="15" customHeight="1" x14ac:dyDescent="0.15">
      <c r="A12" s="9"/>
      <c r="B12" s="15" t="s">
        <v>9</v>
      </c>
      <c r="C12" s="16">
        <v>10000000</v>
      </c>
      <c r="D12" s="17"/>
      <c r="E12" s="17">
        <f t="shared" ref="E12" si="1">SUM(C12:D12)</f>
        <v>10000000</v>
      </c>
      <c r="F12" s="12"/>
    </row>
    <row r="13" spans="1:10" ht="15" customHeight="1" x14ac:dyDescent="0.15">
      <c r="A13" s="9"/>
      <c r="B13" s="15" t="s">
        <v>75</v>
      </c>
      <c r="C13" s="16"/>
      <c r="D13" s="17"/>
      <c r="E13" s="17"/>
      <c r="F13" s="12"/>
    </row>
    <row r="14" spans="1:10" ht="15" customHeight="1" x14ac:dyDescent="0.15">
      <c r="A14" s="15"/>
      <c r="B14" s="15" t="s">
        <v>76</v>
      </c>
      <c r="C14" s="16">
        <v>55000</v>
      </c>
      <c r="D14" s="17"/>
      <c r="E14" s="17">
        <f t="shared" si="0"/>
        <v>55000</v>
      </c>
      <c r="F14" s="12"/>
    </row>
    <row r="15" spans="1:10" ht="15" customHeight="1" x14ac:dyDescent="0.15">
      <c r="A15" s="9"/>
      <c r="B15" s="15" t="s">
        <v>77</v>
      </c>
      <c r="C15" s="16">
        <v>375000</v>
      </c>
      <c r="D15" s="17"/>
      <c r="E15" s="17">
        <f t="shared" si="0"/>
        <v>375000</v>
      </c>
      <c r="F15" s="12"/>
    </row>
    <row r="16" spans="1:10" ht="15" customHeight="1" x14ac:dyDescent="0.15">
      <c r="A16" s="9"/>
      <c r="B16" s="15" t="s">
        <v>73</v>
      </c>
      <c r="C16" s="16"/>
      <c r="D16" s="17"/>
      <c r="E16" s="17"/>
      <c r="F16" s="12"/>
    </row>
    <row r="17" spans="1:6" ht="15" customHeight="1" x14ac:dyDescent="0.15">
      <c r="A17" s="9"/>
      <c r="B17" s="15" t="s">
        <v>10</v>
      </c>
      <c r="C17" s="16">
        <v>80000000</v>
      </c>
      <c r="D17" s="17"/>
      <c r="E17" s="17">
        <f t="shared" si="0"/>
        <v>80000000</v>
      </c>
      <c r="F17" s="12"/>
    </row>
    <row r="18" spans="1:6" ht="15" customHeight="1" x14ac:dyDescent="0.15">
      <c r="A18" s="9"/>
      <c r="B18" s="15" t="s">
        <v>11</v>
      </c>
      <c r="C18" s="16">
        <v>65000000</v>
      </c>
      <c r="D18" s="16"/>
      <c r="E18" s="17">
        <f t="shared" si="0"/>
        <v>65000000</v>
      </c>
      <c r="F18" s="12"/>
    </row>
    <row r="19" spans="1:6" ht="15" customHeight="1" x14ac:dyDescent="0.15">
      <c r="A19" s="9"/>
      <c r="B19" s="15" t="s">
        <v>12</v>
      </c>
      <c r="C19" s="16">
        <v>17000000</v>
      </c>
      <c r="D19" s="16"/>
      <c r="E19" s="17">
        <f t="shared" si="0"/>
        <v>17000000</v>
      </c>
      <c r="F19" s="12"/>
    </row>
    <row r="20" spans="1:6" ht="15" customHeight="1" x14ac:dyDescent="0.15">
      <c r="A20" s="9"/>
      <c r="B20" s="15" t="s">
        <v>13</v>
      </c>
      <c r="C20" s="16">
        <v>10000000</v>
      </c>
      <c r="D20" s="16"/>
      <c r="E20" s="17">
        <f t="shared" si="0"/>
        <v>10000000</v>
      </c>
      <c r="F20" s="12"/>
    </row>
    <row r="21" spans="1:6" ht="15" customHeight="1" x14ac:dyDescent="0.15">
      <c r="A21" s="9"/>
      <c r="B21" s="15" t="s">
        <v>14</v>
      </c>
      <c r="C21" s="16"/>
      <c r="D21" s="16"/>
      <c r="E21" s="17"/>
      <c r="F21" s="12"/>
    </row>
    <row r="22" spans="1:6" ht="15" customHeight="1" x14ac:dyDescent="0.15">
      <c r="A22" s="9"/>
      <c r="B22" s="15" t="s">
        <v>15</v>
      </c>
      <c r="C22" s="16">
        <v>10000000</v>
      </c>
      <c r="D22" s="16"/>
      <c r="E22" s="17">
        <f t="shared" si="0"/>
        <v>10000000</v>
      </c>
      <c r="F22" s="12"/>
    </row>
    <row r="23" spans="1:6" ht="15" customHeight="1" x14ac:dyDescent="0.15">
      <c r="A23" s="9"/>
      <c r="B23" s="15" t="s">
        <v>16</v>
      </c>
      <c r="C23" s="16">
        <v>550000</v>
      </c>
      <c r="D23" s="16"/>
      <c r="E23" s="17">
        <f t="shared" si="0"/>
        <v>550000</v>
      </c>
      <c r="F23" s="12"/>
    </row>
    <row r="24" spans="1:6" ht="15" customHeight="1" x14ac:dyDescent="0.15">
      <c r="A24" s="9"/>
      <c r="B24" s="15" t="s">
        <v>17</v>
      </c>
      <c r="C24" s="16"/>
      <c r="D24" s="16">
        <v>1000000</v>
      </c>
      <c r="E24" s="17">
        <f t="shared" si="0"/>
        <v>1000000</v>
      </c>
      <c r="F24" s="12"/>
    </row>
    <row r="25" spans="1:6" ht="15" customHeight="1" x14ac:dyDescent="0.15">
      <c r="A25" s="9"/>
      <c r="B25" s="15" t="s">
        <v>18</v>
      </c>
      <c r="C25" s="16"/>
      <c r="D25" s="16">
        <v>1000000</v>
      </c>
      <c r="E25" s="17">
        <f t="shared" si="0"/>
        <v>1000000</v>
      </c>
      <c r="F25" s="12"/>
    </row>
    <row r="26" spans="1:6" ht="15" customHeight="1" x14ac:dyDescent="0.15">
      <c r="A26" s="9"/>
      <c r="B26" s="15" t="s">
        <v>19</v>
      </c>
      <c r="C26" s="16">
        <v>4500000</v>
      </c>
      <c r="D26" s="16">
        <v>1000000</v>
      </c>
      <c r="E26" s="17">
        <f t="shared" si="0"/>
        <v>5500000</v>
      </c>
      <c r="F26" s="12"/>
    </row>
    <row r="27" spans="1:6" ht="15" customHeight="1" x14ac:dyDescent="0.15">
      <c r="A27" s="9"/>
      <c r="B27" s="15" t="s">
        <v>20</v>
      </c>
      <c r="C27" s="16"/>
      <c r="D27" s="16">
        <v>1000000</v>
      </c>
      <c r="E27" s="17">
        <f t="shared" si="0"/>
        <v>1000000</v>
      </c>
      <c r="F27" s="12"/>
    </row>
    <row r="28" spans="1:6" ht="15" customHeight="1" x14ac:dyDescent="0.15">
      <c r="A28" s="9"/>
      <c r="B28" s="15" t="s">
        <v>21</v>
      </c>
      <c r="C28" s="16"/>
      <c r="D28" s="16">
        <v>1000000</v>
      </c>
      <c r="E28" s="17">
        <f t="shared" si="0"/>
        <v>1000000</v>
      </c>
      <c r="F28" s="12"/>
    </row>
    <row r="29" spans="1:6" ht="15" customHeight="1" x14ac:dyDescent="0.15">
      <c r="A29" s="9"/>
      <c r="B29" s="20" t="s">
        <v>22</v>
      </c>
      <c r="C29" s="16"/>
      <c r="D29" s="16"/>
      <c r="E29" s="17"/>
      <c r="F29" s="12"/>
    </row>
    <row r="30" spans="1:6" ht="15" customHeight="1" x14ac:dyDescent="0.15">
      <c r="A30" s="9"/>
      <c r="B30" s="15" t="s">
        <v>23</v>
      </c>
      <c r="C30" s="16">
        <v>5000</v>
      </c>
      <c r="D30" s="16"/>
      <c r="E30" s="17">
        <f t="shared" si="0"/>
        <v>5000</v>
      </c>
      <c r="F30" s="12"/>
    </row>
    <row r="31" spans="1:6" ht="15" customHeight="1" x14ac:dyDescent="0.15">
      <c r="A31" s="9"/>
      <c r="B31" s="15" t="s">
        <v>24</v>
      </c>
      <c r="C31" s="21">
        <f>SUM(C10:C30)</f>
        <v>198485000</v>
      </c>
      <c r="D31" s="21">
        <f>SUM(D24:D30)</f>
        <v>5000000</v>
      </c>
      <c r="E31" s="22">
        <f t="shared" si="0"/>
        <v>203485000</v>
      </c>
      <c r="F31" s="12"/>
    </row>
    <row r="32" spans="1:6" ht="15" customHeight="1" x14ac:dyDescent="0.15">
      <c r="A32" s="9"/>
      <c r="B32" s="15" t="s">
        <v>25</v>
      </c>
      <c r="C32" s="16"/>
      <c r="D32" s="16"/>
      <c r="E32" s="17"/>
      <c r="F32" s="12"/>
    </row>
    <row r="33" spans="1:6" ht="15" customHeight="1" x14ac:dyDescent="0.15">
      <c r="A33" s="9"/>
      <c r="B33" s="15" t="s">
        <v>26</v>
      </c>
      <c r="C33" s="16"/>
      <c r="D33" s="16"/>
      <c r="E33" s="17"/>
      <c r="F33" s="12"/>
    </row>
    <row r="34" spans="1:6" ht="15" customHeight="1" x14ac:dyDescent="0.15">
      <c r="A34" s="9"/>
      <c r="B34" s="15" t="s">
        <v>27</v>
      </c>
      <c r="C34" s="16"/>
      <c r="D34" s="16"/>
      <c r="E34" s="17"/>
      <c r="F34" s="12"/>
    </row>
    <row r="35" spans="1:6" ht="15" customHeight="1" x14ac:dyDescent="0.15">
      <c r="A35" s="9"/>
      <c r="B35" s="15" t="s">
        <v>28</v>
      </c>
      <c r="C35" s="16">
        <v>90000000</v>
      </c>
      <c r="D35" s="16">
        <v>400000</v>
      </c>
      <c r="E35" s="17">
        <f t="shared" si="0"/>
        <v>90400000</v>
      </c>
      <c r="F35" s="12"/>
    </row>
    <row r="36" spans="1:6" ht="15" customHeight="1" x14ac:dyDescent="0.15">
      <c r="A36" s="9"/>
      <c r="B36" s="15" t="s">
        <v>29</v>
      </c>
      <c r="C36" s="16">
        <v>11000000</v>
      </c>
      <c r="D36" s="16">
        <v>200000</v>
      </c>
      <c r="E36" s="17">
        <f t="shared" si="0"/>
        <v>11200000</v>
      </c>
      <c r="F36" s="12"/>
    </row>
    <row r="37" spans="1:6" ht="15" customHeight="1" x14ac:dyDescent="0.15">
      <c r="A37" s="9"/>
      <c r="B37" s="15" t="s">
        <v>30</v>
      </c>
      <c r="C37" s="16">
        <v>3500000</v>
      </c>
      <c r="D37" s="16">
        <v>100000</v>
      </c>
      <c r="E37" s="17">
        <f t="shared" si="0"/>
        <v>3600000</v>
      </c>
      <c r="F37" s="12"/>
    </row>
    <row r="38" spans="1:6" ht="15" customHeight="1" x14ac:dyDescent="0.15">
      <c r="A38" s="9"/>
      <c r="B38" s="15" t="s">
        <v>31</v>
      </c>
      <c r="C38" s="16">
        <v>1300000</v>
      </c>
      <c r="D38" s="16">
        <v>100000</v>
      </c>
      <c r="E38" s="17">
        <f t="shared" si="0"/>
        <v>1400000</v>
      </c>
      <c r="F38" s="12"/>
    </row>
    <row r="39" spans="1:6" ht="15" customHeight="1" x14ac:dyDescent="0.15">
      <c r="A39" s="9"/>
      <c r="B39" s="15" t="s">
        <v>32</v>
      </c>
      <c r="C39" s="21">
        <f>SUM(C35:C38)</f>
        <v>105800000</v>
      </c>
      <c r="D39" s="21">
        <f>SUM(D35:D38)</f>
        <v>800000</v>
      </c>
      <c r="E39" s="22">
        <f t="shared" si="0"/>
        <v>106600000</v>
      </c>
      <c r="F39" s="12"/>
    </row>
    <row r="40" spans="1:6" ht="15" customHeight="1" x14ac:dyDescent="0.15">
      <c r="A40" s="9"/>
      <c r="B40" s="15" t="s">
        <v>33</v>
      </c>
      <c r="C40" s="16"/>
      <c r="D40" s="16"/>
      <c r="E40" s="17"/>
      <c r="F40" s="12"/>
    </row>
    <row r="41" spans="1:6" ht="15" customHeight="1" x14ac:dyDescent="0.15">
      <c r="A41" s="9"/>
      <c r="B41" s="15" t="s">
        <v>34</v>
      </c>
      <c r="C41" s="16">
        <v>3000000</v>
      </c>
      <c r="D41" s="16">
        <v>100000</v>
      </c>
      <c r="E41" s="17">
        <f t="shared" si="0"/>
        <v>3100000</v>
      </c>
      <c r="F41" s="12"/>
    </row>
    <row r="42" spans="1:6" ht="15" customHeight="1" x14ac:dyDescent="0.15">
      <c r="A42" s="9"/>
      <c r="B42" s="15" t="s">
        <v>35</v>
      </c>
      <c r="C42" s="16">
        <v>720000</v>
      </c>
      <c r="D42" s="16">
        <v>100000</v>
      </c>
      <c r="E42" s="17">
        <f t="shared" si="0"/>
        <v>820000</v>
      </c>
      <c r="F42" s="12"/>
    </row>
    <row r="43" spans="1:6" ht="15" customHeight="1" x14ac:dyDescent="0.15">
      <c r="A43" s="9"/>
      <c r="B43" s="15" t="s">
        <v>36</v>
      </c>
      <c r="C43" s="16">
        <v>250000</v>
      </c>
      <c r="D43" s="16">
        <v>200000</v>
      </c>
      <c r="E43" s="17">
        <f t="shared" si="0"/>
        <v>450000</v>
      </c>
      <c r="F43" s="12"/>
    </row>
    <row r="44" spans="1:6" ht="15" customHeight="1" x14ac:dyDescent="0.15">
      <c r="A44" s="9"/>
      <c r="B44" s="15" t="s">
        <v>38</v>
      </c>
      <c r="C44" s="16">
        <v>3000000</v>
      </c>
      <c r="D44" s="16">
        <v>100000</v>
      </c>
      <c r="E44" s="17">
        <f t="shared" si="0"/>
        <v>3100000</v>
      </c>
      <c r="F44" s="12"/>
    </row>
    <row r="45" spans="1:6" ht="15" customHeight="1" x14ac:dyDescent="0.15">
      <c r="A45" s="9"/>
      <c r="B45" s="15" t="s">
        <v>39</v>
      </c>
      <c r="C45" s="16">
        <v>0</v>
      </c>
      <c r="D45" s="16">
        <v>200000</v>
      </c>
      <c r="E45" s="17">
        <f t="shared" si="0"/>
        <v>200000</v>
      </c>
      <c r="F45" s="12"/>
    </row>
    <row r="46" spans="1:6" ht="15" customHeight="1" x14ac:dyDescent="0.15">
      <c r="A46" s="9"/>
      <c r="B46" s="15" t="s">
        <v>40</v>
      </c>
      <c r="C46" s="16">
        <v>1000000</v>
      </c>
      <c r="D46" s="16">
        <v>300000</v>
      </c>
      <c r="E46" s="17">
        <f t="shared" si="0"/>
        <v>1300000</v>
      </c>
      <c r="F46" s="12"/>
    </row>
    <row r="47" spans="1:6" ht="15" customHeight="1" x14ac:dyDescent="0.15">
      <c r="A47" s="9"/>
      <c r="B47" s="15" t="s">
        <v>81</v>
      </c>
      <c r="C47" s="16">
        <v>8500000</v>
      </c>
      <c r="D47" s="16">
        <v>100000</v>
      </c>
      <c r="E47" s="17">
        <f t="shared" si="0"/>
        <v>8600000</v>
      </c>
      <c r="F47" s="12"/>
    </row>
    <row r="48" spans="1:6" ht="15" customHeight="1" x14ac:dyDescent="0.15">
      <c r="A48" s="9"/>
      <c r="B48" s="15" t="s">
        <v>41</v>
      </c>
      <c r="C48" s="16">
        <v>180000</v>
      </c>
      <c r="D48" s="16">
        <v>0</v>
      </c>
      <c r="E48" s="17">
        <f t="shared" si="0"/>
        <v>180000</v>
      </c>
      <c r="F48" s="12"/>
    </row>
    <row r="49" spans="1:6" ht="15" customHeight="1" x14ac:dyDescent="0.15">
      <c r="A49" s="9"/>
      <c r="B49" s="15" t="s">
        <v>42</v>
      </c>
      <c r="C49" s="21">
        <f>SUM(C41:C48)</f>
        <v>16650000</v>
      </c>
      <c r="D49" s="21">
        <f>SUM(D41:D48)</f>
        <v>1100000</v>
      </c>
      <c r="E49" s="22">
        <f t="shared" si="0"/>
        <v>17750000</v>
      </c>
      <c r="F49" s="12"/>
    </row>
    <row r="50" spans="1:6" ht="15" customHeight="1" x14ac:dyDescent="0.15">
      <c r="A50" s="9"/>
      <c r="B50" s="15" t="s">
        <v>43</v>
      </c>
      <c r="C50" s="21">
        <f>C39+C49</f>
        <v>122450000</v>
      </c>
      <c r="D50" s="21">
        <f>D39+D49</f>
        <v>1900000</v>
      </c>
      <c r="E50" s="22">
        <f t="shared" si="0"/>
        <v>124350000</v>
      </c>
      <c r="F50" s="12"/>
    </row>
    <row r="51" spans="1:6" ht="15" customHeight="1" x14ac:dyDescent="0.15">
      <c r="A51" s="9"/>
      <c r="B51" s="15" t="s">
        <v>44</v>
      </c>
      <c r="C51" s="16"/>
      <c r="D51" s="16"/>
      <c r="E51" s="17"/>
      <c r="F51" s="12"/>
    </row>
    <row r="52" spans="1:6" ht="15" customHeight="1" x14ac:dyDescent="0.15">
      <c r="A52" s="9"/>
      <c r="B52" s="15" t="s">
        <v>27</v>
      </c>
      <c r="C52" s="16"/>
      <c r="D52" s="16"/>
      <c r="E52" s="17"/>
      <c r="F52" s="12"/>
    </row>
    <row r="53" spans="1:6" ht="15" customHeight="1" x14ac:dyDescent="0.15">
      <c r="A53" s="9"/>
      <c r="B53" s="15" t="s">
        <v>28</v>
      </c>
      <c r="C53" s="16">
        <v>3000000</v>
      </c>
      <c r="D53" s="16">
        <v>70000</v>
      </c>
      <c r="E53" s="17">
        <f>SUM(C53:D53)</f>
        <v>3070000</v>
      </c>
      <c r="F53" s="12"/>
    </row>
    <row r="54" spans="1:6" ht="15" customHeight="1" x14ac:dyDescent="0.15">
      <c r="A54" s="9"/>
      <c r="B54" s="15" t="s">
        <v>29</v>
      </c>
      <c r="C54" s="16">
        <v>3000000</v>
      </c>
      <c r="D54" s="16">
        <v>20000</v>
      </c>
      <c r="E54" s="17">
        <f>SUM(C54:D54)</f>
        <v>3020000</v>
      </c>
      <c r="F54" s="12"/>
    </row>
    <row r="55" spans="1:6" ht="15" customHeight="1" x14ac:dyDescent="0.15">
      <c r="A55" s="9"/>
      <c r="B55" s="15" t="s">
        <v>30</v>
      </c>
      <c r="C55" s="16">
        <v>5500000</v>
      </c>
      <c r="D55" s="16">
        <v>5000</v>
      </c>
      <c r="E55" s="17">
        <f>SUM(C55:D55)</f>
        <v>5505000</v>
      </c>
      <c r="F55" s="12"/>
    </row>
    <row r="56" spans="1:6" ht="15" customHeight="1" x14ac:dyDescent="0.15">
      <c r="A56" s="9"/>
      <c r="B56" s="15" t="s">
        <v>31</v>
      </c>
      <c r="C56" s="16">
        <v>800000</v>
      </c>
      <c r="D56" s="16">
        <v>5000</v>
      </c>
      <c r="E56" s="17">
        <f>SUM(C56:D56)</f>
        <v>805000</v>
      </c>
      <c r="F56" s="12"/>
    </row>
    <row r="57" spans="1:6" ht="15" customHeight="1" x14ac:dyDescent="0.15">
      <c r="A57" s="9"/>
      <c r="B57" s="15" t="s">
        <v>32</v>
      </c>
      <c r="C57" s="21">
        <f>SUM(C53:C56)</f>
        <v>12300000</v>
      </c>
      <c r="D57" s="21">
        <f>SUM(D53:D56)</f>
        <v>100000</v>
      </c>
      <c r="E57" s="22">
        <f t="shared" si="0"/>
        <v>12400000</v>
      </c>
      <c r="F57" s="12"/>
    </row>
    <row r="58" spans="1:6" ht="15" customHeight="1" x14ac:dyDescent="0.15">
      <c r="A58" s="9"/>
      <c r="B58" s="15" t="s">
        <v>45</v>
      </c>
      <c r="C58" s="16"/>
      <c r="D58" s="16"/>
      <c r="E58" s="17"/>
      <c r="F58" s="12"/>
    </row>
    <row r="59" spans="1:6" ht="15" customHeight="1" x14ac:dyDescent="0.15">
      <c r="A59" s="9"/>
      <c r="B59" s="15" t="s">
        <v>35</v>
      </c>
      <c r="C59" s="16">
        <v>3000000</v>
      </c>
      <c r="D59" s="16">
        <v>25000</v>
      </c>
      <c r="E59" s="17">
        <f t="shared" si="0"/>
        <v>3025000</v>
      </c>
      <c r="F59" s="12"/>
    </row>
    <row r="60" spans="1:6" ht="15" customHeight="1" x14ac:dyDescent="0.15">
      <c r="A60" s="9"/>
      <c r="B60" s="15" t="s">
        <v>36</v>
      </c>
      <c r="C60" s="16">
        <v>1000000</v>
      </c>
      <c r="D60" s="16">
        <v>25000</v>
      </c>
      <c r="E60" s="17">
        <f t="shared" si="0"/>
        <v>1025000</v>
      </c>
      <c r="F60" s="12"/>
    </row>
    <row r="61" spans="1:6" ht="15" customHeight="1" x14ac:dyDescent="0.15">
      <c r="A61" s="9"/>
      <c r="B61" s="15" t="s">
        <v>37</v>
      </c>
      <c r="C61" s="16">
        <v>3000000</v>
      </c>
      <c r="D61" s="16">
        <v>50000</v>
      </c>
      <c r="E61" s="17">
        <f t="shared" si="0"/>
        <v>3050000</v>
      </c>
      <c r="F61" s="12"/>
    </row>
    <row r="62" spans="1:6" ht="15" customHeight="1" x14ac:dyDescent="0.15">
      <c r="A62" s="9"/>
      <c r="B62" s="15" t="s">
        <v>38</v>
      </c>
      <c r="C62" s="16">
        <v>13750000</v>
      </c>
      <c r="D62" s="16">
        <v>50000</v>
      </c>
      <c r="E62" s="17">
        <f t="shared" si="0"/>
        <v>13800000</v>
      </c>
      <c r="F62" s="12"/>
    </row>
    <row r="63" spans="1:6" ht="15" customHeight="1" x14ac:dyDescent="0.15">
      <c r="A63" s="9"/>
      <c r="B63" s="15" t="s">
        <v>46</v>
      </c>
      <c r="C63" s="16">
        <v>780000</v>
      </c>
      <c r="D63" s="16">
        <v>0</v>
      </c>
      <c r="E63" s="17">
        <f t="shared" si="0"/>
        <v>780000</v>
      </c>
      <c r="F63" s="12"/>
    </row>
    <row r="64" spans="1:6" ht="15" customHeight="1" x14ac:dyDescent="0.15">
      <c r="A64" s="9"/>
      <c r="B64" s="15" t="s">
        <v>47</v>
      </c>
      <c r="C64" s="16">
        <v>2500000</v>
      </c>
      <c r="D64" s="16">
        <v>50000</v>
      </c>
      <c r="E64" s="17">
        <f t="shared" si="0"/>
        <v>2550000</v>
      </c>
      <c r="F64" s="12"/>
    </row>
    <row r="65" spans="1:6" ht="15" customHeight="1" x14ac:dyDescent="0.15">
      <c r="A65" s="9"/>
      <c r="B65" s="15" t="s">
        <v>48</v>
      </c>
      <c r="C65" s="16">
        <v>520000</v>
      </c>
      <c r="D65" s="16">
        <v>0</v>
      </c>
      <c r="E65" s="17">
        <f t="shared" si="0"/>
        <v>520000</v>
      </c>
      <c r="F65" s="12"/>
    </row>
    <row r="66" spans="1:6" ht="15" customHeight="1" x14ac:dyDescent="0.15">
      <c r="A66" s="9"/>
      <c r="B66" s="15" t="s">
        <v>49</v>
      </c>
      <c r="C66" s="16">
        <v>1300000</v>
      </c>
      <c r="D66" s="16">
        <v>0</v>
      </c>
      <c r="E66" s="17">
        <f t="shared" si="0"/>
        <v>1300000</v>
      </c>
      <c r="F66" s="12"/>
    </row>
    <row r="67" spans="1:6" ht="15" customHeight="1" x14ac:dyDescent="0.15">
      <c r="A67" s="9"/>
      <c r="B67" s="15" t="s">
        <v>50</v>
      </c>
      <c r="C67" s="16">
        <v>152000</v>
      </c>
      <c r="D67" s="16">
        <v>25000</v>
      </c>
      <c r="E67" s="17">
        <f t="shared" si="0"/>
        <v>177000</v>
      </c>
      <c r="F67" s="12"/>
    </row>
    <row r="68" spans="1:6" ht="15" customHeight="1" x14ac:dyDescent="0.15">
      <c r="A68" s="9"/>
      <c r="B68" s="15" t="s">
        <v>51</v>
      </c>
      <c r="C68" s="16">
        <v>840000</v>
      </c>
      <c r="D68" s="16">
        <v>25000</v>
      </c>
      <c r="E68" s="17">
        <f t="shared" si="0"/>
        <v>865000</v>
      </c>
      <c r="F68" s="12"/>
    </row>
    <row r="69" spans="1:6" ht="15" customHeight="1" x14ac:dyDescent="0.15">
      <c r="A69" s="9"/>
      <c r="B69" s="15" t="s">
        <v>52</v>
      </c>
      <c r="C69" s="16">
        <v>2700000</v>
      </c>
      <c r="D69" s="16">
        <v>0</v>
      </c>
      <c r="E69" s="17">
        <f t="shared" si="0"/>
        <v>2700000</v>
      </c>
      <c r="F69" s="12"/>
    </row>
    <row r="70" spans="1:6" ht="15" customHeight="1" x14ac:dyDescent="0.15">
      <c r="A70" s="9"/>
      <c r="B70" s="15" t="s">
        <v>53</v>
      </c>
      <c r="C70" s="16">
        <v>550000</v>
      </c>
      <c r="D70" s="16">
        <v>0</v>
      </c>
      <c r="E70" s="17">
        <f t="shared" si="0"/>
        <v>550000</v>
      </c>
      <c r="F70" s="12"/>
    </row>
    <row r="71" spans="1:6" ht="15" customHeight="1" x14ac:dyDescent="0.15">
      <c r="A71" s="9"/>
      <c r="B71" s="15" t="s">
        <v>54</v>
      </c>
      <c r="C71" s="16">
        <v>3000000</v>
      </c>
      <c r="D71" s="16">
        <v>0</v>
      </c>
      <c r="E71" s="17">
        <f t="shared" si="0"/>
        <v>3000000</v>
      </c>
      <c r="F71" s="12"/>
    </row>
    <row r="72" spans="1:6" ht="15" customHeight="1" x14ac:dyDescent="0.15">
      <c r="A72" s="9"/>
      <c r="B72" s="15" t="s">
        <v>39</v>
      </c>
      <c r="C72" s="16">
        <v>17000000</v>
      </c>
      <c r="D72" s="16">
        <v>50000</v>
      </c>
      <c r="E72" s="17">
        <f t="shared" si="0"/>
        <v>17050000</v>
      </c>
      <c r="F72" s="12"/>
    </row>
    <row r="73" spans="1:6" ht="15" customHeight="1" x14ac:dyDescent="0.15">
      <c r="A73" s="9"/>
      <c r="B73" s="15" t="s">
        <v>40</v>
      </c>
      <c r="C73" s="16">
        <v>70000</v>
      </c>
      <c r="D73" s="16">
        <v>25000</v>
      </c>
      <c r="E73" s="17">
        <f t="shared" si="0"/>
        <v>95000</v>
      </c>
      <c r="F73" s="12"/>
    </row>
    <row r="74" spans="1:6" ht="15" customHeight="1" x14ac:dyDescent="0.15">
      <c r="A74" s="9"/>
      <c r="B74" s="15" t="s">
        <v>55</v>
      </c>
      <c r="C74" s="16">
        <v>0</v>
      </c>
      <c r="D74" s="16">
        <v>0</v>
      </c>
      <c r="E74" s="17">
        <f t="shared" si="0"/>
        <v>0</v>
      </c>
      <c r="F74" s="12"/>
    </row>
    <row r="75" spans="1:6" ht="15" customHeight="1" x14ac:dyDescent="0.15">
      <c r="A75" s="9"/>
      <c r="B75" s="15" t="s">
        <v>56</v>
      </c>
      <c r="C75" s="16">
        <v>560000</v>
      </c>
      <c r="D75" s="16">
        <v>50000</v>
      </c>
      <c r="E75" s="17">
        <f t="shared" si="0"/>
        <v>610000</v>
      </c>
      <c r="F75" s="12"/>
    </row>
    <row r="76" spans="1:6" ht="15" customHeight="1" x14ac:dyDescent="0.15">
      <c r="A76" s="9"/>
      <c r="B76" s="15" t="s">
        <v>80</v>
      </c>
      <c r="C76" s="16">
        <v>3000000</v>
      </c>
      <c r="D76" s="16">
        <v>25000</v>
      </c>
      <c r="E76" s="17">
        <f t="shared" si="0"/>
        <v>3025000</v>
      </c>
      <c r="F76" s="12"/>
    </row>
    <row r="77" spans="1:6" ht="15" customHeight="1" x14ac:dyDescent="0.15">
      <c r="A77" s="9"/>
      <c r="B77" s="15" t="s">
        <v>57</v>
      </c>
      <c r="C77" s="16">
        <v>1500000</v>
      </c>
      <c r="D77" s="16">
        <v>50000</v>
      </c>
      <c r="E77" s="17">
        <f t="shared" si="0"/>
        <v>1550000</v>
      </c>
      <c r="F77" s="12"/>
    </row>
    <row r="78" spans="1:6" ht="15" customHeight="1" x14ac:dyDescent="0.15">
      <c r="A78" s="9"/>
      <c r="B78" s="15" t="s">
        <v>58</v>
      </c>
      <c r="C78" s="23">
        <v>2000000</v>
      </c>
      <c r="D78" s="16">
        <v>50000</v>
      </c>
      <c r="E78" s="17">
        <f t="shared" si="0"/>
        <v>2050000</v>
      </c>
      <c r="F78" s="12"/>
    </row>
    <row r="79" spans="1:6" ht="15" customHeight="1" x14ac:dyDescent="0.15">
      <c r="A79" s="9"/>
      <c r="B79" s="15" t="s">
        <v>42</v>
      </c>
      <c r="C79" s="21">
        <f>SUM(C59:C78)</f>
        <v>57222000</v>
      </c>
      <c r="D79" s="21">
        <f>SUM(D59:D78)</f>
        <v>500000</v>
      </c>
      <c r="E79" s="22">
        <f t="shared" ref="E79:E93" si="2">SUM(C79:D79)</f>
        <v>57722000</v>
      </c>
      <c r="F79" s="12"/>
    </row>
    <row r="80" spans="1:6" ht="15" customHeight="1" x14ac:dyDescent="0.15">
      <c r="A80" s="9"/>
      <c r="B80" s="15" t="s">
        <v>59</v>
      </c>
      <c r="C80" s="23">
        <f>C57+C79</f>
        <v>69522000</v>
      </c>
      <c r="D80" s="21">
        <f>D57+D79</f>
        <v>600000</v>
      </c>
      <c r="E80" s="22">
        <f t="shared" si="2"/>
        <v>70122000</v>
      </c>
      <c r="F80" s="12"/>
    </row>
    <row r="81" spans="1:6" ht="15" customHeight="1" x14ac:dyDescent="0.15">
      <c r="A81" s="9"/>
      <c r="B81" s="15" t="s">
        <v>60</v>
      </c>
      <c r="C81" s="23">
        <f>C50+C80</f>
        <v>191972000</v>
      </c>
      <c r="D81" s="21">
        <f>D50+D80</f>
        <v>2500000</v>
      </c>
      <c r="E81" s="22">
        <f t="shared" si="2"/>
        <v>194472000</v>
      </c>
      <c r="F81" s="12"/>
    </row>
    <row r="82" spans="1:6" ht="15" customHeight="1" x14ac:dyDescent="0.15">
      <c r="A82" s="9"/>
      <c r="B82" s="15" t="s">
        <v>61</v>
      </c>
      <c r="C82" s="21">
        <f>C31-C81</f>
        <v>6513000</v>
      </c>
      <c r="D82" s="21">
        <f>D31-D81</f>
        <v>2500000</v>
      </c>
      <c r="E82" s="22">
        <f t="shared" si="2"/>
        <v>9013000</v>
      </c>
      <c r="F82" s="12"/>
    </row>
    <row r="83" spans="1:6" ht="15" customHeight="1" x14ac:dyDescent="0.15">
      <c r="A83" s="9"/>
      <c r="B83" s="15" t="s">
        <v>62</v>
      </c>
      <c r="C83" s="16"/>
      <c r="D83" s="16"/>
      <c r="E83" s="17"/>
      <c r="F83" s="12"/>
    </row>
    <row r="84" spans="1:6" ht="15" customHeight="1" x14ac:dyDescent="0.15">
      <c r="A84" s="9"/>
      <c r="B84" s="15" t="s">
        <v>63</v>
      </c>
      <c r="C84" s="16">
        <v>2290000</v>
      </c>
      <c r="D84" s="15">
        <v>0</v>
      </c>
      <c r="E84" s="17">
        <f t="shared" si="2"/>
        <v>2290000</v>
      </c>
      <c r="F84" s="12"/>
    </row>
    <row r="85" spans="1:6" ht="15" customHeight="1" x14ac:dyDescent="0.15">
      <c r="A85" s="9"/>
      <c r="B85" s="15" t="s">
        <v>64</v>
      </c>
      <c r="C85" s="16"/>
      <c r="D85" s="16"/>
      <c r="E85" s="17"/>
      <c r="F85" s="12"/>
    </row>
    <row r="86" spans="1:6" ht="15" customHeight="1" x14ac:dyDescent="0.15">
      <c r="A86" s="9"/>
      <c r="B86" s="15" t="s">
        <v>65</v>
      </c>
      <c r="C86" s="16">
        <v>0</v>
      </c>
      <c r="D86" s="34">
        <v>50000</v>
      </c>
      <c r="E86" s="17">
        <f t="shared" si="2"/>
        <v>50000</v>
      </c>
      <c r="F86" s="12"/>
    </row>
    <row r="87" spans="1:6" ht="15" customHeight="1" x14ac:dyDescent="0.15">
      <c r="A87" s="9"/>
      <c r="B87" s="15" t="s">
        <v>66</v>
      </c>
      <c r="C87" s="21">
        <v>0</v>
      </c>
      <c r="D87" s="21">
        <v>50000</v>
      </c>
      <c r="E87" s="22">
        <f t="shared" si="2"/>
        <v>50000</v>
      </c>
      <c r="F87" s="12"/>
    </row>
    <row r="88" spans="1:6" ht="15" customHeight="1" x14ac:dyDescent="0.15">
      <c r="A88" s="9"/>
      <c r="B88" s="15" t="s">
        <v>67</v>
      </c>
      <c r="C88" s="16">
        <v>2350000</v>
      </c>
      <c r="D88" s="16">
        <v>-2350000</v>
      </c>
      <c r="E88" s="17">
        <f t="shared" si="2"/>
        <v>0</v>
      </c>
      <c r="F88" s="12"/>
    </row>
    <row r="89" spans="1:6" ht="15" customHeight="1" x14ac:dyDescent="0.15">
      <c r="A89" s="9"/>
      <c r="B89" s="15" t="s">
        <v>68</v>
      </c>
      <c r="C89" s="16">
        <f>C82+C84-C87</f>
        <v>8803000</v>
      </c>
      <c r="D89" s="16">
        <v>0</v>
      </c>
      <c r="E89" s="17">
        <f t="shared" si="2"/>
        <v>8803000</v>
      </c>
      <c r="F89" s="12"/>
    </row>
    <row r="90" spans="1:6" ht="15" customHeight="1" x14ac:dyDescent="0.15">
      <c r="A90" s="9"/>
      <c r="B90" s="15" t="s">
        <v>69</v>
      </c>
      <c r="C90" s="24">
        <v>0</v>
      </c>
      <c r="D90" s="24">
        <v>0</v>
      </c>
      <c r="E90" s="25">
        <f t="shared" si="2"/>
        <v>0</v>
      </c>
      <c r="F90" s="12"/>
    </row>
    <row r="91" spans="1:6" ht="15" customHeight="1" x14ac:dyDescent="0.15">
      <c r="A91" s="9"/>
      <c r="B91" s="15" t="s">
        <v>70</v>
      </c>
      <c r="C91" s="23">
        <f>C89-C90</f>
        <v>8803000</v>
      </c>
      <c r="D91" s="26">
        <f>D89-D90</f>
        <v>0</v>
      </c>
      <c r="E91" s="26">
        <f t="shared" si="2"/>
        <v>8803000</v>
      </c>
      <c r="F91" s="12"/>
    </row>
    <row r="92" spans="1:6" ht="15" customHeight="1" x14ac:dyDescent="0.15">
      <c r="A92" s="9"/>
      <c r="B92" s="15" t="s">
        <v>71</v>
      </c>
      <c r="C92" s="21">
        <v>93075281</v>
      </c>
      <c r="D92" s="22">
        <v>0</v>
      </c>
      <c r="E92" s="22">
        <f t="shared" si="2"/>
        <v>93075281</v>
      </c>
      <c r="F92" s="12"/>
    </row>
    <row r="93" spans="1:6" ht="15" customHeight="1" thickBot="1" x14ac:dyDescent="0.2">
      <c r="A93" s="9"/>
      <c r="B93" s="27" t="s">
        <v>72</v>
      </c>
      <c r="C93" s="28">
        <f>C91+C92</f>
        <v>101878281</v>
      </c>
      <c r="D93" s="28">
        <f>D91+D92</f>
        <v>0</v>
      </c>
      <c r="E93" s="29">
        <f t="shared" si="2"/>
        <v>101878281</v>
      </c>
      <c r="F93" s="12"/>
    </row>
    <row r="94" spans="1:6" ht="15" customHeight="1" thickTop="1" x14ac:dyDescent="0.15">
      <c r="A94" s="30"/>
      <c r="B94" s="31"/>
      <c r="C94" s="32"/>
      <c r="D94" s="31"/>
      <c r="E94" s="31"/>
      <c r="F94" s="33"/>
    </row>
  </sheetData>
  <mergeCells count="4">
    <mergeCell ref="A3:F3"/>
    <mergeCell ref="A4:E4"/>
    <mergeCell ref="D5:E5"/>
    <mergeCell ref="C6:E6"/>
  </mergeCells>
  <phoneticPr fontId="2"/>
  <printOptions horizontalCentered="1"/>
  <pageMargins left="0.23622047244094491" right="0.23622047244094491" top="0.15748031496062992" bottom="0.15748031496062992" header="0.31496062992125984" footer="0.31496062992125984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Ｒ2予算書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soteria10</cp:lastModifiedBy>
  <cp:lastPrinted>2020-04-28T06:55:05Z</cp:lastPrinted>
  <dcterms:created xsi:type="dcterms:W3CDTF">2018-06-17T05:23:24Z</dcterms:created>
  <dcterms:modified xsi:type="dcterms:W3CDTF">2020-04-28T06:55:14Z</dcterms:modified>
</cp:coreProperties>
</file>