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TS-XL56D\share\【事務局】業務（経理・人事・労務・総務）\②経理\★予算・決算\★2023年度　③決算\"/>
    </mc:Choice>
  </mc:AlternateContent>
  <xr:revisionPtr revIDLastSave="0" documentId="8_{717C729C-7AD3-4E4D-86F7-71A32535C95D}" xr6:coauthVersionLast="47" xr6:coauthVersionMax="47" xr10:uidLastSave="{00000000-0000-0000-0000-000000000000}"/>
  <bookViews>
    <workbookView xWindow="-120" yWindow="-120" windowWidth="29040" windowHeight="15840" xr2:uid="{83148E0C-5B34-4311-821D-FD9D7310DC8B}"/>
  </bookViews>
  <sheets>
    <sheet name="2023年間活動計算書（予算・決算）" sheetId="1" r:id="rId1"/>
  </sheets>
  <definedNames>
    <definedName name="_xlnm.Print_Area" localSheetId="0">'2023年間活動計算書（予算・決算）'!$A$1:$L$107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3" i="1" l="1"/>
  <c r="K102" i="1"/>
  <c r="K101" i="1"/>
  <c r="K98" i="1"/>
  <c r="K97" i="1"/>
  <c r="K96" i="1"/>
  <c r="I93" i="1"/>
  <c r="I91" i="1"/>
  <c r="J90" i="1"/>
  <c r="I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90" i="1" s="1"/>
  <c r="K74" i="1"/>
  <c r="K73" i="1"/>
  <c r="J71" i="1"/>
  <c r="J91" i="1" s="1"/>
  <c r="I71" i="1"/>
  <c r="K70" i="1"/>
  <c r="K69" i="1"/>
  <c r="K68" i="1"/>
  <c r="K67" i="1"/>
  <c r="K66" i="1"/>
  <c r="K65" i="1"/>
  <c r="K71" i="1" s="1"/>
  <c r="K91" i="1" s="1"/>
  <c r="I61" i="1"/>
  <c r="J60" i="1"/>
  <c r="I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60" i="1" s="1"/>
  <c r="K44" i="1"/>
  <c r="K43" i="1"/>
  <c r="J41" i="1"/>
  <c r="J61" i="1" s="1"/>
  <c r="J93" i="1" s="1"/>
  <c r="I41" i="1"/>
  <c r="K40" i="1"/>
  <c r="K39" i="1"/>
  <c r="K38" i="1"/>
  <c r="K37" i="1"/>
  <c r="K36" i="1"/>
  <c r="K35" i="1"/>
  <c r="K41" i="1" s="1"/>
  <c r="K61" i="1" s="1"/>
  <c r="J30" i="1"/>
  <c r="I30" i="1"/>
  <c r="I105" i="1" s="1"/>
  <c r="I107" i="1" s="1"/>
  <c r="K29" i="1"/>
  <c r="K28" i="1"/>
  <c r="K27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30" i="1" s="1"/>
  <c r="K8" i="1"/>
  <c r="K7" i="1"/>
  <c r="J105" i="1" l="1"/>
  <c r="J107" i="1" s="1"/>
  <c r="K93" i="1"/>
  <c r="K105" i="1" s="1"/>
  <c r="K107" i="1" s="1"/>
</calcChain>
</file>

<file path=xl/sharedStrings.xml><?xml version="1.0" encoding="utf-8"?>
<sst xmlns="http://schemas.openxmlformats.org/spreadsheetml/2006/main" count="141" uniqueCount="96">
  <si>
    <t>２０２３年度　活動計算書</t>
    <rPh sb="4" eb="5">
      <t>ネン</t>
    </rPh>
    <rPh sb="5" eb="6">
      <t>ド</t>
    </rPh>
    <rPh sb="7" eb="9">
      <t>カツドウ</t>
    </rPh>
    <rPh sb="9" eb="12">
      <t>ケイサンショ</t>
    </rPh>
    <phoneticPr fontId="4"/>
  </si>
  <si>
    <t>特定非営利活動法人　　　　　　　　　　　　　　　　大阪障害者雇用支援ネットワーク</t>
    <rPh sb="0" eb="2">
      <t>トクテイ</t>
    </rPh>
    <rPh sb="2" eb="5">
      <t>ヒエイリ</t>
    </rPh>
    <rPh sb="5" eb="7">
      <t>カツドウ</t>
    </rPh>
    <rPh sb="7" eb="9">
      <t>ホウジン</t>
    </rPh>
    <rPh sb="25" eb="27">
      <t>オオサカ</t>
    </rPh>
    <rPh sb="27" eb="30">
      <t>ショウガイシャ</t>
    </rPh>
    <rPh sb="30" eb="32">
      <t>コヨウ</t>
    </rPh>
    <rPh sb="32" eb="34">
      <t>シエン</t>
    </rPh>
    <phoneticPr fontId="4"/>
  </si>
  <si>
    <t>2023年４月１日～2024年３月31日</t>
    <rPh sb="4" eb="5">
      <t>ネン</t>
    </rPh>
    <rPh sb="6" eb="7">
      <t>ガツ</t>
    </rPh>
    <rPh sb="8" eb="9">
      <t>ニチ</t>
    </rPh>
    <rPh sb="14" eb="15">
      <t>ネン</t>
    </rPh>
    <phoneticPr fontId="4"/>
  </si>
  <si>
    <t>（単位：円）</t>
    <rPh sb="1" eb="3">
      <t>タンイ</t>
    </rPh>
    <phoneticPr fontId="4"/>
  </si>
  <si>
    <t>科　　　　目</t>
    <rPh sb="0" eb="1">
      <t>カ</t>
    </rPh>
    <rPh sb="5" eb="6">
      <t>メ</t>
    </rPh>
    <phoneticPr fontId="4"/>
  </si>
  <si>
    <t>年間予算額</t>
    <rPh sb="0" eb="2">
      <t>ネンカン</t>
    </rPh>
    <rPh sb="2" eb="4">
      <t>ヨサン</t>
    </rPh>
    <rPh sb="4" eb="5">
      <t>ガク</t>
    </rPh>
    <phoneticPr fontId="4"/>
  </si>
  <si>
    <t>年間決算額</t>
    <rPh sb="0" eb="2">
      <t>ネンカン</t>
    </rPh>
    <rPh sb="2" eb="4">
      <t>ケッサン</t>
    </rPh>
    <rPh sb="4" eb="5">
      <t>ガク</t>
    </rPh>
    <phoneticPr fontId="4"/>
  </si>
  <si>
    <t>差異
（決算－予算）</t>
    <rPh sb="0" eb="1">
      <t>サ</t>
    </rPh>
    <rPh sb="1" eb="2">
      <t>イ</t>
    </rPh>
    <rPh sb="4" eb="6">
      <t>ケッサン</t>
    </rPh>
    <rPh sb="7" eb="9">
      <t>ヨサン</t>
    </rPh>
    <phoneticPr fontId="4"/>
  </si>
  <si>
    <t>備　考</t>
    <phoneticPr fontId="4"/>
  </si>
  <si>
    <t>Ⅰ</t>
  </si>
  <si>
    <t>経常収益</t>
    <rPh sb="0" eb="2">
      <t>ケイジョウ</t>
    </rPh>
    <rPh sb="2" eb="4">
      <t>シュウエキ</t>
    </rPh>
    <phoneticPr fontId="4"/>
  </si>
  <si>
    <t>受取会費</t>
    <rPh sb="0" eb="1">
      <t>ウ</t>
    </rPh>
    <rPh sb="1" eb="2">
      <t>ト</t>
    </rPh>
    <rPh sb="2" eb="4">
      <t>カイヒ</t>
    </rPh>
    <phoneticPr fontId="4"/>
  </si>
  <si>
    <t>正会員入会金受取収入</t>
    <rPh sb="6" eb="7">
      <t>ウ</t>
    </rPh>
    <rPh sb="7" eb="8">
      <t>ト</t>
    </rPh>
    <phoneticPr fontId="4"/>
  </si>
  <si>
    <t>正会員受取会費</t>
    <rPh sb="3" eb="4">
      <t>ウ</t>
    </rPh>
    <rPh sb="4" eb="5">
      <t>ト</t>
    </rPh>
    <phoneticPr fontId="4"/>
  </si>
  <si>
    <t>受取寄付金</t>
    <rPh sb="0" eb="2">
      <t>ウケトリ</t>
    </rPh>
    <phoneticPr fontId="4"/>
  </si>
  <si>
    <t>正会員受取寄附金</t>
    <rPh sb="0" eb="3">
      <t>セイカイイン</t>
    </rPh>
    <rPh sb="3" eb="5">
      <t>ウケトリ</t>
    </rPh>
    <rPh sb="5" eb="8">
      <t>キフキン</t>
    </rPh>
    <phoneticPr fontId="4"/>
  </si>
  <si>
    <t>賛助会員受取会費</t>
    <rPh sb="0" eb="4">
      <t>サンジョカイイン</t>
    </rPh>
    <rPh sb="4" eb="6">
      <t>ウケトリ</t>
    </rPh>
    <rPh sb="6" eb="8">
      <t>カイヒ</t>
    </rPh>
    <phoneticPr fontId="4"/>
  </si>
  <si>
    <t>受取寄附金</t>
    <rPh sb="0" eb="2">
      <t>ウケトリ</t>
    </rPh>
    <rPh sb="2" eb="5">
      <t>キフキン</t>
    </rPh>
    <phoneticPr fontId="4"/>
  </si>
  <si>
    <t>事業収益</t>
    <rPh sb="0" eb="2">
      <t>ジギョウ</t>
    </rPh>
    <rPh sb="2" eb="4">
      <t>シュウエキ</t>
    </rPh>
    <phoneticPr fontId="4"/>
  </si>
  <si>
    <t>学生インターンシップ　出前研修</t>
    <rPh sb="11" eb="13">
      <t>デマエ</t>
    </rPh>
    <rPh sb="13" eb="15">
      <t>ケンシュウ</t>
    </rPh>
    <phoneticPr fontId="4"/>
  </si>
  <si>
    <t>雇用支援を学ぶ基本セミナー</t>
    <rPh sb="0" eb="2">
      <t>コヨウ</t>
    </rPh>
    <rPh sb="2" eb="4">
      <t>シエン</t>
    </rPh>
    <rPh sb="5" eb="6">
      <t>マナブ</t>
    </rPh>
    <rPh sb="7" eb="9">
      <t>キホン</t>
    </rPh>
    <phoneticPr fontId="4"/>
  </si>
  <si>
    <t>職場適応援助者養成研修</t>
    <rPh sb="0" eb="2">
      <t>ショクバ</t>
    </rPh>
    <rPh sb="2" eb="4">
      <t>テキオウ</t>
    </rPh>
    <rPh sb="4" eb="7">
      <t>エンジョシャ</t>
    </rPh>
    <rPh sb="7" eb="9">
      <t>ヨウセイ</t>
    </rPh>
    <rPh sb="9" eb="11">
      <t>ケンシュウ</t>
    </rPh>
    <phoneticPr fontId="4"/>
  </si>
  <si>
    <t>アドバンスト研修</t>
    <rPh sb="6" eb="8">
      <t>ケンシュウ</t>
    </rPh>
    <phoneticPr fontId="4"/>
  </si>
  <si>
    <t>就労支援交流会</t>
    <rPh sb="0" eb="7">
      <t>シュウロウシエンコウリュウカイ</t>
    </rPh>
    <phoneticPr fontId="4"/>
  </si>
  <si>
    <t>新人幹部研修</t>
    <rPh sb="0" eb="2">
      <t>シンジン</t>
    </rPh>
    <rPh sb="2" eb="4">
      <t>カンブ</t>
    </rPh>
    <rPh sb="4" eb="6">
      <t>ケンシュウ</t>
    </rPh>
    <phoneticPr fontId="4"/>
  </si>
  <si>
    <t>業務受託収入</t>
    <rPh sb="0" eb="2">
      <t>ギョウム</t>
    </rPh>
    <rPh sb="2" eb="4">
      <t>ジュタク</t>
    </rPh>
    <rPh sb="4" eb="6">
      <t>シュウニュウ</t>
    </rPh>
    <phoneticPr fontId="4"/>
  </si>
  <si>
    <t>就労移行等連携調整事業</t>
    <rPh sb="0" eb="11">
      <t>シュウロウ</t>
    </rPh>
    <phoneticPr fontId="4"/>
  </si>
  <si>
    <t>学生インターンシップ　</t>
    <phoneticPr fontId="4"/>
  </si>
  <si>
    <t>その他収益</t>
    <rPh sb="2" eb="3">
      <t>タ</t>
    </rPh>
    <rPh sb="3" eb="5">
      <t>シュウエキ</t>
    </rPh>
    <phoneticPr fontId="4"/>
  </si>
  <si>
    <t>補助金等収入</t>
    <rPh sb="0" eb="3">
      <t>ホジョキン</t>
    </rPh>
    <rPh sb="3" eb="4">
      <t>ナド</t>
    </rPh>
    <rPh sb="4" eb="6">
      <t>シュウニュウ</t>
    </rPh>
    <phoneticPr fontId="4"/>
  </si>
  <si>
    <t>受取利息・その他</t>
  </si>
  <si>
    <t>雑収入</t>
    <rPh sb="0" eb="3">
      <t>ザッシュウニュウ</t>
    </rPh>
    <phoneticPr fontId="4"/>
  </si>
  <si>
    <t>キャリアアップ助成金・地域再生大賞賞金・大阪市市民活動GP賞金</t>
    <rPh sb="7" eb="10">
      <t>ジョセイキン</t>
    </rPh>
    <rPh sb="11" eb="17">
      <t>チイキサイセイタイショウ</t>
    </rPh>
    <rPh sb="17" eb="19">
      <t>ショウキン</t>
    </rPh>
    <rPh sb="20" eb="23">
      <t>オオサカシ</t>
    </rPh>
    <rPh sb="23" eb="27">
      <t>シミンカツドウ</t>
    </rPh>
    <rPh sb="29" eb="31">
      <t>ショウキン</t>
    </rPh>
    <phoneticPr fontId="4"/>
  </si>
  <si>
    <t>経常収益計</t>
    <rPh sb="0" eb="2">
      <t>ケイジョウ</t>
    </rPh>
    <rPh sb="2" eb="4">
      <t>シュウエキ</t>
    </rPh>
    <phoneticPr fontId="4"/>
  </si>
  <si>
    <t>Ⅱ</t>
  </si>
  <si>
    <t>経常費用</t>
    <rPh sb="0" eb="2">
      <t>ケイジョウ</t>
    </rPh>
    <rPh sb="2" eb="4">
      <t>ヒヨウ</t>
    </rPh>
    <phoneticPr fontId="4"/>
  </si>
  <si>
    <t>事業費</t>
  </si>
  <si>
    <t>（１）人件費</t>
    <rPh sb="3" eb="6">
      <t>ジンケンヒ</t>
    </rPh>
    <phoneticPr fontId="4"/>
  </si>
  <si>
    <t>給与手当（賞与含む）</t>
    <phoneticPr fontId="4"/>
  </si>
  <si>
    <t>就労移行等連携調整事業・ＪＣ研修事業按分</t>
    <rPh sb="0" eb="11">
      <t>シュウロウ</t>
    </rPh>
    <rPh sb="14" eb="16">
      <t>ケンシュウ</t>
    </rPh>
    <rPh sb="16" eb="18">
      <t>ジギョウ</t>
    </rPh>
    <rPh sb="18" eb="20">
      <t>アンブン</t>
    </rPh>
    <phoneticPr fontId="4"/>
  </si>
  <si>
    <t>臨時雇賃金</t>
    <rPh sb="0" eb="2">
      <t>リンジ</t>
    </rPh>
    <rPh sb="2" eb="3">
      <t>コヨウ</t>
    </rPh>
    <rPh sb="3" eb="5">
      <t>チンギン</t>
    </rPh>
    <phoneticPr fontId="4"/>
  </si>
  <si>
    <t>法定福利費</t>
  </si>
  <si>
    <t>通勤交通費</t>
  </si>
  <si>
    <t>福利厚生費</t>
    <rPh sb="0" eb="2">
      <t>フクリ</t>
    </rPh>
    <rPh sb="2" eb="4">
      <t>コウセイ</t>
    </rPh>
    <rPh sb="4" eb="5">
      <t>ヒ</t>
    </rPh>
    <phoneticPr fontId="4"/>
  </si>
  <si>
    <t>退職金共済掛金</t>
    <rPh sb="0" eb="2">
      <t>タイショク</t>
    </rPh>
    <rPh sb="2" eb="3">
      <t>キン</t>
    </rPh>
    <rPh sb="3" eb="5">
      <t>キョウサイ</t>
    </rPh>
    <rPh sb="5" eb="7">
      <t>カケキン</t>
    </rPh>
    <phoneticPr fontId="4"/>
  </si>
  <si>
    <t>小計</t>
    <rPh sb="0" eb="2">
      <t>ショウケイ</t>
    </rPh>
    <phoneticPr fontId="4"/>
  </si>
  <si>
    <t>（２）その他経費</t>
    <rPh sb="5" eb="6">
      <t>タ</t>
    </rPh>
    <rPh sb="6" eb="8">
      <t>ケイヒ</t>
    </rPh>
    <phoneticPr fontId="4"/>
  </si>
  <si>
    <t>会議費</t>
  </si>
  <si>
    <t>旅費交通費</t>
  </si>
  <si>
    <t>就労移行等連携調整事業按分含む</t>
    <rPh sb="0" eb="11">
      <t>シュウロウ</t>
    </rPh>
    <rPh sb="11" eb="13">
      <t>アンブン</t>
    </rPh>
    <rPh sb="13" eb="14">
      <t>フク</t>
    </rPh>
    <phoneticPr fontId="4"/>
  </si>
  <si>
    <t>教育研究費</t>
    <rPh sb="0" eb="2">
      <t>キョウイク</t>
    </rPh>
    <rPh sb="2" eb="4">
      <t>ケンキュウ</t>
    </rPh>
    <rPh sb="4" eb="5">
      <t>ヒ</t>
    </rPh>
    <phoneticPr fontId="4"/>
  </si>
  <si>
    <t>通信運搬費</t>
  </si>
  <si>
    <t>消耗什器備品類</t>
    <rPh sb="0" eb="2">
      <t>ショウモウ</t>
    </rPh>
    <rPh sb="2" eb="4">
      <t>什ジュウキ</t>
    </rPh>
    <rPh sb="4" eb="6">
      <t>ビヒン</t>
    </rPh>
    <rPh sb="6" eb="7">
      <t>ルイ</t>
    </rPh>
    <phoneticPr fontId="4"/>
  </si>
  <si>
    <t>消耗品費</t>
  </si>
  <si>
    <t>印刷製本費</t>
  </si>
  <si>
    <t>JCﾃｷｽﾄ､就労移行事業按分含む</t>
    <rPh sb="13" eb="15">
      <t>アンブン</t>
    </rPh>
    <rPh sb="15" eb="16">
      <t>フク</t>
    </rPh>
    <phoneticPr fontId="4"/>
  </si>
  <si>
    <t>修繕費</t>
    <rPh sb="0" eb="3">
      <t>シュウゼンヒ</t>
    </rPh>
    <phoneticPr fontId="4"/>
  </si>
  <si>
    <t>保険料</t>
    <rPh sb="0" eb="3">
      <t>ホケンリョウ</t>
    </rPh>
    <phoneticPr fontId="4"/>
  </si>
  <si>
    <t>賃借料</t>
    <rPh sb="0" eb="2">
      <t>チンシャク</t>
    </rPh>
    <rPh sb="2" eb="3">
      <t>リョウ</t>
    </rPh>
    <phoneticPr fontId="4"/>
  </si>
  <si>
    <t>研修会場代・就労移行等連携調整事業按分含む</t>
    <rPh sb="0" eb="2">
      <t>ケンシュウ</t>
    </rPh>
    <rPh sb="2" eb="4">
      <t>カイジョウ</t>
    </rPh>
    <rPh sb="4" eb="5">
      <t>ダイ</t>
    </rPh>
    <phoneticPr fontId="4"/>
  </si>
  <si>
    <t>租税公課</t>
  </si>
  <si>
    <t>謝金</t>
    <rPh sb="0" eb="2">
      <t>シャキン</t>
    </rPh>
    <phoneticPr fontId="4"/>
  </si>
  <si>
    <t>JC講師､就労移行等連携調整事業協力費など</t>
    <rPh sb="2" eb="4">
      <t>コウシ</t>
    </rPh>
    <rPh sb="16" eb="19">
      <t>キョウリョクヒ</t>
    </rPh>
    <phoneticPr fontId="4"/>
  </si>
  <si>
    <t>報償費</t>
    <rPh sb="0" eb="3">
      <t>ホウショウヒ</t>
    </rPh>
    <phoneticPr fontId="4"/>
  </si>
  <si>
    <t>雑費</t>
  </si>
  <si>
    <t>業務委託費</t>
    <rPh sb="0" eb="2">
      <t>ギョウム</t>
    </rPh>
    <rPh sb="2" eb="4">
      <t>イタク</t>
    </rPh>
    <rPh sb="4" eb="5">
      <t>ヒ</t>
    </rPh>
    <phoneticPr fontId="4"/>
  </si>
  <si>
    <t>光熱水料費</t>
    <rPh sb="0" eb="2">
      <t>コウネツ</t>
    </rPh>
    <rPh sb="2" eb="5">
      <t>スイリョウヒ</t>
    </rPh>
    <phoneticPr fontId="4"/>
  </si>
  <si>
    <t>リース料</t>
    <rPh sb="3" eb="4">
      <t>リョウ</t>
    </rPh>
    <phoneticPr fontId="4"/>
  </si>
  <si>
    <t>事業費合計</t>
    <rPh sb="0" eb="2">
      <t>ジギョウ</t>
    </rPh>
    <rPh sb="3" eb="5">
      <t>ゴウケイ</t>
    </rPh>
    <rPh sb="4" eb="5">
      <t>シゴウ</t>
    </rPh>
    <phoneticPr fontId="4"/>
  </si>
  <si>
    <t>差異
（予算－決算）</t>
    <rPh sb="0" eb="1">
      <t>サ</t>
    </rPh>
    <rPh sb="1" eb="2">
      <t>イ</t>
    </rPh>
    <rPh sb="4" eb="6">
      <t>ヨサン</t>
    </rPh>
    <rPh sb="7" eb="9">
      <t>ケッサン</t>
    </rPh>
    <phoneticPr fontId="4"/>
  </si>
  <si>
    <t>管理費</t>
  </si>
  <si>
    <t>事業費と配賦</t>
    <rPh sb="0" eb="3">
      <t>ジギョウヒ</t>
    </rPh>
    <rPh sb="4" eb="6">
      <t>ハイフ</t>
    </rPh>
    <phoneticPr fontId="4"/>
  </si>
  <si>
    <t>定例会メール、切手他・事業費と配賦</t>
    <rPh sb="0" eb="3">
      <t>テイレイカイ</t>
    </rPh>
    <rPh sb="7" eb="9">
      <t>キッテ</t>
    </rPh>
    <rPh sb="9" eb="10">
      <t>ホカ</t>
    </rPh>
    <phoneticPr fontId="4"/>
  </si>
  <si>
    <t>事務用品、ソフトなど・事業費と配賦</t>
    <rPh sb="0" eb="2">
      <t>ジム</t>
    </rPh>
    <rPh sb="2" eb="4">
      <t>ヨウヒン</t>
    </rPh>
    <phoneticPr fontId="4"/>
  </si>
  <si>
    <t>コピー料、ﾌｫﾜｰﾄﾞ・記念誌など・事業費と配賦</t>
    <rPh sb="3" eb="4">
      <t>リョウ</t>
    </rPh>
    <rPh sb="12" eb="15">
      <t>キネンシ</t>
    </rPh>
    <phoneticPr fontId="4"/>
  </si>
  <si>
    <t>渉外費</t>
    <rPh sb="0" eb="2">
      <t>ショウガイ</t>
    </rPh>
    <rPh sb="2" eb="3">
      <t>ヒ</t>
    </rPh>
    <phoneticPr fontId="4"/>
  </si>
  <si>
    <t>事務所・イベント会場代ほか・事業費と配賦</t>
    <rPh sb="0" eb="2">
      <t>ジム</t>
    </rPh>
    <rPh sb="2" eb="3">
      <t>ショ</t>
    </rPh>
    <rPh sb="8" eb="11">
      <t>カイジョウダイ</t>
    </rPh>
    <rPh sb="14" eb="17">
      <t>ジギョウヒ</t>
    </rPh>
    <rPh sb="18" eb="20">
      <t>ハイフ</t>
    </rPh>
    <phoneticPr fontId="4"/>
  </si>
  <si>
    <t>消費税など</t>
    <rPh sb="0" eb="3">
      <t>ショウヒゼイ</t>
    </rPh>
    <phoneticPr fontId="4"/>
  </si>
  <si>
    <t>労務士・税理士</t>
    <rPh sb="0" eb="3">
      <t>ロウムシ</t>
    </rPh>
    <rPh sb="4" eb="7">
      <t>ゼイリシ</t>
    </rPh>
    <phoneticPr fontId="4"/>
  </si>
  <si>
    <t>事務局業務</t>
    <rPh sb="0" eb="3">
      <t>ジムキョク</t>
    </rPh>
    <rPh sb="3" eb="5">
      <t>ギョウム</t>
    </rPh>
    <phoneticPr fontId="4"/>
  </si>
  <si>
    <t>減価償却費</t>
    <rPh sb="0" eb="2">
      <t>ゲンカ</t>
    </rPh>
    <rPh sb="2" eb="4">
      <t>ショウキャク</t>
    </rPh>
    <rPh sb="4" eb="5">
      <t>ヒ</t>
    </rPh>
    <phoneticPr fontId="4"/>
  </si>
  <si>
    <t>管理費計</t>
    <rPh sb="0" eb="3">
      <t>カンリヒ</t>
    </rPh>
    <rPh sb="3" eb="4">
      <t>ケイ</t>
    </rPh>
    <phoneticPr fontId="4"/>
  </si>
  <si>
    <t>経常費用計</t>
    <rPh sb="0" eb="2">
      <t>ケイジョウ</t>
    </rPh>
    <rPh sb="2" eb="4">
      <t>ヒヨウ</t>
    </rPh>
    <rPh sb="4" eb="5">
      <t>ケイ</t>
    </rPh>
    <phoneticPr fontId="4"/>
  </si>
  <si>
    <t>Ⅲ</t>
    <phoneticPr fontId="4"/>
  </si>
  <si>
    <t>経常外収益</t>
    <rPh sb="0" eb="2">
      <t>ケイジョウ</t>
    </rPh>
    <rPh sb="2" eb="3">
      <t>ガイ</t>
    </rPh>
    <rPh sb="3" eb="5">
      <t>シュウエキ</t>
    </rPh>
    <phoneticPr fontId="4"/>
  </si>
  <si>
    <t>固定資産売却益</t>
    <rPh sb="0" eb="2">
      <t>コテイ</t>
    </rPh>
    <rPh sb="2" eb="4">
      <t>シサン</t>
    </rPh>
    <rPh sb="4" eb="7">
      <t>バイキャクエキ</t>
    </rPh>
    <phoneticPr fontId="4"/>
  </si>
  <si>
    <t>過年度損益修正益</t>
    <rPh sb="0" eb="3">
      <t>カネンド</t>
    </rPh>
    <rPh sb="3" eb="5">
      <t>ソンエキ</t>
    </rPh>
    <rPh sb="5" eb="7">
      <t>シュウセイ</t>
    </rPh>
    <rPh sb="7" eb="8">
      <t>エキ</t>
    </rPh>
    <phoneticPr fontId="4"/>
  </si>
  <si>
    <t>経常外収益計</t>
    <rPh sb="0" eb="2">
      <t>ケイジョウ</t>
    </rPh>
    <rPh sb="2" eb="3">
      <t>ガイ</t>
    </rPh>
    <rPh sb="3" eb="5">
      <t>シュウエキ</t>
    </rPh>
    <rPh sb="5" eb="6">
      <t>ケイ</t>
    </rPh>
    <phoneticPr fontId="4"/>
  </si>
  <si>
    <t>Ⅳ</t>
    <phoneticPr fontId="4"/>
  </si>
  <si>
    <t>経常外費用</t>
    <rPh sb="0" eb="2">
      <t>ケイジョウ</t>
    </rPh>
    <rPh sb="2" eb="3">
      <t>ガイ</t>
    </rPh>
    <rPh sb="3" eb="5">
      <t>ヒヨウ</t>
    </rPh>
    <phoneticPr fontId="4"/>
  </si>
  <si>
    <t>固定資産除却損</t>
    <rPh sb="0" eb="2">
      <t>コテイ</t>
    </rPh>
    <rPh sb="2" eb="4">
      <t>シサン</t>
    </rPh>
    <rPh sb="4" eb="6">
      <t>ジョキャク</t>
    </rPh>
    <rPh sb="6" eb="7">
      <t>ソン</t>
    </rPh>
    <phoneticPr fontId="4"/>
  </si>
  <si>
    <t>過年度損益修正損</t>
    <rPh sb="0" eb="3">
      <t>カネンド</t>
    </rPh>
    <rPh sb="3" eb="5">
      <t>ソンエキ</t>
    </rPh>
    <rPh sb="5" eb="7">
      <t>シュウセイ</t>
    </rPh>
    <rPh sb="7" eb="8">
      <t>ソン</t>
    </rPh>
    <phoneticPr fontId="4"/>
  </si>
  <si>
    <t>経常外費用計</t>
    <rPh sb="0" eb="2">
      <t>ケイジョウ</t>
    </rPh>
    <rPh sb="2" eb="3">
      <t>ガイ</t>
    </rPh>
    <rPh sb="3" eb="5">
      <t>ヒヨウ</t>
    </rPh>
    <rPh sb="5" eb="6">
      <t>ケイ</t>
    </rPh>
    <phoneticPr fontId="4"/>
  </si>
  <si>
    <t>当期正味財産増減額</t>
    <rPh sb="0" eb="2">
      <t>トウキ</t>
    </rPh>
    <rPh sb="2" eb="4">
      <t>ショウミ</t>
    </rPh>
    <rPh sb="4" eb="6">
      <t>ザイサン</t>
    </rPh>
    <rPh sb="6" eb="9">
      <t>ゾウゲンガク</t>
    </rPh>
    <phoneticPr fontId="4"/>
  </si>
  <si>
    <t>前期繰越正味財産額</t>
    <rPh sb="0" eb="2">
      <t>ゼンキ</t>
    </rPh>
    <rPh sb="2" eb="4">
      <t>クリコシ</t>
    </rPh>
    <rPh sb="4" eb="6">
      <t>ショウミ</t>
    </rPh>
    <rPh sb="6" eb="8">
      <t>ザイサン</t>
    </rPh>
    <rPh sb="8" eb="9">
      <t>ガク</t>
    </rPh>
    <phoneticPr fontId="4"/>
  </si>
  <si>
    <t>次期繰越正味財産額</t>
    <rPh sb="0" eb="2">
      <t>ジキ</t>
    </rPh>
    <rPh sb="2" eb="3">
      <t>ク</t>
    </rPh>
    <rPh sb="3" eb="4">
      <t>コ</t>
    </rPh>
    <rPh sb="4" eb="6">
      <t>ショウミ</t>
    </rPh>
    <rPh sb="6" eb="8">
      <t>ザイサン</t>
    </rPh>
    <rPh sb="8" eb="9">
      <t>ガク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</si>
</sst>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#,##0;&quot;▲ &quot;#,##0"/>
    <numFmt numFmtId="178" formatCode="0_);\(0\)"/>
    <numFmt numFmtId="179" formatCode="#,##0_ "/>
  </numFmts>
  <fonts count="12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name val="HGSｺﾞｼｯｸM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10"/>
      <name val="HGSｺﾞｼｯｸM"/>
      <family val="3"/>
      <charset val="128"/>
    </font>
    <font>
      <sz val="10"/>
      <color indexed="8"/>
      <name val="HGSｺﾞｼｯｸM"/>
      <family val="3"/>
      <charset val="128"/>
    </font>
    <font>
      <sz val="8"/>
      <name val="HGSｺﾞｼｯｸM"/>
      <family val="3"/>
      <charset val="128"/>
    </font>
    <font>
      <sz val="9"/>
      <color indexed="8"/>
      <name val="HGSｺﾞｼｯｸM"/>
      <family val="3"/>
      <charset val="128"/>
    </font>
    <font>
      <sz val="11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/>
    </xf>
    <xf numFmtId="0" fontId="7" fillId="0" borderId="0" xfId="0" applyFont="1" applyAlignment="1">
      <alignment horizontal="centerContinuous" shrinkToFit="1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 shrinkToFit="1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7" fillId="0" borderId="4" xfId="0" applyNumberFormat="1" applyFont="1" applyBorder="1" applyAlignment="1">
      <alignment horizontal="center" vertical="center" shrinkToFit="1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177" fontId="7" fillId="0" borderId="7" xfId="0" applyNumberFormat="1" applyFont="1" applyBorder="1" applyAlignment="1">
      <alignment horizontal="right" vertical="center"/>
    </xf>
    <xf numFmtId="176" fontId="7" fillId="0" borderId="7" xfId="0" applyNumberFormat="1" applyFont="1" applyBorder="1" applyAlignment="1">
      <alignment horizontal="right" vertical="center" shrinkToFit="1"/>
    </xf>
    <xf numFmtId="177" fontId="7" fillId="0" borderId="7" xfId="0" applyNumberFormat="1" applyFont="1" applyBorder="1">
      <alignment vertical="center"/>
    </xf>
    <xf numFmtId="176" fontId="7" fillId="0" borderId="7" xfId="0" applyNumberFormat="1" applyFont="1" applyBorder="1" applyAlignment="1">
      <alignment vertical="center" shrinkToFit="1"/>
    </xf>
    <xf numFmtId="177" fontId="7" fillId="0" borderId="8" xfId="0" applyNumberFormat="1" applyFont="1" applyBorder="1">
      <alignment vertical="center"/>
    </xf>
    <xf numFmtId="177" fontId="8" fillId="0" borderId="0" xfId="0" applyNumberFormat="1" applyFont="1">
      <alignment vertical="center"/>
    </xf>
    <xf numFmtId="177" fontId="7" fillId="0" borderId="9" xfId="0" applyNumberFormat="1" applyFont="1" applyBorder="1">
      <alignment vertical="center"/>
    </xf>
    <xf numFmtId="176" fontId="5" fillId="0" borderId="7" xfId="0" applyNumberFormat="1" applyFont="1" applyBorder="1" applyAlignment="1">
      <alignment vertical="center" shrinkToFit="1"/>
    </xf>
    <xf numFmtId="177" fontId="7" fillId="0" borderId="0" xfId="0" applyNumberFormat="1" applyFont="1">
      <alignment vertical="center"/>
    </xf>
    <xf numFmtId="38" fontId="7" fillId="0" borderId="7" xfId="1" applyFont="1" applyBorder="1">
      <alignment vertical="center"/>
    </xf>
    <xf numFmtId="177" fontId="7" fillId="0" borderId="10" xfId="0" applyNumberFormat="1" applyFont="1" applyBorder="1">
      <alignment vertical="center"/>
    </xf>
    <xf numFmtId="176" fontId="9" fillId="0" borderId="10" xfId="0" applyNumberFormat="1" applyFont="1" applyBorder="1" applyAlignment="1">
      <alignment vertical="center" shrinkToFit="1"/>
    </xf>
    <xf numFmtId="0" fontId="7" fillId="0" borderId="10" xfId="0" applyFont="1" applyBorder="1">
      <alignment vertical="center"/>
    </xf>
    <xf numFmtId="0" fontId="7" fillId="2" borderId="10" xfId="0" applyFont="1" applyFill="1" applyBorder="1">
      <alignment vertical="center"/>
    </xf>
    <xf numFmtId="177" fontId="7" fillId="2" borderId="8" xfId="0" applyNumberFormat="1" applyFont="1" applyFill="1" applyBorder="1">
      <alignment vertical="center"/>
    </xf>
    <xf numFmtId="176" fontId="7" fillId="2" borderId="10" xfId="0" applyNumberFormat="1" applyFont="1" applyFill="1" applyBorder="1" applyAlignment="1">
      <alignment vertical="center" shrinkToFit="1"/>
    </xf>
    <xf numFmtId="0" fontId="7" fillId="2" borderId="0" xfId="0" applyFont="1" applyFill="1">
      <alignment vertical="center"/>
    </xf>
    <xf numFmtId="177" fontId="7" fillId="0" borderId="4" xfId="0" applyNumberFormat="1" applyFont="1" applyBorder="1">
      <alignment vertical="center"/>
    </xf>
    <xf numFmtId="177" fontId="7" fillId="2" borderId="4" xfId="0" applyNumberFormat="1" applyFont="1" applyFill="1" applyBorder="1">
      <alignment vertical="center"/>
    </xf>
    <xf numFmtId="176" fontId="7" fillId="2" borderId="4" xfId="0" applyNumberFormat="1" applyFont="1" applyFill="1" applyBorder="1" applyAlignment="1">
      <alignment vertical="center" shrinkToFit="1"/>
    </xf>
    <xf numFmtId="0" fontId="7" fillId="0" borderId="11" xfId="0" applyFont="1" applyBorder="1">
      <alignment vertical="center"/>
    </xf>
    <xf numFmtId="177" fontId="7" fillId="0" borderId="12" xfId="0" applyNumberFormat="1" applyFont="1" applyBorder="1">
      <alignment vertical="center"/>
    </xf>
    <xf numFmtId="176" fontId="7" fillId="0" borderId="12" xfId="0" applyNumberFormat="1" applyFont="1" applyBorder="1" applyAlignment="1">
      <alignment vertical="center" shrinkToFit="1"/>
    </xf>
    <xf numFmtId="176" fontId="7" fillId="0" borderId="8" xfId="0" applyNumberFormat="1" applyFont="1" applyBorder="1" applyAlignment="1">
      <alignment vertical="center" shrinkToFit="1"/>
    </xf>
    <xf numFmtId="178" fontId="7" fillId="0" borderId="8" xfId="0" applyNumberFormat="1" applyFont="1" applyBorder="1" applyAlignment="1">
      <alignment vertical="center" shrinkToFit="1"/>
    </xf>
    <xf numFmtId="177" fontId="7" fillId="0" borderId="0" xfId="1" applyNumberFormat="1" applyFont="1" applyFill="1" applyBorder="1" applyAlignment="1">
      <alignment vertical="center"/>
    </xf>
    <xf numFmtId="0" fontId="10" fillId="0" borderId="6" xfId="0" applyFont="1" applyBorder="1">
      <alignment vertical="center"/>
    </xf>
    <xf numFmtId="38" fontId="7" fillId="0" borderId="8" xfId="1" applyFont="1" applyBorder="1">
      <alignment vertical="center"/>
    </xf>
    <xf numFmtId="176" fontId="9" fillId="0" borderId="8" xfId="0" applyNumberFormat="1" applyFont="1" applyBorder="1" applyAlignment="1">
      <alignment vertical="center" shrinkToFit="1"/>
    </xf>
    <xf numFmtId="0" fontId="7" fillId="0" borderId="8" xfId="0" applyFont="1" applyBorder="1">
      <alignment vertical="center"/>
    </xf>
    <xf numFmtId="0" fontId="7" fillId="0" borderId="13" xfId="0" applyFont="1" applyBorder="1">
      <alignment vertical="center"/>
    </xf>
    <xf numFmtId="176" fontId="7" fillId="0" borderId="13" xfId="0" applyNumberFormat="1" applyFont="1" applyBorder="1" applyAlignment="1">
      <alignment vertical="center" shrinkToFit="1"/>
    </xf>
    <xf numFmtId="0" fontId="7" fillId="0" borderId="14" xfId="0" applyFont="1" applyBorder="1">
      <alignment vertical="center"/>
    </xf>
    <xf numFmtId="0" fontId="5" fillId="0" borderId="14" xfId="0" applyFont="1" applyBorder="1">
      <alignment vertical="center"/>
    </xf>
    <xf numFmtId="177" fontId="7" fillId="0" borderId="15" xfId="0" applyNumberFormat="1" applyFont="1" applyBorder="1">
      <alignment vertical="center"/>
    </xf>
    <xf numFmtId="0" fontId="5" fillId="0" borderId="6" xfId="0" applyFont="1" applyBorder="1">
      <alignment vertical="center"/>
    </xf>
    <xf numFmtId="0" fontId="7" fillId="0" borderId="12" xfId="0" applyFont="1" applyBorder="1">
      <alignment vertical="center"/>
    </xf>
    <xf numFmtId="38" fontId="7" fillId="0" borderId="16" xfId="1" applyFont="1" applyBorder="1">
      <alignment vertical="center"/>
    </xf>
    <xf numFmtId="0" fontId="7" fillId="0" borderId="2" xfId="0" applyFont="1" applyBorder="1">
      <alignment vertical="center"/>
    </xf>
    <xf numFmtId="0" fontId="5" fillId="0" borderId="2" xfId="0" applyFont="1" applyBorder="1">
      <alignment vertical="center"/>
    </xf>
    <xf numFmtId="3" fontId="7" fillId="0" borderId="4" xfId="0" applyNumberFormat="1" applyFont="1" applyBorder="1">
      <alignment vertical="center"/>
    </xf>
    <xf numFmtId="176" fontId="7" fillId="0" borderId="4" xfId="0" applyNumberFormat="1" applyFont="1" applyBorder="1" applyAlignment="1">
      <alignment vertical="center" shrinkToFit="1"/>
    </xf>
    <xf numFmtId="0" fontId="7" fillId="0" borderId="17" xfId="0" applyFont="1" applyBorder="1">
      <alignment vertical="center"/>
    </xf>
    <xf numFmtId="0" fontId="7" fillId="0" borderId="18" xfId="0" applyFont="1" applyBorder="1">
      <alignment vertical="center"/>
    </xf>
    <xf numFmtId="177" fontId="7" fillId="0" borderId="1" xfId="0" applyNumberFormat="1" applyFont="1" applyBorder="1">
      <alignment vertical="center"/>
    </xf>
    <xf numFmtId="176" fontId="7" fillId="0" borderId="19" xfId="0" applyNumberFormat="1" applyFont="1" applyBorder="1" applyAlignment="1">
      <alignment vertical="center" shrinkToFit="1"/>
    </xf>
    <xf numFmtId="0" fontId="7" fillId="0" borderId="2" xfId="0" applyFont="1" applyBorder="1" applyAlignment="1">
      <alignment horizontal="center" vertical="center"/>
    </xf>
    <xf numFmtId="178" fontId="7" fillId="0" borderId="20" xfId="0" applyNumberFormat="1" applyFont="1" applyBorder="1">
      <alignment vertical="center"/>
    </xf>
    <xf numFmtId="178" fontId="7" fillId="0" borderId="14" xfId="0" applyNumberFormat="1" applyFont="1" applyBorder="1" applyAlignment="1">
      <alignment horizontal="center" vertical="center"/>
    </xf>
    <xf numFmtId="178" fontId="7" fillId="0" borderId="14" xfId="0" applyNumberFormat="1" applyFont="1" applyBorder="1">
      <alignment vertical="center"/>
    </xf>
    <xf numFmtId="178" fontId="7" fillId="0" borderId="15" xfId="0" applyNumberFormat="1" applyFont="1" applyBorder="1">
      <alignment vertical="center"/>
    </xf>
    <xf numFmtId="176" fontId="5" fillId="0" borderId="15" xfId="0" applyNumberFormat="1" applyFont="1" applyBorder="1" applyAlignment="1">
      <alignment horizontal="right" vertical="center" shrinkToFit="1"/>
    </xf>
    <xf numFmtId="178" fontId="7" fillId="0" borderId="21" xfId="0" applyNumberFormat="1" applyFont="1" applyBorder="1">
      <alignment vertical="center"/>
    </xf>
    <xf numFmtId="178" fontId="7" fillId="0" borderId="22" xfId="0" applyNumberFormat="1" applyFont="1" applyBorder="1" applyAlignment="1">
      <alignment horizontal="center" vertical="center"/>
    </xf>
    <xf numFmtId="178" fontId="7" fillId="0" borderId="22" xfId="0" applyNumberFormat="1" applyFont="1" applyBorder="1">
      <alignment vertical="center"/>
    </xf>
    <xf numFmtId="178" fontId="7" fillId="0" borderId="8" xfId="0" applyNumberFormat="1" applyFont="1" applyBorder="1">
      <alignment vertical="center"/>
    </xf>
    <xf numFmtId="176" fontId="5" fillId="0" borderId="12" xfId="0" applyNumberFormat="1" applyFont="1" applyBorder="1" applyAlignment="1">
      <alignment horizontal="right" vertical="center" shrinkToFit="1"/>
    </xf>
    <xf numFmtId="38" fontId="7" fillId="0" borderId="0" xfId="0" applyNumberFormat="1" applyFont="1">
      <alignment vertical="center"/>
    </xf>
    <xf numFmtId="176" fontId="5" fillId="0" borderId="13" xfId="0" applyNumberFormat="1" applyFont="1" applyBorder="1" applyAlignment="1">
      <alignment vertical="center" shrinkToFit="1"/>
    </xf>
    <xf numFmtId="3" fontId="7" fillId="0" borderId="15" xfId="0" applyNumberFormat="1" applyFont="1" applyBorder="1">
      <alignment vertical="center"/>
    </xf>
    <xf numFmtId="38" fontId="7" fillId="0" borderId="15" xfId="1" applyFont="1" applyBorder="1">
      <alignment vertical="center"/>
    </xf>
    <xf numFmtId="177" fontId="7" fillId="0" borderId="15" xfId="1" applyNumberFormat="1" applyFont="1" applyBorder="1">
      <alignment vertical="center"/>
    </xf>
    <xf numFmtId="176" fontId="5" fillId="0" borderId="12" xfId="0" applyNumberFormat="1" applyFont="1" applyBorder="1" applyAlignment="1">
      <alignment vertical="center" shrinkToFit="1"/>
    </xf>
    <xf numFmtId="176" fontId="5" fillId="0" borderId="8" xfId="0" applyNumberFormat="1" applyFont="1" applyBorder="1" applyAlignment="1">
      <alignment vertical="center" shrinkToFit="1"/>
    </xf>
    <xf numFmtId="177" fontId="7" fillId="0" borderId="16" xfId="0" applyNumberFormat="1" applyFont="1" applyBorder="1">
      <alignment vertical="center"/>
    </xf>
    <xf numFmtId="177" fontId="7" fillId="0" borderId="13" xfId="0" applyNumberFormat="1" applyFont="1" applyBorder="1">
      <alignment vertical="center"/>
    </xf>
    <xf numFmtId="177" fontId="7" fillId="2" borderId="13" xfId="0" applyNumberFormat="1" applyFont="1" applyFill="1" applyBorder="1">
      <alignment vertical="center"/>
    </xf>
    <xf numFmtId="176" fontId="9" fillId="0" borderId="13" xfId="0" applyNumberFormat="1" applyFont="1" applyBorder="1" applyAlignment="1">
      <alignment vertical="center" shrinkToFit="1"/>
    </xf>
    <xf numFmtId="3" fontId="7" fillId="0" borderId="0" xfId="0" applyNumberFormat="1" applyFont="1">
      <alignment vertical="center"/>
    </xf>
    <xf numFmtId="3" fontId="7" fillId="0" borderId="8" xfId="0" applyNumberFormat="1" applyFont="1" applyBorder="1">
      <alignment vertical="center"/>
    </xf>
    <xf numFmtId="0" fontId="7" fillId="0" borderId="12" xfId="0" applyFont="1" applyBorder="1" applyAlignment="1">
      <alignment vertical="center" shrinkToFit="1"/>
    </xf>
    <xf numFmtId="179" fontId="7" fillId="0" borderId="0" xfId="0" applyNumberFormat="1" applyFont="1">
      <alignment vertical="center"/>
    </xf>
    <xf numFmtId="0" fontId="7" fillId="0" borderId="8" xfId="0" applyFont="1" applyBorder="1" applyAlignment="1">
      <alignment vertical="center" shrinkToFit="1"/>
    </xf>
    <xf numFmtId="0" fontId="7" fillId="0" borderId="16" xfId="0" applyFont="1" applyBorder="1" applyAlignment="1">
      <alignment vertical="center" shrinkToFit="1"/>
    </xf>
    <xf numFmtId="177" fontId="7" fillId="0" borderId="8" xfId="0" applyNumberFormat="1" applyFont="1" applyBorder="1" applyAlignment="1">
      <alignment vertical="center" shrinkToFit="1"/>
    </xf>
    <xf numFmtId="0" fontId="7" fillId="0" borderId="23" xfId="0" applyFont="1" applyBorder="1">
      <alignment vertical="center"/>
    </xf>
    <xf numFmtId="0" fontId="7" fillId="0" borderId="24" xfId="0" applyFont="1" applyBorder="1">
      <alignment vertical="center"/>
    </xf>
    <xf numFmtId="0" fontId="7" fillId="0" borderId="13" xfId="0" applyFont="1" applyBorder="1" applyAlignment="1">
      <alignment vertical="center" shrinkToFit="1"/>
    </xf>
    <xf numFmtId="0" fontId="7" fillId="0" borderId="1" xfId="0" applyFont="1" applyBorder="1">
      <alignment vertical="center"/>
    </xf>
    <xf numFmtId="0" fontId="7" fillId="0" borderId="3" xfId="0" applyFont="1" applyBorder="1">
      <alignment vertical="center"/>
    </xf>
    <xf numFmtId="177" fontId="7" fillId="0" borderId="4" xfId="1" applyNumberFormat="1" applyFont="1" applyBorder="1">
      <alignment vertical="center"/>
    </xf>
    <xf numFmtId="0" fontId="7" fillId="0" borderId="4" xfId="0" applyFont="1" applyBorder="1" applyAlignment="1">
      <alignment vertical="center" shrinkToFit="1"/>
    </xf>
    <xf numFmtId="177" fontId="7" fillId="0" borderId="4" xfId="1" applyNumberFormat="1" applyFont="1" applyBorder="1" applyAlignment="1">
      <alignment horizontal="right" vertical="center"/>
    </xf>
    <xf numFmtId="0" fontId="7" fillId="0" borderId="19" xfId="0" applyFont="1" applyBorder="1" applyAlignment="1">
      <alignment vertical="center" shrinkToFit="1"/>
    </xf>
    <xf numFmtId="177" fontId="7" fillId="0" borderId="19" xfId="1" applyNumberFormat="1" applyFont="1" applyBorder="1" applyAlignment="1">
      <alignment horizontal="right" vertical="center"/>
    </xf>
    <xf numFmtId="0" fontId="7" fillId="0" borderId="0" xfId="0" applyFont="1" applyAlignment="1">
      <alignment vertical="center" shrinkToFit="1"/>
    </xf>
    <xf numFmtId="0" fontId="11" fillId="0" borderId="0" xfId="0" applyFont="1">
      <alignment vertical="center"/>
    </xf>
    <xf numFmtId="0" fontId="6" fillId="0" borderId="0" xfId="0" applyFont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AB0D9-4C9D-47AC-B5B7-27E9D887173C}">
  <sheetPr>
    <pageSetUpPr fitToPage="1"/>
  </sheetPr>
  <dimension ref="A1:O158"/>
  <sheetViews>
    <sheetView tabSelected="1" topLeftCell="A3" zoomScale="112" zoomScaleNormal="112" workbookViewId="0">
      <selection activeCell="O30" sqref="O30"/>
    </sheetView>
  </sheetViews>
  <sheetFormatPr defaultRowHeight="13.5" x14ac:dyDescent="0.4"/>
  <cols>
    <col min="1" max="1" width="2.125" style="3" customWidth="1"/>
    <col min="2" max="2" width="2.875" style="3" customWidth="1"/>
    <col min="3" max="3" width="1.375" style="3" customWidth="1"/>
    <col min="4" max="4" width="2" style="3" customWidth="1"/>
    <col min="5" max="5" width="4.625" style="3" customWidth="1"/>
    <col min="6" max="6" width="2.5" style="3" customWidth="1"/>
    <col min="7" max="7" width="7.25" style="3" customWidth="1"/>
    <col min="8" max="8" width="13.75" style="3" customWidth="1"/>
    <col min="9" max="9" width="12" style="3" customWidth="1"/>
    <col min="10" max="10" width="11.625" style="106" customWidth="1"/>
    <col min="11" max="11" width="13.25" style="3" customWidth="1"/>
    <col min="12" max="12" width="18.125" style="107" customWidth="1"/>
    <col min="13" max="13" width="9" style="3"/>
    <col min="14" max="15" width="9.25" style="3" bestFit="1" customWidth="1"/>
    <col min="16" max="256" width="9" style="3"/>
    <col min="257" max="257" width="2.125" style="3" customWidth="1"/>
    <col min="258" max="258" width="2.875" style="3" customWidth="1"/>
    <col min="259" max="259" width="1.375" style="3" customWidth="1"/>
    <col min="260" max="260" width="2" style="3" customWidth="1"/>
    <col min="261" max="261" width="4.625" style="3" customWidth="1"/>
    <col min="262" max="262" width="2.5" style="3" customWidth="1"/>
    <col min="263" max="263" width="7.25" style="3" customWidth="1"/>
    <col min="264" max="264" width="13.75" style="3" customWidth="1"/>
    <col min="265" max="265" width="12" style="3" customWidth="1"/>
    <col min="266" max="266" width="11.625" style="3" customWidth="1"/>
    <col min="267" max="267" width="13.25" style="3" customWidth="1"/>
    <col min="268" max="268" width="18.125" style="3" customWidth="1"/>
    <col min="269" max="269" width="9" style="3"/>
    <col min="270" max="271" width="9.25" style="3" bestFit="1" customWidth="1"/>
    <col min="272" max="512" width="9" style="3"/>
    <col min="513" max="513" width="2.125" style="3" customWidth="1"/>
    <col min="514" max="514" width="2.875" style="3" customWidth="1"/>
    <col min="515" max="515" width="1.375" style="3" customWidth="1"/>
    <col min="516" max="516" width="2" style="3" customWidth="1"/>
    <col min="517" max="517" width="4.625" style="3" customWidth="1"/>
    <col min="518" max="518" width="2.5" style="3" customWidth="1"/>
    <col min="519" max="519" width="7.25" style="3" customWidth="1"/>
    <col min="520" max="520" width="13.75" style="3" customWidth="1"/>
    <col min="521" max="521" width="12" style="3" customWidth="1"/>
    <col min="522" max="522" width="11.625" style="3" customWidth="1"/>
    <col min="523" max="523" width="13.25" style="3" customWidth="1"/>
    <col min="524" max="524" width="18.125" style="3" customWidth="1"/>
    <col min="525" max="525" width="9" style="3"/>
    <col min="526" max="527" width="9.25" style="3" bestFit="1" customWidth="1"/>
    <col min="528" max="768" width="9" style="3"/>
    <col min="769" max="769" width="2.125" style="3" customWidth="1"/>
    <col min="770" max="770" width="2.875" style="3" customWidth="1"/>
    <col min="771" max="771" width="1.375" style="3" customWidth="1"/>
    <col min="772" max="772" width="2" style="3" customWidth="1"/>
    <col min="773" max="773" width="4.625" style="3" customWidth="1"/>
    <col min="774" max="774" width="2.5" style="3" customWidth="1"/>
    <col min="775" max="775" width="7.25" style="3" customWidth="1"/>
    <col min="776" max="776" width="13.75" style="3" customWidth="1"/>
    <col min="777" max="777" width="12" style="3" customWidth="1"/>
    <col min="778" max="778" width="11.625" style="3" customWidth="1"/>
    <col min="779" max="779" width="13.25" style="3" customWidth="1"/>
    <col min="780" max="780" width="18.125" style="3" customWidth="1"/>
    <col min="781" max="781" width="9" style="3"/>
    <col min="782" max="783" width="9.25" style="3" bestFit="1" customWidth="1"/>
    <col min="784" max="1024" width="9" style="3"/>
    <col min="1025" max="1025" width="2.125" style="3" customWidth="1"/>
    <col min="1026" max="1026" width="2.875" style="3" customWidth="1"/>
    <col min="1027" max="1027" width="1.375" style="3" customWidth="1"/>
    <col min="1028" max="1028" width="2" style="3" customWidth="1"/>
    <col min="1029" max="1029" width="4.625" style="3" customWidth="1"/>
    <col min="1030" max="1030" width="2.5" style="3" customWidth="1"/>
    <col min="1031" max="1031" width="7.25" style="3" customWidth="1"/>
    <col min="1032" max="1032" width="13.75" style="3" customWidth="1"/>
    <col min="1033" max="1033" width="12" style="3" customWidth="1"/>
    <col min="1034" max="1034" width="11.625" style="3" customWidth="1"/>
    <col min="1035" max="1035" width="13.25" style="3" customWidth="1"/>
    <col min="1036" max="1036" width="18.125" style="3" customWidth="1"/>
    <col min="1037" max="1037" width="9" style="3"/>
    <col min="1038" max="1039" width="9.25" style="3" bestFit="1" customWidth="1"/>
    <col min="1040" max="1280" width="9" style="3"/>
    <col min="1281" max="1281" width="2.125" style="3" customWidth="1"/>
    <col min="1282" max="1282" width="2.875" style="3" customWidth="1"/>
    <col min="1283" max="1283" width="1.375" style="3" customWidth="1"/>
    <col min="1284" max="1284" width="2" style="3" customWidth="1"/>
    <col min="1285" max="1285" width="4.625" style="3" customWidth="1"/>
    <col min="1286" max="1286" width="2.5" style="3" customWidth="1"/>
    <col min="1287" max="1287" width="7.25" style="3" customWidth="1"/>
    <col min="1288" max="1288" width="13.75" style="3" customWidth="1"/>
    <col min="1289" max="1289" width="12" style="3" customWidth="1"/>
    <col min="1290" max="1290" width="11.625" style="3" customWidth="1"/>
    <col min="1291" max="1291" width="13.25" style="3" customWidth="1"/>
    <col min="1292" max="1292" width="18.125" style="3" customWidth="1"/>
    <col min="1293" max="1293" width="9" style="3"/>
    <col min="1294" max="1295" width="9.25" style="3" bestFit="1" customWidth="1"/>
    <col min="1296" max="1536" width="9" style="3"/>
    <col min="1537" max="1537" width="2.125" style="3" customWidth="1"/>
    <col min="1538" max="1538" width="2.875" style="3" customWidth="1"/>
    <col min="1539" max="1539" width="1.375" style="3" customWidth="1"/>
    <col min="1540" max="1540" width="2" style="3" customWidth="1"/>
    <col min="1541" max="1541" width="4.625" style="3" customWidth="1"/>
    <col min="1542" max="1542" width="2.5" style="3" customWidth="1"/>
    <col min="1543" max="1543" width="7.25" style="3" customWidth="1"/>
    <col min="1544" max="1544" width="13.75" style="3" customWidth="1"/>
    <col min="1545" max="1545" width="12" style="3" customWidth="1"/>
    <col min="1546" max="1546" width="11.625" style="3" customWidth="1"/>
    <col min="1547" max="1547" width="13.25" style="3" customWidth="1"/>
    <col min="1548" max="1548" width="18.125" style="3" customWidth="1"/>
    <col min="1549" max="1549" width="9" style="3"/>
    <col min="1550" max="1551" width="9.25" style="3" bestFit="1" customWidth="1"/>
    <col min="1552" max="1792" width="9" style="3"/>
    <col min="1793" max="1793" width="2.125" style="3" customWidth="1"/>
    <col min="1794" max="1794" width="2.875" style="3" customWidth="1"/>
    <col min="1795" max="1795" width="1.375" style="3" customWidth="1"/>
    <col min="1796" max="1796" width="2" style="3" customWidth="1"/>
    <col min="1797" max="1797" width="4.625" style="3" customWidth="1"/>
    <col min="1798" max="1798" width="2.5" style="3" customWidth="1"/>
    <col min="1799" max="1799" width="7.25" style="3" customWidth="1"/>
    <col min="1800" max="1800" width="13.75" style="3" customWidth="1"/>
    <col min="1801" max="1801" width="12" style="3" customWidth="1"/>
    <col min="1802" max="1802" width="11.625" style="3" customWidth="1"/>
    <col min="1803" max="1803" width="13.25" style="3" customWidth="1"/>
    <col min="1804" max="1804" width="18.125" style="3" customWidth="1"/>
    <col min="1805" max="1805" width="9" style="3"/>
    <col min="1806" max="1807" width="9.25" style="3" bestFit="1" customWidth="1"/>
    <col min="1808" max="2048" width="9" style="3"/>
    <col min="2049" max="2049" width="2.125" style="3" customWidth="1"/>
    <col min="2050" max="2050" width="2.875" style="3" customWidth="1"/>
    <col min="2051" max="2051" width="1.375" style="3" customWidth="1"/>
    <col min="2052" max="2052" width="2" style="3" customWidth="1"/>
    <col min="2053" max="2053" width="4.625" style="3" customWidth="1"/>
    <col min="2054" max="2054" width="2.5" style="3" customWidth="1"/>
    <col min="2055" max="2055" width="7.25" style="3" customWidth="1"/>
    <col min="2056" max="2056" width="13.75" style="3" customWidth="1"/>
    <col min="2057" max="2057" width="12" style="3" customWidth="1"/>
    <col min="2058" max="2058" width="11.625" style="3" customWidth="1"/>
    <col min="2059" max="2059" width="13.25" style="3" customWidth="1"/>
    <col min="2060" max="2060" width="18.125" style="3" customWidth="1"/>
    <col min="2061" max="2061" width="9" style="3"/>
    <col min="2062" max="2063" width="9.25" style="3" bestFit="1" customWidth="1"/>
    <col min="2064" max="2304" width="9" style="3"/>
    <col min="2305" max="2305" width="2.125" style="3" customWidth="1"/>
    <col min="2306" max="2306" width="2.875" style="3" customWidth="1"/>
    <col min="2307" max="2307" width="1.375" style="3" customWidth="1"/>
    <col min="2308" max="2308" width="2" style="3" customWidth="1"/>
    <col min="2309" max="2309" width="4.625" style="3" customWidth="1"/>
    <col min="2310" max="2310" width="2.5" style="3" customWidth="1"/>
    <col min="2311" max="2311" width="7.25" style="3" customWidth="1"/>
    <col min="2312" max="2312" width="13.75" style="3" customWidth="1"/>
    <col min="2313" max="2313" width="12" style="3" customWidth="1"/>
    <col min="2314" max="2314" width="11.625" style="3" customWidth="1"/>
    <col min="2315" max="2315" width="13.25" style="3" customWidth="1"/>
    <col min="2316" max="2316" width="18.125" style="3" customWidth="1"/>
    <col min="2317" max="2317" width="9" style="3"/>
    <col min="2318" max="2319" width="9.25" style="3" bestFit="1" customWidth="1"/>
    <col min="2320" max="2560" width="9" style="3"/>
    <col min="2561" max="2561" width="2.125" style="3" customWidth="1"/>
    <col min="2562" max="2562" width="2.875" style="3" customWidth="1"/>
    <col min="2563" max="2563" width="1.375" style="3" customWidth="1"/>
    <col min="2564" max="2564" width="2" style="3" customWidth="1"/>
    <col min="2565" max="2565" width="4.625" style="3" customWidth="1"/>
    <col min="2566" max="2566" width="2.5" style="3" customWidth="1"/>
    <col min="2567" max="2567" width="7.25" style="3" customWidth="1"/>
    <col min="2568" max="2568" width="13.75" style="3" customWidth="1"/>
    <col min="2569" max="2569" width="12" style="3" customWidth="1"/>
    <col min="2570" max="2570" width="11.625" style="3" customWidth="1"/>
    <col min="2571" max="2571" width="13.25" style="3" customWidth="1"/>
    <col min="2572" max="2572" width="18.125" style="3" customWidth="1"/>
    <col min="2573" max="2573" width="9" style="3"/>
    <col min="2574" max="2575" width="9.25" style="3" bestFit="1" customWidth="1"/>
    <col min="2576" max="2816" width="9" style="3"/>
    <col min="2817" max="2817" width="2.125" style="3" customWidth="1"/>
    <col min="2818" max="2818" width="2.875" style="3" customWidth="1"/>
    <col min="2819" max="2819" width="1.375" style="3" customWidth="1"/>
    <col min="2820" max="2820" width="2" style="3" customWidth="1"/>
    <col min="2821" max="2821" width="4.625" style="3" customWidth="1"/>
    <col min="2822" max="2822" width="2.5" style="3" customWidth="1"/>
    <col min="2823" max="2823" width="7.25" style="3" customWidth="1"/>
    <col min="2824" max="2824" width="13.75" style="3" customWidth="1"/>
    <col min="2825" max="2825" width="12" style="3" customWidth="1"/>
    <col min="2826" max="2826" width="11.625" style="3" customWidth="1"/>
    <col min="2827" max="2827" width="13.25" style="3" customWidth="1"/>
    <col min="2828" max="2828" width="18.125" style="3" customWidth="1"/>
    <col min="2829" max="2829" width="9" style="3"/>
    <col min="2830" max="2831" width="9.25" style="3" bestFit="1" customWidth="1"/>
    <col min="2832" max="3072" width="9" style="3"/>
    <col min="3073" max="3073" width="2.125" style="3" customWidth="1"/>
    <col min="3074" max="3074" width="2.875" style="3" customWidth="1"/>
    <col min="3075" max="3075" width="1.375" style="3" customWidth="1"/>
    <col min="3076" max="3076" width="2" style="3" customWidth="1"/>
    <col min="3077" max="3077" width="4.625" style="3" customWidth="1"/>
    <col min="3078" max="3078" width="2.5" style="3" customWidth="1"/>
    <col min="3079" max="3079" width="7.25" style="3" customWidth="1"/>
    <col min="3080" max="3080" width="13.75" style="3" customWidth="1"/>
    <col min="3081" max="3081" width="12" style="3" customWidth="1"/>
    <col min="3082" max="3082" width="11.625" style="3" customWidth="1"/>
    <col min="3083" max="3083" width="13.25" style="3" customWidth="1"/>
    <col min="3084" max="3084" width="18.125" style="3" customWidth="1"/>
    <col min="3085" max="3085" width="9" style="3"/>
    <col min="3086" max="3087" width="9.25" style="3" bestFit="1" customWidth="1"/>
    <col min="3088" max="3328" width="9" style="3"/>
    <col min="3329" max="3329" width="2.125" style="3" customWidth="1"/>
    <col min="3330" max="3330" width="2.875" style="3" customWidth="1"/>
    <col min="3331" max="3331" width="1.375" style="3" customWidth="1"/>
    <col min="3332" max="3332" width="2" style="3" customWidth="1"/>
    <col min="3333" max="3333" width="4.625" style="3" customWidth="1"/>
    <col min="3334" max="3334" width="2.5" style="3" customWidth="1"/>
    <col min="3335" max="3335" width="7.25" style="3" customWidth="1"/>
    <col min="3336" max="3336" width="13.75" style="3" customWidth="1"/>
    <col min="3337" max="3337" width="12" style="3" customWidth="1"/>
    <col min="3338" max="3338" width="11.625" style="3" customWidth="1"/>
    <col min="3339" max="3339" width="13.25" style="3" customWidth="1"/>
    <col min="3340" max="3340" width="18.125" style="3" customWidth="1"/>
    <col min="3341" max="3341" width="9" style="3"/>
    <col min="3342" max="3343" width="9.25" style="3" bestFit="1" customWidth="1"/>
    <col min="3344" max="3584" width="9" style="3"/>
    <col min="3585" max="3585" width="2.125" style="3" customWidth="1"/>
    <col min="3586" max="3586" width="2.875" style="3" customWidth="1"/>
    <col min="3587" max="3587" width="1.375" style="3" customWidth="1"/>
    <col min="3588" max="3588" width="2" style="3" customWidth="1"/>
    <col min="3589" max="3589" width="4.625" style="3" customWidth="1"/>
    <col min="3590" max="3590" width="2.5" style="3" customWidth="1"/>
    <col min="3591" max="3591" width="7.25" style="3" customWidth="1"/>
    <col min="3592" max="3592" width="13.75" style="3" customWidth="1"/>
    <col min="3593" max="3593" width="12" style="3" customWidth="1"/>
    <col min="3594" max="3594" width="11.625" style="3" customWidth="1"/>
    <col min="3595" max="3595" width="13.25" style="3" customWidth="1"/>
    <col min="3596" max="3596" width="18.125" style="3" customWidth="1"/>
    <col min="3597" max="3597" width="9" style="3"/>
    <col min="3598" max="3599" width="9.25" style="3" bestFit="1" customWidth="1"/>
    <col min="3600" max="3840" width="9" style="3"/>
    <col min="3841" max="3841" width="2.125" style="3" customWidth="1"/>
    <col min="3842" max="3842" width="2.875" style="3" customWidth="1"/>
    <col min="3843" max="3843" width="1.375" style="3" customWidth="1"/>
    <col min="3844" max="3844" width="2" style="3" customWidth="1"/>
    <col min="3845" max="3845" width="4.625" style="3" customWidth="1"/>
    <col min="3846" max="3846" width="2.5" style="3" customWidth="1"/>
    <col min="3847" max="3847" width="7.25" style="3" customWidth="1"/>
    <col min="3848" max="3848" width="13.75" style="3" customWidth="1"/>
    <col min="3849" max="3849" width="12" style="3" customWidth="1"/>
    <col min="3850" max="3850" width="11.625" style="3" customWidth="1"/>
    <col min="3851" max="3851" width="13.25" style="3" customWidth="1"/>
    <col min="3852" max="3852" width="18.125" style="3" customWidth="1"/>
    <col min="3853" max="3853" width="9" style="3"/>
    <col min="3854" max="3855" width="9.25" style="3" bestFit="1" customWidth="1"/>
    <col min="3856" max="4096" width="9" style="3"/>
    <col min="4097" max="4097" width="2.125" style="3" customWidth="1"/>
    <col min="4098" max="4098" width="2.875" style="3" customWidth="1"/>
    <col min="4099" max="4099" width="1.375" style="3" customWidth="1"/>
    <col min="4100" max="4100" width="2" style="3" customWidth="1"/>
    <col min="4101" max="4101" width="4.625" style="3" customWidth="1"/>
    <col min="4102" max="4102" width="2.5" style="3" customWidth="1"/>
    <col min="4103" max="4103" width="7.25" style="3" customWidth="1"/>
    <col min="4104" max="4104" width="13.75" style="3" customWidth="1"/>
    <col min="4105" max="4105" width="12" style="3" customWidth="1"/>
    <col min="4106" max="4106" width="11.625" style="3" customWidth="1"/>
    <col min="4107" max="4107" width="13.25" style="3" customWidth="1"/>
    <col min="4108" max="4108" width="18.125" style="3" customWidth="1"/>
    <col min="4109" max="4109" width="9" style="3"/>
    <col min="4110" max="4111" width="9.25" style="3" bestFit="1" customWidth="1"/>
    <col min="4112" max="4352" width="9" style="3"/>
    <col min="4353" max="4353" width="2.125" style="3" customWidth="1"/>
    <col min="4354" max="4354" width="2.875" style="3" customWidth="1"/>
    <col min="4355" max="4355" width="1.375" style="3" customWidth="1"/>
    <col min="4356" max="4356" width="2" style="3" customWidth="1"/>
    <col min="4357" max="4357" width="4.625" style="3" customWidth="1"/>
    <col min="4358" max="4358" width="2.5" style="3" customWidth="1"/>
    <col min="4359" max="4359" width="7.25" style="3" customWidth="1"/>
    <col min="4360" max="4360" width="13.75" style="3" customWidth="1"/>
    <col min="4361" max="4361" width="12" style="3" customWidth="1"/>
    <col min="4362" max="4362" width="11.625" style="3" customWidth="1"/>
    <col min="4363" max="4363" width="13.25" style="3" customWidth="1"/>
    <col min="4364" max="4364" width="18.125" style="3" customWidth="1"/>
    <col min="4365" max="4365" width="9" style="3"/>
    <col min="4366" max="4367" width="9.25" style="3" bestFit="1" customWidth="1"/>
    <col min="4368" max="4608" width="9" style="3"/>
    <col min="4609" max="4609" width="2.125" style="3" customWidth="1"/>
    <col min="4610" max="4610" width="2.875" style="3" customWidth="1"/>
    <col min="4611" max="4611" width="1.375" style="3" customWidth="1"/>
    <col min="4612" max="4612" width="2" style="3" customWidth="1"/>
    <col min="4613" max="4613" width="4.625" style="3" customWidth="1"/>
    <col min="4614" max="4614" width="2.5" style="3" customWidth="1"/>
    <col min="4615" max="4615" width="7.25" style="3" customWidth="1"/>
    <col min="4616" max="4616" width="13.75" style="3" customWidth="1"/>
    <col min="4617" max="4617" width="12" style="3" customWidth="1"/>
    <col min="4618" max="4618" width="11.625" style="3" customWidth="1"/>
    <col min="4619" max="4619" width="13.25" style="3" customWidth="1"/>
    <col min="4620" max="4620" width="18.125" style="3" customWidth="1"/>
    <col min="4621" max="4621" width="9" style="3"/>
    <col min="4622" max="4623" width="9.25" style="3" bestFit="1" customWidth="1"/>
    <col min="4624" max="4864" width="9" style="3"/>
    <col min="4865" max="4865" width="2.125" style="3" customWidth="1"/>
    <col min="4866" max="4866" width="2.875" style="3" customWidth="1"/>
    <col min="4867" max="4867" width="1.375" style="3" customWidth="1"/>
    <col min="4868" max="4868" width="2" style="3" customWidth="1"/>
    <col min="4869" max="4869" width="4.625" style="3" customWidth="1"/>
    <col min="4870" max="4870" width="2.5" style="3" customWidth="1"/>
    <col min="4871" max="4871" width="7.25" style="3" customWidth="1"/>
    <col min="4872" max="4872" width="13.75" style="3" customWidth="1"/>
    <col min="4873" max="4873" width="12" style="3" customWidth="1"/>
    <col min="4874" max="4874" width="11.625" style="3" customWidth="1"/>
    <col min="4875" max="4875" width="13.25" style="3" customWidth="1"/>
    <col min="4876" max="4876" width="18.125" style="3" customWidth="1"/>
    <col min="4877" max="4877" width="9" style="3"/>
    <col min="4878" max="4879" width="9.25" style="3" bestFit="1" customWidth="1"/>
    <col min="4880" max="5120" width="9" style="3"/>
    <col min="5121" max="5121" width="2.125" style="3" customWidth="1"/>
    <col min="5122" max="5122" width="2.875" style="3" customWidth="1"/>
    <col min="5123" max="5123" width="1.375" style="3" customWidth="1"/>
    <col min="5124" max="5124" width="2" style="3" customWidth="1"/>
    <col min="5125" max="5125" width="4.625" style="3" customWidth="1"/>
    <col min="5126" max="5126" width="2.5" style="3" customWidth="1"/>
    <col min="5127" max="5127" width="7.25" style="3" customWidth="1"/>
    <col min="5128" max="5128" width="13.75" style="3" customWidth="1"/>
    <col min="5129" max="5129" width="12" style="3" customWidth="1"/>
    <col min="5130" max="5130" width="11.625" style="3" customWidth="1"/>
    <col min="5131" max="5131" width="13.25" style="3" customWidth="1"/>
    <col min="5132" max="5132" width="18.125" style="3" customWidth="1"/>
    <col min="5133" max="5133" width="9" style="3"/>
    <col min="5134" max="5135" width="9.25" style="3" bestFit="1" customWidth="1"/>
    <col min="5136" max="5376" width="9" style="3"/>
    <col min="5377" max="5377" width="2.125" style="3" customWidth="1"/>
    <col min="5378" max="5378" width="2.875" style="3" customWidth="1"/>
    <col min="5379" max="5379" width="1.375" style="3" customWidth="1"/>
    <col min="5380" max="5380" width="2" style="3" customWidth="1"/>
    <col min="5381" max="5381" width="4.625" style="3" customWidth="1"/>
    <col min="5382" max="5382" width="2.5" style="3" customWidth="1"/>
    <col min="5383" max="5383" width="7.25" style="3" customWidth="1"/>
    <col min="5384" max="5384" width="13.75" style="3" customWidth="1"/>
    <col min="5385" max="5385" width="12" style="3" customWidth="1"/>
    <col min="5386" max="5386" width="11.625" style="3" customWidth="1"/>
    <col min="5387" max="5387" width="13.25" style="3" customWidth="1"/>
    <col min="5388" max="5388" width="18.125" style="3" customWidth="1"/>
    <col min="5389" max="5389" width="9" style="3"/>
    <col min="5390" max="5391" width="9.25" style="3" bestFit="1" customWidth="1"/>
    <col min="5392" max="5632" width="9" style="3"/>
    <col min="5633" max="5633" width="2.125" style="3" customWidth="1"/>
    <col min="5634" max="5634" width="2.875" style="3" customWidth="1"/>
    <col min="5635" max="5635" width="1.375" style="3" customWidth="1"/>
    <col min="5636" max="5636" width="2" style="3" customWidth="1"/>
    <col min="5637" max="5637" width="4.625" style="3" customWidth="1"/>
    <col min="5638" max="5638" width="2.5" style="3" customWidth="1"/>
    <col min="5639" max="5639" width="7.25" style="3" customWidth="1"/>
    <col min="5640" max="5640" width="13.75" style="3" customWidth="1"/>
    <col min="5641" max="5641" width="12" style="3" customWidth="1"/>
    <col min="5642" max="5642" width="11.625" style="3" customWidth="1"/>
    <col min="5643" max="5643" width="13.25" style="3" customWidth="1"/>
    <col min="5644" max="5644" width="18.125" style="3" customWidth="1"/>
    <col min="5645" max="5645" width="9" style="3"/>
    <col min="5646" max="5647" width="9.25" style="3" bestFit="1" customWidth="1"/>
    <col min="5648" max="5888" width="9" style="3"/>
    <col min="5889" max="5889" width="2.125" style="3" customWidth="1"/>
    <col min="5890" max="5890" width="2.875" style="3" customWidth="1"/>
    <col min="5891" max="5891" width="1.375" style="3" customWidth="1"/>
    <col min="5892" max="5892" width="2" style="3" customWidth="1"/>
    <col min="5893" max="5893" width="4.625" style="3" customWidth="1"/>
    <col min="5894" max="5894" width="2.5" style="3" customWidth="1"/>
    <col min="5895" max="5895" width="7.25" style="3" customWidth="1"/>
    <col min="5896" max="5896" width="13.75" style="3" customWidth="1"/>
    <col min="5897" max="5897" width="12" style="3" customWidth="1"/>
    <col min="5898" max="5898" width="11.625" style="3" customWidth="1"/>
    <col min="5899" max="5899" width="13.25" style="3" customWidth="1"/>
    <col min="5900" max="5900" width="18.125" style="3" customWidth="1"/>
    <col min="5901" max="5901" width="9" style="3"/>
    <col min="5902" max="5903" width="9.25" style="3" bestFit="1" customWidth="1"/>
    <col min="5904" max="6144" width="9" style="3"/>
    <col min="6145" max="6145" width="2.125" style="3" customWidth="1"/>
    <col min="6146" max="6146" width="2.875" style="3" customWidth="1"/>
    <col min="6147" max="6147" width="1.375" style="3" customWidth="1"/>
    <col min="6148" max="6148" width="2" style="3" customWidth="1"/>
    <col min="6149" max="6149" width="4.625" style="3" customWidth="1"/>
    <col min="6150" max="6150" width="2.5" style="3" customWidth="1"/>
    <col min="6151" max="6151" width="7.25" style="3" customWidth="1"/>
    <col min="6152" max="6152" width="13.75" style="3" customWidth="1"/>
    <col min="6153" max="6153" width="12" style="3" customWidth="1"/>
    <col min="6154" max="6154" width="11.625" style="3" customWidth="1"/>
    <col min="6155" max="6155" width="13.25" style="3" customWidth="1"/>
    <col min="6156" max="6156" width="18.125" style="3" customWidth="1"/>
    <col min="6157" max="6157" width="9" style="3"/>
    <col min="6158" max="6159" width="9.25" style="3" bestFit="1" customWidth="1"/>
    <col min="6160" max="6400" width="9" style="3"/>
    <col min="6401" max="6401" width="2.125" style="3" customWidth="1"/>
    <col min="6402" max="6402" width="2.875" style="3" customWidth="1"/>
    <col min="6403" max="6403" width="1.375" style="3" customWidth="1"/>
    <col min="6404" max="6404" width="2" style="3" customWidth="1"/>
    <col min="6405" max="6405" width="4.625" style="3" customWidth="1"/>
    <col min="6406" max="6406" width="2.5" style="3" customWidth="1"/>
    <col min="6407" max="6407" width="7.25" style="3" customWidth="1"/>
    <col min="6408" max="6408" width="13.75" style="3" customWidth="1"/>
    <col min="6409" max="6409" width="12" style="3" customWidth="1"/>
    <col min="6410" max="6410" width="11.625" style="3" customWidth="1"/>
    <col min="6411" max="6411" width="13.25" style="3" customWidth="1"/>
    <col min="6412" max="6412" width="18.125" style="3" customWidth="1"/>
    <col min="6413" max="6413" width="9" style="3"/>
    <col min="6414" max="6415" width="9.25" style="3" bestFit="1" customWidth="1"/>
    <col min="6416" max="6656" width="9" style="3"/>
    <col min="6657" max="6657" width="2.125" style="3" customWidth="1"/>
    <col min="6658" max="6658" width="2.875" style="3" customWidth="1"/>
    <col min="6659" max="6659" width="1.375" style="3" customWidth="1"/>
    <col min="6660" max="6660" width="2" style="3" customWidth="1"/>
    <col min="6661" max="6661" width="4.625" style="3" customWidth="1"/>
    <col min="6662" max="6662" width="2.5" style="3" customWidth="1"/>
    <col min="6663" max="6663" width="7.25" style="3" customWidth="1"/>
    <col min="6664" max="6664" width="13.75" style="3" customWidth="1"/>
    <col min="6665" max="6665" width="12" style="3" customWidth="1"/>
    <col min="6666" max="6666" width="11.625" style="3" customWidth="1"/>
    <col min="6667" max="6667" width="13.25" style="3" customWidth="1"/>
    <col min="6668" max="6668" width="18.125" style="3" customWidth="1"/>
    <col min="6669" max="6669" width="9" style="3"/>
    <col min="6670" max="6671" width="9.25" style="3" bestFit="1" customWidth="1"/>
    <col min="6672" max="6912" width="9" style="3"/>
    <col min="6913" max="6913" width="2.125" style="3" customWidth="1"/>
    <col min="6914" max="6914" width="2.875" style="3" customWidth="1"/>
    <col min="6915" max="6915" width="1.375" style="3" customWidth="1"/>
    <col min="6916" max="6916" width="2" style="3" customWidth="1"/>
    <col min="6917" max="6917" width="4.625" style="3" customWidth="1"/>
    <col min="6918" max="6918" width="2.5" style="3" customWidth="1"/>
    <col min="6919" max="6919" width="7.25" style="3" customWidth="1"/>
    <col min="6920" max="6920" width="13.75" style="3" customWidth="1"/>
    <col min="6921" max="6921" width="12" style="3" customWidth="1"/>
    <col min="6922" max="6922" width="11.625" style="3" customWidth="1"/>
    <col min="6923" max="6923" width="13.25" style="3" customWidth="1"/>
    <col min="6924" max="6924" width="18.125" style="3" customWidth="1"/>
    <col min="6925" max="6925" width="9" style="3"/>
    <col min="6926" max="6927" width="9.25" style="3" bestFit="1" customWidth="1"/>
    <col min="6928" max="7168" width="9" style="3"/>
    <col min="7169" max="7169" width="2.125" style="3" customWidth="1"/>
    <col min="7170" max="7170" width="2.875" style="3" customWidth="1"/>
    <col min="7171" max="7171" width="1.375" style="3" customWidth="1"/>
    <col min="7172" max="7172" width="2" style="3" customWidth="1"/>
    <col min="7173" max="7173" width="4.625" style="3" customWidth="1"/>
    <col min="7174" max="7174" width="2.5" style="3" customWidth="1"/>
    <col min="7175" max="7175" width="7.25" style="3" customWidth="1"/>
    <col min="7176" max="7176" width="13.75" style="3" customWidth="1"/>
    <col min="7177" max="7177" width="12" style="3" customWidth="1"/>
    <col min="7178" max="7178" width="11.625" style="3" customWidth="1"/>
    <col min="7179" max="7179" width="13.25" style="3" customWidth="1"/>
    <col min="7180" max="7180" width="18.125" style="3" customWidth="1"/>
    <col min="7181" max="7181" width="9" style="3"/>
    <col min="7182" max="7183" width="9.25" style="3" bestFit="1" customWidth="1"/>
    <col min="7184" max="7424" width="9" style="3"/>
    <col min="7425" max="7425" width="2.125" style="3" customWidth="1"/>
    <col min="7426" max="7426" width="2.875" style="3" customWidth="1"/>
    <col min="7427" max="7427" width="1.375" style="3" customWidth="1"/>
    <col min="7428" max="7428" width="2" style="3" customWidth="1"/>
    <col min="7429" max="7429" width="4.625" style="3" customWidth="1"/>
    <col min="7430" max="7430" width="2.5" style="3" customWidth="1"/>
    <col min="7431" max="7431" width="7.25" style="3" customWidth="1"/>
    <col min="7432" max="7432" width="13.75" style="3" customWidth="1"/>
    <col min="7433" max="7433" width="12" style="3" customWidth="1"/>
    <col min="7434" max="7434" width="11.625" style="3" customWidth="1"/>
    <col min="7435" max="7435" width="13.25" style="3" customWidth="1"/>
    <col min="7436" max="7436" width="18.125" style="3" customWidth="1"/>
    <col min="7437" max="7437" width="9" style="3"/>
    <col min="7438" max="7439" width="9.25" style="3" bestFit="1" customWidth="1"/>
    <col min="7440" max="7680" width="9" style="3"/>
    <col min="7681" max="7681" width="2.125" style="3" customWidth="1"/>
    <col min="7682" max="7682" width="2.875" style="3" customWidth="1"/>
    <col min="7683" max="7683" width="1.375" style="3" customWidth="1"/>
    <col min="7684" max="7684" width="2" style="3" customWidth="1"/>
    <col min="7685" max="7685" width="4.625" style="3" customWidth="1"/>
    <col min="7686" max="7686" width="2.5" style="3" customWidth="1"/>
    <col min="7687" max="7687" width="7.25" style="3" customWidth="1"/>
    <col min="7688" max="7688" width="13.75" style="3" customWidth="1"/>
    <col min="7689" max="7689" width="12" style="3" customWidth="1"/>
    <col min="7690" max="7690" width="11.625" style="3" customWidth="1"/>
    <col min="7691" max="7691" width="13.25" style="3" customWidth="1"/>
    <col min="7692" max="7692" width="18.125" style="3" customWidth="1"/>
    <col min="7693" max="7693" width="9" style="3"/>
    <col min="7694" max="7695" width="9.25" style="3" bestFit="1" customWidth="1"/>
    <col min="7696" max="7936" width="9" style="3"/>
    <col min="7937" max="7937" width="2.125" style="3" customWidth="1"/>
    <col min="7938" max="7938" width="2.875" style="3" customWidth="1"/>
    <col min="7939" max="7939" width="1.375" style="3" customWidth="1"/>
    <col min="7940" max="7940" width="2" style="3" customWidth="1"/>
    <col min="7941" max="7941" width="4.625" style="3" customWidth="1"/>
    <col min="7942" max="7942" width="2.5" style="3" customWidth="1"/>
    <col min="7943" max="7943" width="7.25" style="3" customWidth="1"/>
    <col min="7944" max="7944" width="13.75" style="3" customWidth="1"/>
    <col min="7945" max="7945" width="12" style="3" customWidth="1"/>
    <col min="7946" max="7946" width="11.625" style="3" customWidth="1"/>
    <col min="7947" max="7947" width="13.25" style="3" customWidth="1"/>
    <col min="7948" max="7948" width="18.125" style="3" customWidth="1"/>
    <col min="7949" max="7949" width="9" style="3"/>
    <col min="7950" max="7951" width="9.25" style="3" bestFit="1" customWidth="1"/>
    <col min="7952" max="8192" width="9" style="3"/>
    <col min="8193" max="8193" width="2.125" style="3" customWidth="1"/>
    <col min="8194" max="8194" width="2.875" style="3" customWidth="1"/>
    <col min="8195" max="8195" width="1.375" style="3" customWidth="1"/>
    <col min="8196" max="8196" width="2" style="3" customWidth="1"/>
    <col min="8197" max="8197" width="4.625" style="3" customWidth="1"/>
    <col min="8198" max="8198" width="2.5" style="3" customWidth="1"/>
    <col min="8199" max="8199" width="7.25" style="3" customWidth="1"/>
    <col min="8200" max="8200" width="13.75" style="3" customWidth="1"/>
    <col min="8201" max="8201" width="12" style="3" customWidth="1"/>
    <col min="8202" max="8202" width="11.625" style="3" customWidth="1"/>
    <col min="8203" max="8203" width="13.25" style="3" customWidth="1"/>
    <col min="8204" max="8204" width="18.125" style="3" customWidth="1"/>
    <col min="8205" max="8205" width="9" style="3"/>
    <col min="8206" max="8207" width="9.25" style="3" bestFit="1" customWidth="1"/>
    <col min="8208" max="8448" width="9" style="3"/>
    <col min="8449" max="8449" width="2.125" style="3" customWidth="1"/>
    <col min="8450" max="8450" width="2.875" style="3" customWidth="1"/>
    <col min="8451" max="8451" width="1.375" style="3" customWidth="1"/>
    <col min="8452" max="8452" width="2" style="3" customWidth="1"/>
    <col min="8453" max="8453" width="4.625" style="3" customWidth="1"/>
    <col min="8454" max="8454" width="2.5" style="3" customWidth="1"/>
    <col min="8455" max="8455" width="7.25" style="3" customWidth="1"/>
    <col min="8456" max="8456" width="13.75" style="3" customWidth="1"/>
    <col min="8457" max="8457" width="12" style="3" customWidth="1"/>
    <col min="8458" max="8458" width="11.625" style="3" customWidth="1"/>
    <col min="8459" max="8459" width="13.25" style="3" customWidth="1"/>
    <col min="8460" max="8460" width="18.125" style="3" customWidth="1"/>
    <col min="8461" max="8461" width="9" style="3"/>
    <col min="8462" max="8463" width="9.25" style="3" bestFit="1" customWidth="1"/>
    <col min="8464" max="8704" width="9" style="3"/>
    <col min="8705" max="8705" width="2.125" style="3" customWidth="1"/>
    <col min="8706" max="8706" width="2.875" style="3" customWidth="1"/>
    <col min="8707" max="8707" width="1.375" style="3" customWidth="1"/>
    <col min="8708" max="8708" width="2" style="3" customWidth="1"/>
    <col min="8709" max="8709" width="4.625" style="3" customWidth="1"/>
    <col min="8710" max="8710" width="2.5" style="3" customWidth="1"/>
    <col min="8711" max="8711" width="7.25" style="3" customWidth="1"/>
    <col min="8712" max="8712" width="13.75" style="3" customWidth="1"/>
    <col min="8713" max="8713" width="12" style="3" customWidth="1"/>
    <col min="8714" max="8714" width="11.625" style="3" customWidth="1"/>
    <col min="8715" max="8715" width="13.25" style="3" customWidth="1"/>
    <col min="8716" max="8716" width="18.125" style="3" customWidth="1"/>
    <col min="8717" max="8717" width="9" style="3"/>
    <col min="8718" max="8719" width="9.25" style="3" bestFit="1" customWidth="1"/>
    <col min="8720" max="8960" width="9" style="3"/>
    <col min="8961" max="8961" width="2.125" style="3" customWidth="1"/>
    <col min="8962" max="8962" width="2.875" style="3" customWidth="1"/>
    <col min="8963" max="8963" width="1.375" style="3" customWidth="1"/>
    <col min="8964" max="8964" width="2" style="3" customWidth="1"/>
    <col min="8965" max="8965" width="4.625" style="3" customWidth="1"/>
    <col min="8966" max="8966" width="2.5" style="3" customWidth="1"/>
    <col min="8967" max="8967" width="7.25" style="3" customWidth="1"/>
    <col min="8968" max="8968" width="13.75" style="3" customWidth="1"/>
    <col min="8969" max="8969" width="12" style="3" customWidth="1"/>
    <col min="8970" max="8970" width="11.625" style="3" customWidth="1"/>
    <col min="8971" max="8971" width="13.25" style="3" customWidth="1"/>
    <col min="8972" max="8972" width="18.125" style="3" customWidth="1"/>
    <col min="8973" max="8973" width="9" style="3"/>
    <col min="8974" max="8975" width="9.25" style="3" bestFit="1" customWidth="1"/>
    <col min="8976" max="9216" width="9" style="3"/>
    <col min="9217" max="9217" width="2.125" style="3" customWidth="1"/>
    <col min="9218" max="9218" width="2.875" style="3" customWidth="1"/>
    <col min="9219" max="9219" width="1.375" style="3" customWidth="1"/>
    <col min="9220" max="9220" width="2" style="3" customWidth="1"/>
    <col min="9221" max="9221" width="4.625" style="3" customWidth="1"/>
    <col min="9222" max="9222" width="2.5" style="3" customWidth="1"/>
    <col min="9223" max="9223" width="7.25" style="3" customWidth="1"/>
    <col min="9224" max="9224" width="13.75" style="3" customWidth="1"/>
    <col min="9225" max="9225" width="12" style="3" customWidth="1"/>
    <col min="9226" max="9226" width="11.625" style="3" customWidth="1"/>
    <col min="9227" max="9227" width="13.25" style="3" customWidth="1"/>
    <col min="9228" max="9228" width="18.125" style="3" customWidth="1"/>
    <col min="9229" max="9229" width="9" style="3"/>
    <col min="9230" max="9231" width="9.25" style="3" bestFit="1" customWidth="1"/>
    <col min="9232" max="9472" width="9" style="3"/>
    <col min="9473" max="9473" width="2.125" style="3" customWidth="1"/>
    <col min="9474" max="9474" width="2.875" style="3" customWidth="1"/>
    <col min="9475" max="9475" width="1.375" style="3" customWidth="1"/>
    <col min="9476" max="9476" width="2" style="3" customWidth="1"/>
    <col min="9477" max="9477" width="4.625" style="3" customWidth="1"/>
    <col min="9478" max="9478" width="2.5" style="3" customWidth="1"/>
    <col min="9479" max="9479" width="7.25" style="3" customWidth="1"/>
    <col min="9480" max="9480" width="13.75" style="3" customWidth="1"/>
    <col min="9481" max="9481" width="12" style="3" customWidth="1"/>
    <col min="9482" max="9482" width="11.625" style="3" customWidth="1"/>
    <col min="9483" max="9483" width="13.25" style="3" customWidth="1"/>
    <col min="9484" max="9484" width="18.125" style="3" customWidth="1"/>
    <col min="9485" max="9485" width="9" style="3"/>
    <col min="9486" max="9487" width="9.25" style="3" bestFit="1" customWidth="1"/>
    <col min="9488" max="9728" width="9" style="3"/>
    <col min="9729" max="9729" width="2.125" style="3" customWidth="1"/>
    <col min="9730" max="9730" width="2.875" style="3" customWidth="1"/>
    <col min="9731" max="9731" width="1.375" style="3" customWidth="1"/>
    <col min="9732" max="9732" width="2" style="3" customWidth="1"/>
    <col min="9733" max="9733" width="4.625" style="3" customWidth="1"/>
    <col min="9734" max="9734" width="2.5" style="3" customWidth="1"/>
    <col min="9735" max="9735" width="7.25" style="3" customWidth="1"/>
    <col min="9736" max="9736" width="13.75" style="3" customWidth="1"/>
    <col min="9737" max="9737" width="12" style="3" customWidth="1"/>
    <col min="9738" max="9738" width="11.625" style="3" customWidth="1"/>
    <col min="9739" max="9739" width="13.25" style="3" customWidth="1"/>
    <col min="9740" max="9740" width="18.125" style="3" customWidth="1"/>
    <col min="9741" max="9741" width="9" style="3"/>
    <col min="9742" max="9743" width="9.25" style="3" bestFit="1" customWidth="1"/>
    <col min="9744" max="9984" width="9" style="3"/>
    <col min="9985" max="9985" width="2.125" style="3" customWidth="1"/>
    <col min="9986" max="9986" width="2.875" style="3" customWidth="1"/>
    <col min="9987" max="9987" width="1.375" style="3" customWidth="1"/>
    <col min="9988" max="9988" width="2" style="3" customWidth="1"/>
    <col min="9989" max="9989" width="4.625" style="3" customWidth="1"/>
    <col min="9990" max="9990" width="2.5" style="3" customWidth="1"/>
    <col min="9991" max="9991" width="7.25" style="3" customWidth="1"/>
    <col min="9992" max="9992" width="13.75" style="3" customWidth="1"/>
    <col min="9993" max="9993" width="12" style="3" customWidth="1"/>
    <col min="9994" max="9994" width="11.625" style="3" customWidth="1"/>
    <col min="9995" max="9995" width="13.25" style="3" customWidth="1"/>
    <col min="9996" max="9996" width="18.125" style="3" customWidth="1"/>
    <col min="9997" max="9997" width="9" style="3"/>
    <col min="9998" max="9999" width="9.25" style="3" bestFit="1" customWidth="1"/>
    <col min="10000" max="10240" width="9" style="3"/>
    <col min="10241" max="10241" width="2.125" style="3" customWidth="1"/>
    <col min="10242" max="10242" width="2.875" style="3" customWidth="1"/>
    <col min="10243" max="10243" width="1.375" style="3" customWidth="1"/>
    <col min="10244" max="10244" width="2" style="3" customWidth="1"/>
    <col min="10245" max="10245" width="4.625" style="3" customWidth="1"/>
    <col min="10246" max="10246" width="2.5" style="3" customWidth="1"/>
    <col min="10247" max="10247" width="7.25" style="3" customWidth="1"/>
    <col min="10248" max="10248" width="13.75" style="3" customWidth="1"/>
    <col min="10249" max="10249" width="12" style="3" customWidth="1"/>
    <col min="10250" max="10250" width="11.625" style="3" customWidth="1"/>
    <col min="10251" max="10251" width="13.25" style="3" customWidth="1"/>
    <col min="10252" max="10252" width="18.125" style="3" customWidth="1"/>
    <col min="10253" max="10253" width="9" style="3"/>
    <col min="10254" max="10255" width="9.25" style="3" bestFit="1" customWidth="1"/>
    <col min="10256" max="10496" width="9" style="3"/>
    <col min="10497" max="10497" width="2.125" style="3" customWidth="1"/>
    <col min="10498" max="10498" width="2.875" style="3" customWidth="1"/>
    <col min="10499" max="10499" width="1.375" style="3" customWidth="1"/>
    <col min="10500" max="10500" width="2" style="3" customWidth="1"/>
    <col min="10501" max="10501" width="4.625" style="3" customWidth="1"/>
    <col min="10502" max="10502" width="2.5" style="3" customWidth="1"/>
    <col min="10503" max="10503" width="7.25" style="3" customWidth="1"/>
    <col min="10504" max="10504" width="13.75" style="3" customWidth="1"/>
    <col min="10505" max="10505" width="12" style="3" customWidth="1"/>
    <col min="10506" max="10506" width="11.625" style="3" customWidth="1"/>
    <col min="10507" max="10507" width="13.25" style="3" customWidth="1"/>
    <col min="10508" max="10508" width="18.125" style="3" customWidth="1"/>
    <col min="10509" max="10509" width="9" style="3"/>
    <col min="10510" max="10511" width="9.25" style="3" bestFit="1" customWidth="1"/>
    <col min="10512" max="10752" width="9" style="3"/>
    <col min="10753" max="10753" width="2.125" style="3" customWidth="1"/>
    <col min="10754" max="10754" width="2.875" style="3" customWidth="1"/>
    <col min="10755" max="10755" width="1.375" style="3" customWidth="1"/>
    <col min="10756" max="10756" width="2" style="3" customWidth="1"/>
    <col min="10757" max="10757" width="4.625" style="3" customWidth="1"/>
    <col min="10758" max="10758" width="2.5" style="3" customWidth="1"/>
    <col min="10759" max="10759" width="7.25" style="3" customWidth="1"/>
    <col min="10760" max="10760" width="13.75" style="3" customWidth="1"/>
    <col min="10761" max="10761" width="12" style="3" customWidth="1"/>
    <col min="10762" max="10762" width="11.625" style="3" customWidth="1"/>
    <col min="10763" max="10763" width="13.25" style="3" customWidth="1"/>
    <col min="10764" max="10764" width="18.125" style="3" customWidth="1"/>
    <col min="10765" max="10765" width="9" style="3"/>
    <col min="10766" max="10767" width="9.25" style="3" bestFit="1" customWidth="1"/>
    <col min="10768" max="11008" width="9" style="3"/>
    <col min="11009" max="11009" width="2.125" style="3" customWidth="1"/>
    <col min="11010" max="11010" width="2.875" style="3" customWidth="1"/>
    <col min="11011" max="11011" width="1.375" style="3" customWidth="1"/>
    <col min="11012" max="11012" width="2" style="3" customWidth="1"/>
    <col min="11013" max="11013" width="4.625" style="3" customWidth="1"/>
    <col min="11014" max="11014" width="2.5" style="3" customWidth="1"/>
    <col min="11015" max="11015" width="7.25" style="3" customWidth="1"/>
    <col min="11016" max="11016" width="13.75" style="3" customWidth="1"/>
    <col min="11017" max="11017" width="12" style="3" customWidth="1"/>
    <col min="11018" max="11018" width="11.625" style="3" customWidth="1"/>
    <col min="11019" max="11019" width="13.25" style="3" customWidth="1"/>
    <col min="11020" max="11020" width="18.125" style="3" customWidth="1"/>
    <col min="11021" max="11021" width="9" style="3"/>
    <col min="11022" max="11023" width="9.25" style="3" bestFit="1" customWidth="1"/>
    <col min="11024" max="11264" width="9" style="3"/>
    <col min="11265" max="11265" width="2.125" style="3" customWidth="1"/>
    <col min="11266" max="11266" width="2.875" style="3" customWidth="1"/>
    <col min="11267" max="11267" width="1.375" style="3" customWidth="1"/>
    <col min="11268" max="11268" width="2" style="3" customWidth="1"/>
    <col min="11269" max="11269" width="4.625" style="3" customWidth="1"/>
    <col min="11270" max="11270" width="2.5" style="3" customWidth="1"/>
    <col min="11271" max="11271" width="7.25" style="3" customWidth="1"/>
    <col min="11272" max="11272" width="13.75" style="3" customWidth="1"/>
    <col min="11273" max="11273" width="12" style="3" customWidth="1"/>
    <col min="11274" max="11274" width="11.625" style="3" customWidth="1"/>
    <col min="11275" max="11275" width="13.25" style="3" customWidth="1"/>
    <col min="11276" max="11276" width="18.125" style="3" customWidth="1"/>
    <col min="11277" max="11277" width="9" style="3"/>
    <col min="11278" max="11279" width="9.25" style="3" bestFit="1" customWidth="1"/>
    <col min="11280" max="11520" width="9" style="3"/>
    <col min="11521" max="11521" width="2.125" style="3" customWidth="1"/>
    <col min="11522" max="11522" width="2.875" style="3" customWidth="1"/>
    <col min="11523" max="11523" width="1.375" style="3" customWidth="1"/>
    <col min="11524" max="11524" width="2" style="3" customWidth="1"/>
    <col min="11525" max="11525" width="4.625" style="3" customWidth="1"/>
    <col min="11526" max="11526" width="2.5" style="3" customWidth="1"/>
    <col min="11527" max="11527" width="7.25" style="3" customWidth="1"/>
    <col min="11528" max="11528" width="13.75" style="3" customWidth="1"/>
    <col min="11529" max="11529" width="12" style="3" customWidth="1"/>
    <col min="11530" max="11530" width="11.625" style="3" customWidth="1"/>
    <col min="11531" max="11531" width="13.25" style="3" customWidth="1"/>
    <col min="11532" max="11532" width="18.125" style="3" customWidth="1"/>
    <col min="11533" max="11533" width="9" style="3"/>
    <col min="11534" max="11535" width="9.25" style="3" bestFit="1" customWidth="1"/>
    <col min="11536" max="11776" width="9" style="3"/>
    <col min="11777" max="11777" width="2.125" style="3" customWidth="1"/>
    <col min="11778" max="11778" width="2.875" style="3" customWidth="1"/>
    <col min="11779" max="11779" width="1.375" style="3" customWidth="1"/>
    <col min="11780" max="11780" width="2" style="3" customWidth="1"/>
    <col min="11781" max="11781" width="4.625" style="3" customWidth="1"/>
    <col min="11782" max="11782" width="2.5" style="3" customWidth="1"/>
    <col min="11783" max="11783" width="7.25" style="3" customWidth="1"/>
    <col min="11784" max="11784" width="13.75" style="3" customWidth="1"/>
    <col min="11785" max="11785" width="12" style="3" customWidth="1"/>
    <col min="11786" max="11786" width="11.625" style="3" customWidth="1"/>
    <col min="11787" max="11787" width="13.25" style="3" customWidth="1"/>
    <col min="11788" max="11788" width="18.125" style="3" customWidth="1"/>
    <col min="11789" max="11789" width="9" style="3"/>
    <col min="11790" max="11791" width="9.25" style="3" bestFit="1" customWidth="1"/>
    <col min="11792" max="12032" width="9" style="3"/>
    <col min="12033" max="12033" width="2.125" style="3" customWidth="1"/>
    <col min="12034" max="12034" width="2.875" style="3" customWidth="1"/>
    <col min="12035" max="12035" width="1.375" style="3" customWidth="1"/>
    <col min="12036" max="12036" width="2" style="3" customWidth="1"/>
    <col min="12037" max="12037" width="4.625" style="3" customWidth="1"/>
    <col min="12038" max="12038" width="2.5" style="3" customWidth="1"/>
    <col min="12039" max="12039" width="7.25" style="3" customWidth="1"/>
    <col min="12040" max="12040" width="13.75" style="3" customWidth="1"/>
    <col min="12041" max="12041" width="12" style="3" customWidth="1"/>
    <col min="12042" max="12042" width="11.625" style="3" customWidth="1"/>
    <col min="12043" max="12043" width="13.25" style="3" customWidth="1"/>
    <col min="12044" max="12044" width="18.125" style="3" customWidth="1"/>
    <col min="12045" max="12045" width="9" style="3"/>
    <col min="12046" max="12047" width="9.25" style="3" bestFit="1" customWidth="1"/>
    <col min="12048" max="12288" width="9" style="3"/>
    <col min="12289" max="12289" width="2.125" style="3" customWidth="1"/>
    <col min="12290" max="12290" width="2.875" style="3" customWidth="1"/>
    <col min="12291" max="12291" width="1.375" style="3" customWidth="1"/>
    <col min="12292" max="12292" width="2" style="3" customWidth="1"/>
    <col min="12293" max="12293" width="4.625" style="3" customWidth="1"/>
    <col min="12294" max="12294" width="2.5" style="3" customWidth="1"/>
    <col min="12295" max="12295" width="7.25" style="3" customWidth="1"/>
    <col min="12296" max="12296" width="13.75" style="3" customWidth="1"/>
    <col min="12297" max="12297" width="12" style="3" customWidth="1"/>
    <col min="12298" max="12298" width="11.625" style="3" customWidth="1"/>
    <col min="12299" max="12299" width="13.25" style="3" customWidth="1"/>
    <col min="12300" max="12300" width="18.125" style="3" customWidth="1"/>
    <col min="12301" max="12301" width="9" style="3"/>
    <col min="12302" max="12303" width="9.25" style="3" bestFit="1" customWidth="1"/>
    <col min="12304" max="12544" width="9" style="3"/>
    <col min="12545" max="12545" width="2.125" style="3" customWidth="1"/>
    <col min="12546" max="12546" width="2.875" style="3" customWidth="1"/>
    <col min="12547" max="12547" width="1.375" style="3" customWidth="1"/>
    <col min="12548" max="12548" width="2" style="3" customWidth="1"/>
    <col min="12549" max="12549" width="4.625" style="3" customWidth="1"/>
    <col min="12550" max="12550" width="2.5" style="3" customWidth="1"/>
    <col min="12551" max="12551" width="7.25" style="3" customWidth="1"/>
    <col min="12552" max="12552" width="13.75" style="3" customWidth="1"/>
    <col min="12553" max="12553" width="12" style="3" customWidth="1"/>
    <col min="12554" max="12554" width="11.625" style="3" customWidth="1"/>
    <col min="12555" max="12555" width="13.25" style="3" customWidth="1"/>
    <col min="12556" max="12556" width="18.125" style="3" customWidth="1"/>
    <col min="12557" max="12557" width="9" style="3"/>
    <col min="12558" max="12559" width="9.25" style="3" bestFit="1" customWidth="1"/>
    <col min="12560" max="12800" width="9" style="3"/>
    <col min="12801" max="12801" width="2.125" style="3" customWidth="1"/>
    <col min="12802" max="12802" width="2.875" style="3" customWidth="1"/>
    <col min="12803" max="12803" width="1.375" style="3" customWidth="1"/>
    <col min="12804" max="12804" width="2" style="3" customWidth="1"/>
    <col min="12805" max="12805" width="4.625" style="3" customWidth="1"/>
    <col min="12806" max="12806" width="2.5" style="3" customWidth="1"/>
    <col min="12807" max="12807" width="7.25" style="3" customWidth="1"/>
    <col min="12808" max="12808" width="13.75" style="3" customWidth="1"/>
    <col min="12809" max="12809" width="12" style="3" customWidth="1"/>
    <col min="12810" max="12810" width="11.625" style="3" customWidth="1"/>
    <col min="12811" max="12811" width="13.25" style="3" customWidth="1"/>
    <col min="12812" max="12812" width="18.125" style="3" customWidth="1"/>
    <col min="12813" max="12813" width="9" style="3"/>
    <col min="12814" max="12815" width="9.25" style="3" bestFit="1" customWidth="1"/>
    <col min="12816" max="13056" width="9" style="3"/>
    <col min="13057" max="13057" width="2.125" style="3" customWidth="1"/>
    <col min="13058" max="13058" width="2.875" style="3" customWidth="1"/>
    <col min="13059" max="13059" width="1.375" style="3" customWidth="1"/>
    <col min="13060" max="13060" width="2" style="3" customWidth="1"/>
    <col min="13061" max="13061" width="4.625" style="3" customWidth="1"/>
    <col min="13062" max="13062" width="2.5" style="3" customWidth="1"/>
    <col min="13063" max="13063" width="7.25" style="3" customWidth="1"/>
    <col min="13064" max="13064" width="13.75" style="3" customWidth="1"/>
    <col min="13065" max="13065" width="12" style="3" customWidth="1"/>
    <col min="13066" max="13066" width="11.625" style="3" customWidth="1"/>
    <col min="13067" max="13067" width="13.25" style="3" customWidth="1"/>
    <col min="13068" max="13068" width="18.125" style="3" customWidth="1"/>
    <col min="13069" max="13069" width="9" style="3"/>
    <col min="13070" max="13071" width="9.25" style="3" bestFit="1" customWidth="1"/>
    <col min="13072" max="13312" width="9" style="3"/>
    <col min="13313" max="13313" width="2.125" style="3" customWidth="1"/>
    <col min="13314" max="13314" width="2.875" style="3" customWidth="1"/>
    <col min="13315" max="13315" width="1.375" style="3" customWidth="1"/>
    <col min="13316" max="13316" width="2" style="3" customWidth="1"/>
    <col min="13317" max="13317" width="4.625" style="3" customWidth="1"/>
    <col min="13318" max="13318" width="2.5" style="3" customWidth="1"/>
    <col min="13319" max="13319" width="7.25" style="3" customWidth="1"/>
    <col min="13320" max="13320" width="13.75" style="3" customWidth="1"/>
    <col min="13321" max="13321" width="12" style="3" customWidth="1"/>
    <col min="13322" max="13322" width="11.625" style="3" customWidth="1"/>
    <col min="13323" max="13323" width="13.25" style="3" customWidth="1"/>
    <col min="13324" max="13324" width="18.125" style="3" customWidth="1"/>
    <col min="13325" max="13325" width="9" style="3"/>
    <col min="13326" max="13327" width="9.25" style="3" bestFit="1" customWidth="1"/>
    <col min="13328" max="13568" width="9" style="3"/>
    <col min="13569" max="13569" width="2.125" style="3" customWidth="1"/>
    <col min="13570" max="13570" width="2.875" style="3" customWidth="1"/>
    <col min="13571" max="13571" width="1.375" style="3" customWidth="1"/>
    <col min="13572" max="13572" width="2" style="3" customWidth="1"/>
    <col min="13573" max="13573" width="4.625" style="3" customWidth="1"/>
    <col min="13574" max="13574" width="2.5" style="3" customWidth="1"/>
    <col min="13575" max="13575" width="7.25" style="3" customWidth="1"/>
    <col min="13576" max="13576" width="13.75" style="3" customWidth="1"/>
    <col min="13577" max="13577" width="12" style="3" customWidth="1"/>
    <col min="13578" max="13578" width="11.625" style="3" customWidth="1"/>
    <col min="13579" max="13579" width="13.25" style="3" customWidth="1"/>
    <col min="13580" max="13580" width="18.125" style="3" customWidth="1"/>
    <col min="13581" max="13581" width="9" style="3"/>
    <col min="13582" max="13583" width="9.25" style="3" bestFit="1" customWidth="1"/>
    <col min="13584" max="13824" width="9" style="3"/>
    <col min="13825" max="13825" width="2.125" style="3" customWidth="1"/>
    <col min="13826" max="13826" width="2.875" style="3" customWidth="1"/>
    <col min="13827" max="13827" width="1.375" style="3" customWidth="1"/>
    <col min="13828" max="13828" width="2" style="3" customWidth="1"/>
    <col min="13829" max="13829" width="4.625" style="3" customWidth="1"/>
    <col min="13830" max="13830" width="2.5" style="3" customWidth="1"/>
    <col min="13831" max="13831" width="7.25" style="3" customWidth="1"/>
    <col min="13832" max="13832" width="13.75" style="3" customWidth="1"/>
    <col min="13833" max="13833" width="12" style="3" customWidth="1"/>
    <col min="13834" max="13834" width="11.625" style="3" customWidth="1"/>
    <col min="13835" max="13835" width="13.25" style="3" customWidth="1"/>
    <col min="13836" max="13836" width="18.125" style="3" customWidth="1"/>
    <col min="13837" max="13837" width="9" style="3"/>
    <col min="13838" max="13839" width="9.25" style="3" bestFit="1" customWidth="1"/>
    <col min="13840" max="14080" width="9" style="3"/>
    <col min="14081" max="14081" width="2.125" style="3" customWidth="1"/>
    <col min="14082" max="14082" width="2.875" style="3" customWidth="1"/>
    <col min="14083" max="14083" width="1.375" style="3" customWidth="1"/>
    <col min="14084" max="14084" width="2" style="3" customWidth="1"/>
    <col min="14085" max="14085" width="4.625" style="3" customWidth="1"/>
    <col min="14086" max="14086" width="2.5" style="3" customWidth="1"/>
    <col min="14087" max="14087" width="7.25" style="3" customWidth="1"/>
    <col min="14088" max="14088" width="13.75" style="3" customWidth="1"/>
    <col min="14089" max="14089" width="12" style="3" customWidth="1"/>
    <col min="14090" max="14090" width="11.625" style="3" customWidth="1"/>
    <col min="14091" max="14091" width="13.25" style="3" customWidth="1"/>
    <col min="14092" max="14092" width="18.125" style="3" customWidth="1"/>
    <col min="14093" max="14093" width="9" style="3"/>
    <col min="14094" max="14095" width="9.25" style="3" bestFit="1" customWidth="1"/>
    <col min="14096" max="14336" width="9" style="3"/>
    <col min="14337" max="14337" width="2.125" style="3" customWidth="1"/>
    <col min="14338" max="14338" width="2.875" style="3" customWidth="1"/>
    <col min="14339" max="14339" width="1.375" style="3" customWidth="1"/>
    <col min="14340" max="14340" width="2" style="3" customWidth="1"/>
    <col min="14341" max="14341" width="4.625" style="3" customWidth="1"/>
    <col min="14342" max="14342" width="2.5" style="3" customWidth="1"/>
    <col min="14343" max="14343" width="7.25" style="3" customWidth="1"/>
    <col min="14344" max="14344" width="13.75" style="3" customWidth="1"/>
    <col min="14345" max="14345" width="12" style="3" customWidth="1"/>
    <col min="14346" max="14346" width="11.625" style="3" customWidth="1"/>
    <col min="14347" max="14347" width="13.25" style="3" customWidth="1"/>
    <col min="14348" max="14348" width="18.125" style="3" customWidth="1"/>
    <col min="14349" max="14349" width="9" style="3"/>
    <col min="14350" max="14351" width="9.25" style="3" bestFit="1" customWidth="1"/>
    <col min="14352" max="14592" width="9" style="3"/>
    <col min="14593" max="14593" width="2.125" style="3" customWidth="1"/>
    <col min="14594" max="14594" width="2.875" style="3" customWidth="1"/>
    <col min="14595" max="14595" width="1.375" style="3" customWidth="1"/>
    <col min="14596" max="14596" width="2" style="3" customWidth="1"/>
    <col min="14597" max="14597" width="4.625" style="3" customWidth="1"/>
    <col min="14598" max="14598" width="2.5" style="3" customWidth="1"/>
    <col min="14599" max="14599" width="7.25" style="3" customWidth="1"/>
    <col min="14600" max="14600" width="13.75" style="3" customWidth="1"/>
    <col min="14601" max="14601" width="12" style="3" customWidth="1"/>
    <col min="14602" max="14602" width="11.625" style="3" customWidth="1"/>
    <col min="14603" max="14603" width="13.25" style="3" customWidth="1"/>
    <col min="14604" max="14604" width="18.125" style="3" customWidth="1"/>
    <col min="14605" max="14605" width="9" style="3"/>
    <col min="14606" max="14607" width="9.25" style="3" bestFit="1" customWidth="1"/>
    <col min="14608" max="14848" width="9" style="3"/>
    <col min="14849" max="14849" width="2.125" style="3" customWidth="1"/>
    <col min="14850" max="14850" width="2.875" style="3" customWidth="1"/>
    <col min="14851" max="14851" width="1.375" style="3" customWidth="1"/>
    <col min="14852" max="14852" width="2" style="3" customWidth="1"/>
    <col min="14853" max="14853" width="4.625" style="3" customWidth="1"/>
    <col min="14854" max="14854" width="2.5" style="3" customWidth="1"/>
    <col min="14855" max="14855" width="7.25" style="3" customWidth="1"/>
    <col min="14856" max="14856" width="13.75" style="3" customWidth="1"/>
    <col min="14857" max="14857" width="12" style="3" customWidth="1"/>
    <col min="14858" max="14858" width="11.625" style="3" customWidth="1"/>
    <col min="14859" max="14859" width="13.25" style="3" customWidth="1"/>
    <col min="14860" max="14860" width="18.125" style="3" customWidth="1"/>
    <col min="14861" max="14861" width="9" style="3"/>
    <col min="14862" max="14863" width="9.25" style="3" bestFit="1" customWidth="1"/>
    <col min="14864" max="15104" width="9" style="3"/>
    <col min="15105" max="15105" width="2.125" style="3" customWidth="1"/>
    <col min="15106" max="15106" width="2.875" style="3" customWidth="1"/>
    <col min="15107" max="15107" width="1.375" style="3" customWidth="1"/>
    <col min="15108" max="15108" width="2" style="3" customWidth="1"/>
    <col min="15109" max="15109" width="4.625" style="3" customWidth="1"/>
    <col min="15110" max="15110" width="2.5" style="3" customWidth="1"/>
    <col min="15111" max="15111" width="7.25" style="3" customWidth="1"/>
    <col min="15112" max="15112" width="13.75" style="3" customWidth="1"/>
    <col min="15113" max="15113" width="12" style="3" customWidth="1"/>
    <col min="15114" max="15114" width="11.625" style="3" customWidth="1"/>
    <col min="15115" max="15115" width="13.25" style="3" customWidth="1"/>
    <col min="15116" max="15116" width="18.125" style="3" customWidth="1"/>
    <col min="15117" max="15117" width="9" style="3"/>
    <col min="15118" max="15119" width="9.25" style="3" bestFit="1" customWidth="1"/>
    <col min="15120" max="15360" width="9" style="3"/>
    <col min="15361" max="15361" width="2.125" style="3" customWidth="1"/>
    <col min="15362" max="15362" width="2.875" style="3" customWidth="1"/>
    <col min="15363" max="15363" width="1.375" style="3" customWidth="1"/>
    <col min="15364" max="15364" width="2" style="3" customWidth="1"/>
    <col min="15365" max="15365" width="4.625" style="3" customWidth="1"/>
    <col min="15366" max="15366" width="2.5" style="3" customWidth="1"/>
    <col min="15367" max="15367" width="7.25" style="3" customWidth="1"/>
    <col min="15368" max="15368" width="13.75" style="3" customWidth="1"/>
    <col min="15369" max="15369" width="12" style="3" customWidth="1"/>
    <col min="15370" max="15370" width="11.625" style="3" customWidth="1"/>
    <col min="15371" max="15371" width="13.25" style="3" customWidth="1"/>
    <col min="15372" max="15372" width="18.125" style="3" customWidth="1"/>
    <col min="15373" max="15373" width="9" style="3"/>
    <col min="15374" max="15375" width="9.25" style="3" bestFit="1" customWidth="1"/>
    <col min="15376" max="15616" width="9" style="3"/>
    <col min="15617" max="15617" width="2.125" style="3" customWidth="1"/>
    <col min="15618" max="15618" width="2.875" style="3" customWidth="1"/>
    <col min="15619" max="15619" width="1.375" style="3" customWidth="1"/>
    <col min="15620" max="15620" width="2" style="3" customWidth="1"/>
    <col min="15621" max="15621" width="4.625" style="3" customWidth="1"/>
    <col min="15622" max="15622" width="2.5" style="3" customWidth="1"/>
    <col min="15623" max="15623" width="7.25" style="3" customWidth="1"/>
    <col min="15624" max="15624" width="13.75" style="3" customWidth="1"/>
    <col min="15625" max="15625" width="12" style="3" customWidth="1"/>
    <col min="15626" max="15626" width="11.625" style="3" customWidth="1"/>
    <col min="15627" max="15627" width="13.25" style="3" customWidth="1"/>
    <col min="15628" max="15628" width="18.125" style="3" customWidth="1"/>
    <col min="15629" max="15629" width="9" style="3"/>
    <col min="15630" max="15631" width="9.25" style="3" bestFit="1" customWidth="1"/>
    <col min="15632" max="15872" width="9" style="3"/>
    <col min="15873" max="15873" width="2.125" style="3" customWidth="1"/>
    <col min="15874" max="15874" width="2.875" style="3" customWidth="1"/>
    <col min="15875" max="15875" width="1.375" style="3" customWidth="1"/>
    <col min="15876" max="15876" width="2" style="3" customWidth="1"/>
    <col min="15877" max="15877" width="4.625" style="3" customWidth="1"/>
    <col min="15878" max="15878" width="2.5" style="3" customWidth="1"/>
    <col min="15879" max="15879" width="7.25" style="3" customWidth="1"/>
    <col min="15880" max="15880" width="13.75" style="3" customWidth="1"/>
    <col min="15881" max="15881" width="12" style="3" customWidth="1"/>
    <col min="15882" max="15882" width="11.625" style="3" customWidth="1"/>
    <col min="15883" max="15883" width="13.25" style="3" customWidth="1"/>
    <col min="15884" max="15884" width="18.125" style="3" customWidth="1"/>
    <col min="15885" max="15885" width="9" style="3"/>
    <col min="15886" max="15887" width="9.25" style="3" bestFit="1" customWidth="1"/>
    <col min="15888" max="16128" width="9" style="3"/>
    <col min="16129" max="16129" width="2.125" style="3" customWidth="1"/>
    <col min="16130" max="16130" width="2.875" style="3" customWidth="1"/>
    <col min="16131" max="16131" width="1.375" style="3" customWidth="1"/>
    <col min="16132" max="16132" width="2" style="3" customWidth="1"/>
    <col min="16133" max="16133" width="4.625" style="3" customWidth="1"/>
    <col min="16134" max="16134" width="2.5" style="3" customWidth="1"/>
    <col min="16135" max="16135" width="7.25" style="3" customWidth="1"/>
    <col min="16136" max="16136" width="13.75" style="3" customWidth="1"/>
    <col min="16137" max="16137" width="12" style="3" customWidth="1"/>
    <col min="16138" max="16138" width="11.625" style="3" customWidth="1"/>
    <col min="16139" max="16139" width="13.25" style="3" customWidth="1"/>
    <col min="16140" max="16140" width="18.125" style="3" customWidth="1"/>
    <col min="16141" max="16141" width="9" style="3"/>
    <col min="16142" max="16143" width="9.25" style="3" bestFit="1" customWidth="1"/>
    <col min="16144" max="16384" width="9" style="3"/>
  </cols>
  <sheetData>
    <row r="1" spans="1:14" ht="21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 t="s">
        <v>1</v>
      </c>
      <c r="L1" s="2"/>
    </row>
    <row r="2" spans="1:14" s="7" customFormat="1" ht="13.5" customHeight="1" x14ac:dyDescent="0.15">
      <c r="A2" s="4" t="s">
        <v>2</v>
      </c>
      <c r="B2" s="4"/>
      <c r="C2" s="4"/>
      <c r="D2" s="4"/>
      <c r="E2" s="4"/>
      <c r="F2" s="4"/>
      <c r="G2" s="4"/>
      <c r="H2" s="4"/>
      <c r="I2" s="4"/>
      <c r="J2" s="4"/>
      <c r="K2" s="5"/>
      <c r="L2" s="6"/>
    </row>
    <row r="3" spans="1:14" s="7" customFormat="1" ht="13.5" customHeight="1" x14ac:dyDescent="0.4">
      <c r="K3" s="8"/>
      <c r="L3" s="9" t="s">
        <v>3</v>
      </c>
    </row>
    <row r="4" spans="1:14" s="7" customFormat="1" ht="27" customHeight="1" x14ac:dyDescent="0.4">
      <c r="A4" s="10" t="s">
        <v>4</v>
      </c>
      <c r="B4" s="11"/>
      <c r="C4" s="11"/>
      <c r="D4" s="11"/>
      <c r="E4" s="11"/>
      <c r="F4" s="11"/>
      <c r="G4" s="11"/>
      <c r="H4" s="12"/>
      <c r="I4" s="13" t="s">
        <v>5</v>
      </c>
      <c r="J4" s="14" t="s">
        <v>6</v>
      </c>
      <c r="K4" s="15" t="s">
        <v>7</v>
      </c>
      <c r="L4" s="16" t="s">
        <v>8</v>
      </c>
    </row>
    <row r="5" spans="1:14" s="7" customFormat="1" ht="13.35" customHeight="1" x14ac:dyDescent="0.4">
      <c r="A5" s="17" t="s">
        <v>9</v>
      </c>
      <c r="B5" s="18"/>
      <c r="C5" s="18" t="s">
        <v>10</v>
      </c>
      <c r="D5" s="18"/>
      <c r="E5" s="18"/>
      <c r="F5" s="18"/>
      <c r="G5" s="18"/>
      <c r="H5" s="19"/>
      <c r="I5" s="19"/>
      <c r="J5" s="19"/>
      <c r="K5" s="20"/>
      <c r="L5" s="21"/>
    </row>
    <row r="6" spans="1:14" s="7" customFormat="1" ht="13.35" customHeight="1" x14ac:dyDescent="0.4">
      <c r="A6" s="17"/>
      <c r="B6" s="18">
        <v>1</v>
      </c>
      <c r="C6" s="18"/>
      <c r="D6" s="18" t="s">
        <v>11</v>
      </c>
      <c r="E6" s="18"/>
      <c r="F6" s="18"/>
      <c r="G6" s="18"/>
      <c r="H6" s="19"/>
      <c r="I6" s="19"/>
      <c r="J6" s="19"/>
      <c r="K6" s="22"/>
      <c r="L6" s="23"/>
    </row>
    <row r="7" spans="1:14" s="7" customFormat="1" ht="13.35" customHeight="1" x14ac:dyDescent="0.4">
      <c r="A7" s="17"/>
      <c r="B7" s="18"/>
      <c r="C7" s="18"/>
      <c r="D7" s="18"/>
      <c r="E7" s="18" t="s">
        <v>12</v>
      </c>
      <c r="F7" s="18"/>
      <c r="G7" s="18"/>
      <c r="H7" s="19"/>
      <c r="I7" s="22">
        <v>200000</v>
      </c>
      <c r="J7" s="22">
        <v>130000</v>
      </c>
      <c r="K7" s="24">
        <f>J7-I7</f>
        <v>-70000</v>
      </c>
      <c r="L7" s="23"/>
      <c r="M7" s="25"/>
    </row>
    <row r="8" spans="1:14" s="7" customFormat="1" ht="13.35" customHeight="1" x14ac:dyDescent="0.4">
      <c r="A8" s="17"/>
      <c r="B8" s="18"/>
      <c r="C8" s="18"/>
      <c r="D8" s="18"/>
      <c r="E8" s="18" t="s">
        <v>13</v>
      </c>
      <c r="F8" s="18"/>
      <c r="G8" s="18"/>
      <c r="H8" s="19"/>
      <c r="I8" s="26">
        <v>1080000</v>
      </c>
      <c r="J8" s="26">
        <v>1030000</v>
      </c>
      <c r="K8" s="24">
        <f t="shared" ref="K8:K29" si="0">J8-I8</f>
        <v>-50000</v>
      </c>
      <c r="L8" s="23"/>
      <c r="M8" s="25"/>
    </row>
    <row r="9" spans="1:14" s="7" customFormat="1" ht="13.35" customHeight="1" x14ac:dyDescent="0.4">
      <c r="A9" s="17"/>
      <c r="B9" s="18"/>
      <c r="C9" s="18"/>
      <c r="D9" s="18"/>
      <c r="E9" s="18"/>
      <c r="F9" s="18"/>
      <c r="G9" s="18"/>
      <c r="H9" s="19"/>
      <c r="I9" s="19"/>
      <c r="J9" s="19"/>
      <c r="K9" s="24">
        <f t="shared" si="0"/>
        <v>0</v>
      </c>
      <c r="L9" s="23"/>
    </row>
    <row r="10" spans="1:14" s="7" customFormat="1" ht="13.35" customHeight="1" x14ac:dyDescent="0.4">
      <c r="A10" s="17"/>
      <c r="B10" s="18">
        <v>2</v>
      </c>
      <c r="C10" s="18"/>
      <c r="D10" s="18" t="s">
        <v>14</v>
      </c>
      <c r="E10" s="18"/>
      <c r="F10" s="18"/>
      <c r="G10" s="18"/>
      <c r="H10" s="19"/>
      <c r="I10" s="19"/>
      <c r="J10" s="19"/>
      <c r="K10" s="24">
        <f t="shared" si="0"/>
        <v>0</v>
      </c>
      <c r="L10" s="23"/>
    </row>
    <row r="11" spans="1:14" s="7" customFormat="1" ht="13.35" customHeight="1" x14ac:dyDescent="0.4">
      <c r="A11" s="17"/>
      <c r="B11" s="18"/>
      <c r="C11" s="18"/>
      <c r="D11" s="18"/>
      <c r="E11" s="18" t="s">
        <v>15</v>
      </c>
      <c r="F11" s="18"/>
      <c r="G11" s="18"/>
      <c r="H11" s="19"/>
      <c r="I11" s="22">
        <v>630000</v>
      </c>
      <c r="J11" s="22">
        <v>779835</v>
      </c>
      <c r="K11" s="24">
        <f t="shared" si="0"/>
        <v>149835</v>
      </c>
      <c r="L11" s="27"/>
      <c r="M11" s="28"/>
      <c r="N11" s="28"/>
    </row>
    <row r="12" spans="1:14" s="7" customFormat="1" ht="13.35" customHeight="1" x14ac:dyDescent="0.4">
      <c r="A12" s="17"/>
      <c r="B12" s="18"/>
      <c r="C12" s="18"/>
      <c r="D12" s="18"/>
      <c r="E12" s="18" t="s">
        <v>16</v>
      </c>
      <c r="F12" s="18"/>
      <c r="G12" s="18"/>
      <c r="H12" s="19"/>
      <c r="I12" s="22">
        <v>358000</v>
      </c>
      <c r="J12" s="22">
        <v>319406</v>
      </c>
      <c r="K12" s="24">
        <f t="shared" si="0"/>
        <v>-38594</v>
      </c>
      <c r="L12" s="27"/>
      <c r="M12" s="28"/>
      <c r="N12" s="28"/>
    </row>
    <row r="13" spans="1:14" s="7" customFormat="1" ht="13.35" customHeight="1" x14ac:dyDescent="0.4">
      <c r="A13" s="17"/>
      <c r="B13" s="18"/>
      <c r="C13" s="18"/>
      <c r="D13" s="18"/>
      <c r="E13" s="18" t="s">
        <v>17</v>
      </c>
      <c r="F13" s="18"/>
      <c r="G13" s="18"/>
      <c r="H13" s="19"/>
      <c r="I13" s="22">
        <v>200000</v>
      </c>
      <c r="J13" s="22">
        <v>378869</v>
      </c>
      <c r="K13" s="24">
        <f t="shared" si="0"/>
        <v>178869</v>
      </c>
      <c r="L13" s="27"/>
      <c r="M13" s="28"/>
      <c r="N13" s="28"/>
    </row>
    <row r="14" spans="1:14" s="7" customFormat="1" ht="13.35" customHeight="1" x14ac:dyDescent="0.4">
      <c r="A14" s="17"/>
      <c r="B14" s="18"/>
      <c r="C14" s="18"/>
      <c r="D14" s="18"/>
      <c r="E14" s="18"/>
      <c r="F14" s="18"/>
      <c r="G14" s="18"/>
      <c r="H14" s="19"/>
      <c r="I14" s="19"/>
      <c r="J14" s="19"/>
      <c r="K14" s="24">
        <f t="shared" si="0"/>
        <v>0</v>
      </c>
      <c r="L14" s="23"/>
    </row>
    <row r="15" spans="1:14" s="7" customFormat="1" ht="13.35" customHeight="1" x14ac:dyDescent="0.4">
      <c r="A15" s="17"/>
      <c r="B15" s="18">
        <v>3</v>
      </c>
      <c r="C15" s="18"/>
      <c r="D15" s="18" t="s">
        <v>18</v>
      </c>
      <c r="E15" s="18"/>
      <c r="F15" s="18"/>
      <c r="G15" s="18"/>
      <c r="H15" s="19"/>
      <c r="I15" s="19"/>
      <c r="J15" s="19"/>
      <c r="K15" s="24">
        <f t="shared" si="0"/>
        <v>0</v>
      </c>
      <c r="L15" s="23"/>
    </row>
    <row r="16" spans="1:14" s="7" customFormat="1" ht="13.35" customHeight="1" x14ac:dyDescent="0.4">
      <c r="A16" s="17"/>
      <c r="B16" s="18"/>
      <c r="C16" s="18"/>
      <c r="D16" s="18"/>
      <c r="E16" s="18" t="s">
        <v>19</v>
      </c>
      <c r="F16" s="18"/>
      <c r="G16" s="18"/>
      <c r="H16" s="19"/>
      <c r="I16" s="29">
        <v>40000</v>
      </c>
      <c r="J16" s="29">
        <v>0</v>
      </c>
      <c r="K16" s="24">
        <f t="shared" si="0"/>
        <v>-40000</v>
      </c>
      <c r="L16" s="27"/>
      <c r="M16" s="28"/>
    </row>
    <row r="17" spans="1:15" s="7" customFormat="1" ht="13.35" customHeight="1" x14ac:dyDescent="0.4">
      <c r="A17" s="17"/>
      <c r="B17" s="18"/>
      <c r="C17" s="18"/>
      <c r="D17" s="18"/>
      <c r="E17" s="18" t="s">
        <v>20</v>
      </c>
      <c r="F17" s="18"/>
      <c r="G17" s="18"/>
      <c r="H17" s="19"/>
      <c r="I17" s="22">
        <v>150000</v>
      </c>
      <c r="J17" s="22">
        <v>185000</v>
      </c>
      <c r="K17" s="24">
        <f t="shared" si="0"/>
        <v>35000</v>
      </c>
      <c r="L17" s="27"/>
      <c r="M17" s="28"/>
    </row>
    <row r="18" spans="1:15" s="7" customFormat="1" ht="13.35" customHeight="1" x14ac:dyDescent="0.4">
      <c r="A18" s="17"/>
      <c r="B18" s="18"/>
      <c r="C18" s="18"/>
      <c r="D18" s="18"/>
      <c r="E18" s="18" t="s">
        <v>21</v>
      </c>
      <c r="F18" s="18"/>
      <c r="G18" s="18"/>
      <c r="H18" s="19"/>
      <c r="I18" s="22">
        <v>5940000</v>
      </c>
      <c r="J18" s="22">
        <v>5996000</v>
      </c>
      <c r="K18" s="24">
        <f t="shared" si="0"/>
        <v>56000</v>
      </c>
      <c r="L18" s="27"/>
      <c r="M18" s="28"/>
    </row>
    <row r="19" spans="1:15" s="7" customFormat="1" ht="13.35" customHeight="1" x14ac:dyDescent="0.4">
      <c r="A19" s="17"/>
      <c r="B19" s="18"/>
      <c r="C19" s="18"/>
      <c r="D19" s="18"/>
      <c r="E19" s="18" t="s">
        <v>22</v>
      </c>
      <c r="F19" s="18"/>
      <c r="G19" s="18"/>
      <c r="H19" s="19"/>
      <c r="I19" s="22">
        <v>250000</v>
      </c>
      <c r="J19" s="22">
        <v>112000</v>
      </c>
      <c r="K19" s="24">
        <f t="shared" si="0"/>
        <v>-138000</v>
      </c>
      <c r="L19" s="27"/>
      <c r="M19" s="28"/>
    </row>
    <row r="20" spans="1:15" s="7" customFormat="1" ht="13.35" customHeight="1" x14ac:dyDescent="0.4">
      <c r="A20" s="17"/>
      <c r="B20" s="18"/>
      <c r="C20" s="18"/>
      <c r="D20" s="18"/>
      <c r="E20" s="18" t="s">
        <v>23</v>
      </c>
      <c r="F20" s="18"/>
      <c r="G20" s="18"/>
      <c r="H20" s="19"/>
      <c r="I20" s="22">
        <v>0</v>
      </c>
      <c r="J20" s="22">
        <v>0</v>
      </c>
      <c r="K20" s="24">
        <f t="shared" si="0"/>
        <v>0</v>
      </c>
      <c r="L20" s="27"/>
      <c r="M20" s="28"/>
    </row>
    <row r="21" spans="1:15" s="7" customFormat="1" ht="13.35" customHeight="1" x14ac:dyDescent="0.4">
      <c r="A21" s="17"/>
      <c r="B21" s="18"/>
      <c r="C21" s="18"/>
      <c r="D21" s="18"/>
      <c r="E21" s="18" t="s">
        <v>24</v>
      </c>
      <c r="F21" s="18"/>
      <c r="G21" s="18"/>
      <c r="H21" s="19"/>
      <c r="I21" s="22">
        <v>300000</v>
      </c>
      <c r="J21" s="22">
        <v>260000</v>
      </c>
      <c r="K21" s="24">
        <f t="shared" si="0"/>
        <v>-40000</v>
      </c>
      <c r="L21" s="27"/>
      <c r="M21" s="28"/>
    </row>
    <row r="22" spans="1:15" s="7" customFormat="1" ht="13.35" customHeight="1" x14ac:dyDescent="0.4">
      <c r="A22" s="17"/>
      <c r="B22" s="18"/>
      <c r="C22" s="18"/>
      <c r="D22" s="18"/>
      <c r="E22" s="18" t="s">
        <v>25</v>
      </c>
      <c r="F22" s="18"/>
      <c r="G22" s="18"/>
      <c r="H22" s="19"/>
      <c r="I22" s="29">
        <v>2616000</v>
      </c>
      <c r="J22" s="29">
        <v>2616000</v>
      </c>
      <c r="K22" s="24">
        <f t="shared" si="0"/>
        <v>0</v>
      </c>
      <c r="L22" s="27" t="s">
        <v>26</v>
      </c>
    </row>
    <row r="23" spans="1:15" s="7" customFormat="1" ht="13.35" customHeight="1" x14ac:dyDescent="0.4">
      <c r="A23" s="17"/>
      <c r="B23" s="18"/>
      <c r="C23" s="18"/>
      <c r="D23" s="18"/>
      <c r="E23" s="18" t="s">
        <v>27</v>
      </c>
      <c r="F23" s="18"/>
      <c r="G23" s="18"/>
      <c r="H23" s="19"/>
      <c r="I23" s="29">
        <v>53000</v>
      </c>
      <c r="J23" s="29">
        <v>16500</v>
      </c>
      <c r="K23" s="24">
        <f t="shared" si="0"/>
        <v>-36500</v>
      </c>
      <c r="L23" s="27"/>
    </row>
    <row r="24" spans="1:15" s="7" customFormat="1" ht="13.35" customHeight="1" x14ac:dyDescent="0.4">
      <c r="A24" s="17"/>
      <c r="B24" s="18"/>
      <c r="C24" s="18"/>
      <c r="D24" s="18"/>
      <c r="E24" s="18"/>
      <c r="F24" s="18"/>
      <c r="G24" s="18"/>
      <c r="H24" s="19"/>
      <c r="I24" s="29"/>
      <c r="J24" s="29"/>
      <c r="K24" s="24"/>
      <c r="L24" s="27"/>
      <c r="M24" s="28"/>
    </row>
    <row r="25" spans="1:15" s="7" customFormat="1" ht="13.35" customHeight="1" x14ac:dyDescent="0.4">
      <c r="A25" s="17"/>
      <c r="B25" s="18">
        <v>4</v>
      </c>
      <c r="C25" s="18"/>
      <c r="D25" s="18" t="s">
        <v>28</v>
      </c>
      <c r="E25" s="18"/>
      <c r="F25" s="18"/>
      <c r="G25" s="18"/>
      <c r="H25" s="19"/>
      <c r="I25" s="19"/>
      <c r="J25" s="19"/>
      <c r="K25" s="24"/>
      <c r="L25" s="23"/>
      <c r="M25" s="28"/>
    </row>
    <row r="26" spans="1:15" s="7" customFormat="1" ht="13.35" customHeight="1" x14ac:dyDescent="0.4">
      <c r="A26" s="17"/>
      <c r="B26" s="18"/>
      <c r="C26" s="18"/>
      <c r="D26" s="18"/>
      <c r="E26" s="18" t="s">
        <v>29</v>
      </c>
      <c r="F26" s="18"/>
      <c r="G26" s="18"/>
      <c r="H26" s="19"/>
      <c r="I26" s="19">
        <v>0</v>
      </c>
      <c r="J26" s="19">
        <v>543455</v>
      </c>
      <c r="K26" s="24"/>
      <c r="L26" s="23"/>
      <c r="M26" s="28"/>
    </row>
    <row r="27" spans="1:15" s="7" customFormat="1" ht="13.35" customHeight="1" x14ac:dyDescent="0.4">
      <c r="A27" s="17"/>
      <c r="B27" s="18"/>
      <c r="C27" s="18"/>
      <c r="D27" s="18"/>
      <c r="E27" s="18" t="s">
        <v>30</v>
      </c>
      <c r="F27" s="18"/>
      <c r="G27" s="18"/>
      <c r="H27" s="19"/>
      <c r="I27" s="22">
        <v>100</v>
      </c>
      <c r="J27" s="22">
        <v>44</v>
      </c>
      <c r="K27" s="24">
        <f t="shared" si="0"/>
        <v>-56</v>
      </c>
      <c r="L27" s="23"/>
    </row>
    <row r="28" spans="1:15" s="7" customFormat="1" ht="13.35" customHeight="1" x14ac:dyDescent="0.4">
      <c r="A28" s="17"/>
      <c r="B28" s="18"/>
      <c r="C28" s="18"/>
      <c r="D28" s="18"/>
      <c r="E28" s="18" t="s">
        <v>31</v>
      </c>
      <c r="F28" s="18"/>
      <c r="G28" s="18"/>
      <c r="H28" s="19"/>
      <c r="I28" s="30">
        <v>465000</v>
      </c>
      <c r="J28" s="30">
        <v>834377</v>
      </c>
      <c r="K28" s="24">
        <f t="shared" si="0"/>
        <v>369377</v>
      </c>
      <c r="L28" s="31" t="s">
        <v>32</v>
      </c>
    </row>
    <row r="29" spans="1:15" s="7" customFormat="1" ht="13.35" customHeight="1" x14ac:dyDescent="0.4">
      <c r="A29" s="17"/>
      <c r="B29" s="18"/>
      <c r="C29" s="18"/>
      <c r="D29" s="18"/>
      <c r="E29" s="18"/>
      <c r="F29" s="18"/>
      <c r="G29" s="18"/>
      <c r="H29" s="19"/>
      <c r="I29" s="32"/>
      <c r="J29" s="33"/>
      <c r="K29" s="34">
        <f t="shared" si="0"/>
        <v>0</v>
      </c>
      <c r="L29" s="35"/>
      <c r="M29" s="36"/>
      <c r="N29" s="36"/>
      <c r="O29" s="36"/>
    </row>
    <row r="30" spans="1:15" s="7" customFormat="1" ht="13.35" customHeight="1" x14ac:dyDescent="0.4">
      <c r="A30" s="17"/>
      <c r="B30" s="18"/>
      <c r="C30" s="18"/>
      <c r="D30" s="18"/>
      <c r="E30" s="18"/>
      <c r="F30" s="18" t="s">
        <v>33</v>
      </c>
      <c r="G30" s="18"/>
      <c r="H30" s="19"/>
      <c r="I30" s="37">
        <f>SUM(I7:I28)</f>
        <v>12282100</v>
      </c>
      <c r="J30" s="38">
        <f>SUM(J7:J28)</f>
        <v>13201486</v>
      </c>
      <c r="K30" s="38">
        <f>SUM(K7:K28)</f>
        <v>375931</v>
      </c>
      <c r="L30" s="39"/>
      <c r="M30" s="36"/>
      <c r="N30" s="36"/>
      <c r="O30" s="36"/>
    </row>
    <row r="31" spans="1:15" s="7" customFormat="1" ht="13.35" customHeight="1" x14ac:dyDescent="0.4">
      <c r="A31" s="17"/>
      <c r="B31" s="18"/>
      <c r="C31" s="18"/>
      <c r="D31" s="18"/>
      <c r="E31" s="18"/>
      <c r="F31" s="18"/>
      <c r="G31" s="18"/>
      <c r="H31" s="19"/>
      <c r="I31" s="40"/>
      <c r="J31" s="40"/>
      <c r="K31" s="41"/>
      <c r="L31" s="42"/>
    </row>
    <row r="32" spans="1:15" s="7" customFormat="1" ht="13.35" customHeight="1" x14ac:dyDescent="0.4">
      <c r="A32" s="17" t="s">
        <v>34</v>
      </c>
      <c r="B32" s="18"/>
      <c r="C32" s="18" t="s">
        <v>35</v>
      </c>
      <c r="D32" s="18"/>
      <c r="E32" s="18"/>
      <c r="F32" s="18"/>
      <c r="G32" s="18"/>
      <c r="H32" s="19"/>
      <c r="I32" s="19"/>
      <c r="J32" s="19"/>
      <c r="K32" s="24"/>
      <c r="L32" s="43"/>
    </row>
    <row r="33" spans="1:13" s="7" customFormat="1" ht="13.35" customHeight="1" x14ac:dyDescent="0.4">
      <c r="A33" s="17"/>
      <c r="B33" s="18">
        <v>1</v>
      </c>
      <c r="C33" s="18"/>
      <c r="D33" s="18" t="s">
        <v>36</v>
      </c>
      <c r="E33" s="18"/>
      <c r="F33" s="18"/>
      <c r="G33" s="18"/>
      <c r="H33" s="19"/>
      <c r="I33" s="19"/>
      <c r="J33" s="19"/>
      <c r="K33" s="24"/>
      <c r="L33" s="44"/>
      <c r="M33" s="45"/>
    </row>
    <row r="34" spans="1:13" s="7" customFormat="1" ht="13.35" customHeight="1" x14ac:dyDescent="0.4">
      <c r="A34" s="17"/>
      <c r="B34" s="18"/>
      <c r="C34" s="18" t="s">
        <v>37</v>
      </c>
      <c r="D34" s="18"/>
      <c r="E34" s="18"/>
      <c r="F34" s="18"/>
      <c r="G34" s="18"/>
      <c r="H34" s="19"/>
      <c r="I34" s="19"/>
      <c r="J34" s="19"/>
      <c r="K34" s="24"/>
      <c r="L34" s="44"/>
      <c r="M34" s="28"/>
    </row>
    <row r="35" spans="1:13" s="7" customFormat="1" ht="13.35" customHeight="1" x14ac:dyDescent="0.4">
      <c r="A35" s="17"/>
      <c r="B35" s="18"/>
      <c r="C35" s="18"/>
      <c r="D35" s="18"/>
      <c r="E35" s="18" t="s">
        <v>38</v>
      </c>
      <c r="F35" s="18"/>
      <c r="G35" s="18"/>
      <c r="H35" s="46"/>
      <c r="I35" s="47">
        <v>0</v>
      </c>
      <c r="J35" s="47">
        <v>3162337</v>
      </c>
      <c r="K35" s="24">
        <f t="shared" ref="K35:K40" si="1">J35-I35</f>
        <v>3162337</v>
      </c>
      <c r="L35" s="48" t="s">
        <v>39</v>
      </c>
      <c r="M35" s="28"/>
    </row>
    <row r="36" spans="1:13" s="7" customFormat="1" ht="13.35" customHeight="1" x14ac:dyDescent="0.4">
      <c r="A36" s="17"/>
      <c r="B36" s="18"/>
      <c r="C36" s="18"/>
      <c r="D36" s="18"/>
      <c r="E36" s="18" t="s">
        <v>40</v>
      </c>
      <c r="F36" s="18"/>
      <c r="G36" s="18"/>
      <c r="H36" s="46"/>
      <c r="I36" s="49">
        <v>0</v>
      </c>
      <c r="J36" s="49">
        <v>0</v>
      </c>
      <c r="K36" s="24">
        <f t="shared" si="1"/>
        <v>0</v>
      </c>
      <c r="L36" s="43"/>
      <c r="M36" s="28"/>
    </row>
    <row r="37" spans="1:13" s="7" customFormat="1" ht="13.35" customHeight="1" x14ac:dyDescent="0.4">
      <c r="A37" s="17"/>
      <c r="B37" s="18"/>
      <c r="C37" s="18"/>
      <c r="D37" s="18"/>
      <c r="E37" s="18" t="s">
        <v>41</v>
      </c>
      <c r="F37" s="18"/>
      <c r="G37" s="18"/>
      <c r="H37" s="46"/>
      <c r="I37" s="47">
        <v>0</v>
      </c>
      <c r="J37" s="47">
        <v>262645</v>
      </c>
      <c r="K37" s="24">
        <f t="shared" si="1"/>
        <v>262645</v>
      </c>
      <c r="L37" s="48" t="s">
        <v>39</v>
      </c>
      <c r="M37" s="28"/>
    </row>
    <row r="38" spans="1:13" s="7" customFormat="1" ht="13.35" customHeight="1" x14ac:dyDescent="0.4">
      <c r="A38" s="17"/>
      <c r="B38" s="18"/>
      <c r="C38" s="18"/>
      <c r="D38" s="18"/>
      <c r="E38" s="18" t="s">
        <v>42</v>
      </c>
      <c r="F38" s="18"/>
      <c r="G38" s="18"/>
      <c r="H38" s="46"/>
      <c r="I38" s="47">
        <v>0</v>
      </c>
      <c r="J38" s="47">
        <v>102616</v>
      </c>
      <c r="K38" s="24">
        <f t="shared" si="1"/>
        <v>102616</v>
      </c>
      <c r="L38" s="48" t="s">
        <v>39</v>
      </c>
      <c r="M38" s="28"/>
    </row>
    <row r="39" spans="1:13" s="7" customFormat="1" ht="13.35" customHeight="1" x14ac:dyDescent="0.4">
      <c r="A39" s="17"/>
      <c r="B39" s="18"/>
      <c r="C39" s="18"/>
      <c r="D39" s="18"/>
      <c r="E39" s="18" t="s">
        <v>43</v>
      </c>
      <c r="F39" s="18"/>
      <c r="G39" s="18"/>
      <c r="H39" s="46"/>
      <c r="I39" s="47">
        <v>0</v>
      </c>
      <c r="J39" s="47">
        <v>4251</v>
      </c>
      <c r="K39" s="24">
        <f t="shared" si="1"/>
        <v>4251</v>
      </c>
      <c r="L39" s="48" t="s">
        <v>39</v>
      </c>
    </row>
    <row r="40" spans="1:13" s="7" customFormat="1" ht="13.35" customHeight="1" x14ac:dyDescent="0.4">
      <c r="A40" s="17"/>
      <c r="B40" s="18"/>
      <c r="C40" s="18"/>
      <c r="D40" s="18"/>
      <c r="E40" s="18" t="s">
        <v>44</v>
      </c>
      <c r="F40" s="18"/>
      <c r="G40" s="18"/>
      <c r="H40" s="46"/>
      <c r="I40" s="50">
        <v>0</v>
      </c>
      <c r="J40" s="50">
        <v>0</v>
      </c>
      <c r="K40" s="24">
        <f t="shared" si="1"/>
        <v>0</v>
      </c>
      <c r="L40" s="51"/>
    </row>
    <row r="41" spans="1:13" s="7" customFormat="1" ht="13.35" customHeight="1" x14ac:dyDescent="0.4">
      <c r="A41" s="17"/>
      <c r="B41" s="18"/>
      <c r="C41" s="18"/>
      <c r="D41" s="18"/>
      <c r="E41" s="52" t="s">
        <v>45</v>
      </c>
      <c r="F41" s="53"/>
      <c r="G41" s="52"/>
      <c r="H41" s="52"/>
      <c r="I41" s="54">
        <f>SUM(I35:I40)</f>
        <v>0</v>
      </c>
      <c r="J41" s="54">
        <f>SUM(J35:J40)</f>
        <v>3531849</v>
      </c>
      <c r="K41" s="54">
        <f>SUM(K35:K40)</f>
        <v>3531849</v>
      </c>
      <c r="L41" s="48" t="s">
        <v>39</v>
      </c>
      <c r="M41" s="28"/>
    </row>
    <row r="42" spans="1:13" s="7" customFormat="1" ht="13.35" customHeight="1" x14ac:dyDescent="0.4">
      <c r="A42" s="17"/>
      <c r="B42" s="18"/>
      <c r="C42" s="18" t="s">
        <v>46</v>
      </c>
      <c r="D42" s="18"/>
      <c r="E42" s="18"/>
      <c r="F42" s="55"/>
      <c r="G42" s="18"/>
      <c r="H42" s="18"/>
      <c r="I42" s="56"/>
      <c r="J42" s="56"/>
      <c r="K42" s="24"/>
      <c r="L42" s="43"/>
      <c r="M42" s="28"/>
    </row>
    <row r="43" spans="1:13" s="7" customFormat="1" ht="13.35" customHeight="1" x14ac:dyDescent="0.4">
      <c r="A43" s="17"/>
      <c r="B43" s="18"/>
      <c r="C43" s="18"/>
      <c r="D43" s="18"/>
      <c r="E43" s="18" t="s">
        <v>47</v>
      </c>
      <c r="F43" s="18"/>
      <c r="G43" s="18"/>
      <c r="H43" s="46"/>
      <c r="I43" s="24">
        <v>0</v>
      </c>
      <c r="J43" s="24">
        <v>27749</v>
      </c>
      <c r="K43" s="24">
        <f t="shared" ref="K43:K59" si="2">J43-I43</f>
        <v>27749</v>
      </c>
      <c r="L43" s="48"/>
      <c r="M43" s="28"/>
    </row>
    <row r="44" spans="1:13" s="7" customFormat="1" ht="13.35" customHeight="1" x14ac:dyDescent="0.4">
      <c r="A44" s="17"/>
      <c r="B44" s="18"/>
      <c r="C44" s="18"/>
      <c r="D44" s="18"/>
      <c r="E44" s="18" t="s">
        <v>48</v>
      </c>
      <c r="F44" s="18"/>
      <c r="G44" s="18"/>
      <c r="H44" s="46"/>
      <c r="I44" s="24">
        <v>80000</v>
      </c>
      <c r="J44" s="24">
        <v>56221</v>
      </c>
      <c r="K44" s="24">
        <f t="shared" si="2"/>
        <v>-23779</v>
      </c>
      <c r="L44" s="48" t="s">
        <v>49</v>
      </c>
      <c r="M44" s="28"/>
    </row>
    <row r="45" spans="1:13" s="7" customFormat="1" ht="13.35" customHeight="1" x14ac:dyDescent="0.4">
      <c r="A45" s="17"/>
      <c r="B45" s="18"/>
      <c r="C45" s="18"/>
      <c r="D45" s="18"/>
      <c r="E45" s="18" t="s">
        <v>50</v>
      </c>
      <c r="F45" s="18"/>
      <c r="G45" s="18"/>
      <c r="H45" s="46"/>
      <c r="I45" s="49">
        <v>0</v>
      </c>
      <c r="J45" s="49">
        <v>0</v>
      </c>
      <c r="K45" s="24">
        <f t="shared" si="2"/>
        <v>0</v>
      </c>
      <c r="L45" s="43"/>
      <c r="M45" s="28"/>
    </row>
    <row r="46" spans="1:13" s="7" customFormat="1" ht="13.35" customHeight="1" x14ac:dyDescent="0.4">
      <c r="A46" s="17"/>
      <c r="B46" s="18"/>
      <c r="C46" s="18"/>
      <c r="D46" s="18"/>
      <c r="E46" s="18" t="s">
        <v>51</v>
      </c>
      <c r="F46" s="18"/>
      <c r="G46" s="18"/>
      <c r="H46" s="46"/>
      <c r="I46" s="24">
        <v>250000</v>
      </c>
      <c r="J46" s="24">
        <v>142121</v>
      </c>
      <c r="K46" s="24">
        <f t="shared" si="2"/>
        <v>-107879</v>
      </c>
      <c r="L46" s="48" t="s">
        <v>49</v>
      </c>
      <c r="M46" s="28"/>
    </row>
    <row r="47" spans="1:13" s="7" customFormat="1" ht="13.35" customHeight="1" x14ac:dyDescent="0.4">
      <c r="A47" s="17"/>
      <c r="B47" s="18"/>
      <c r="C47" s="18"/>
      <c r="D47" s="18"/>
      <c r="E47" s="18" t="s">
        <v>52</v>
      </c>
      <c r="F47" s="18"/>
      <c r="G47" s="18"/>
      <c r="H47" s="46"/>
      <c r="I47" s="47">
        <v>150000</v>
      </c>
      <c r="J47" s="47">
        <v>0</v>
      </c>
      <c r="K47" s="24">
        <f t="shared" si="2"/>
        <v>-150000</v>
      </c>
      <c r="L47" s="43"/>
      <c r="M47" s="28"/>
    </row>
    <row r="48" spans="1:13" s="7" customFormat="1" ht="13.35" customHeight="1" x14ac:dyDescent="0.4">
      <c r="A48" s="17"/>
      <c r="B48" s="18"/>
      <c r="C48" s="18"/>
      <c r="D48" s="18"/>
      <c r="E48" s="18" t="s">
        <v>53</v>
      </c>
      <c r="F48" s="18"/>
      <c r="G48" s="18"/>
      <c r="H48" s="46"/>
      <c r="I48" s="47">
        <v>110000</v>
      </c>
      <c r="J48" s="47">
        <v>77552</v>
      </c>
      <c r="K48" s="24">
        <f t="shared" si="2"/>
        <v>-32448</v>
      </c>
      <c r="L48" s="48" t="s">
        <v>49</v>
      </c>
      <c r="M48" s="28"/>
    </row>
    <row r="49" spans="1:13" s="7" customFormat="1" ht="13.35" customHeight="1" x14ac:dyDescent="0.4">
      <c r="A49" s="17"/>
      <c r="B49" s="18"/>
      <c r="C49" s="18"/>
      <c r="D49" s="18"/>
      <c r="E49" s="18" t="s">
        <v>54</v>
      </c>
      <c r="F49" s="18"/>
      <c r="G49" s="18"/>
      <c r="H49" s="46"/>
      <c r="I49" s="24">
        <v>1455000</v>
      </c>
      <c r="J49" s="24">
        <v>837192</v>
      </c>
      <c r="K49" s="24">
        <f t="shared" si="2"/>
        <v>-617808</v>
      </c>
      <c r="L49" s="48" t="s">
        <v>55</v>
      </c>
      <c r="M49" s="28"/>
    </row>
    <row r="50" spans="1:13" s="7" customFormat="1" ht="13.35" customHeight="1" x14ac:dyDescent="0.4">
      <c r="A50" s="17"/>
      <c r="B50" s="18"/>
      <c r="C50" s="18"/>
      <c r="D50" s="18"/>
      <c r="E50" s="18" t="s">
        <v>56</v>
      </c>
      <c r="F50" s="18"/>
      <c r="G50" s="18"/>
      <c r="H50" s="46"/>
      <c r="I50" s="49">
        <v>0</v>
      </c>
      <c r="J50" s="49">
        <v>0</v>
      </c>
      <c r="K50" s="24">
        <f t="shared" si="2"/>
        <v>0</v>
      </c>
      <c r="L50" s="43"/>
      <c r="M50" s="28"/>
    </row>
    <row r="51" spans="1:13" s="7" customFormat="1" ht="13.35" customHeight="1" x14ac:dyDescent="0.4">
      <c r="A51" s="17"/>
      <c r="B51" s="18"/>
      <c r="C51" s="18"/>
      <c r="D51" s="18"/>
      <c r="E51" s="18" t="s">
        <v>57</v>
      </c>
      <c r="F51" s="18"/>
      <c r="G51" s="18"/>
      <c r="H51" s="46"/>
      <c r="I51" s="47">
        <v>0</v>
      </c>
      <c r="J51" s="47">
        <v>0</v>
      </c>
      <c r="K51" s="24">
        <f t="shared" si="2"/>
        <v>0</v>
      </c>
      <c r="L51" s="48"/>
      <c r="M51" s="28"/>
    </row>
    <row r="52" spans="1:13" s="7" customFormat="1" ht="13.35" customHeight="1" x14ac:dyDescent="0.4">
      <c r="A52" s="17"/>
      <c r="B52" s="18"/>
      <c r="C52" s="18"/>
      <c r="D52" s="18"/>
      <c r="E52" s="18" t="s">
        <v>58</v>
      </c>
      <c r="F52" s="18"/>
      <c r="G52" s="18"/>
      <c r="H52" s="46"/>
      <c r="I52" s="24">
        <v>700000</v>
      </c>
      <c r="J52" s="24">
        <v>771075</v>
      </c>
      <c r="K52" s="24">
        <f t="shared" si="2"/>
        <v>71075</v>
      </c>
      <c r="L52" s="48" t="s">
        <v>59</v>
      </c>
      <c r="M52" s="28"/>
    </row>
    <row r="53" spans="1:13" s="7" customFormat="1" ht="13.35" customHeight="1" x14ac:dyDescent="0.4">
      <c r="A53" s="17"/>
      <c r="B53" s="18"/>
      <c r="C53" s="18"/>
      <c r="D53" s="18"/>
      <c r="E53" s="18" t="s">
        <v>60</v>
      </c>
      <c r="F53" s="18"/>
      <c r="G53" s="18"/>
      <c r="H53" s="46"/>
      <c r="I53" s="49">
        <v>0</v>
      </c>
      <c r="J53" s="49">
        <v>0</v>
      </c>
      <c r="K53" s="24">
        <f t="shared" si="2"/>
        <v>0</v>
      </c>
      <c r="L53" s="43"/>
      <c r="M53" s="28"/>
    </row>
    <row r="54" spans="1:13" s="7" customFormat="1" ht="13.35" customHeight="1" x14ac:dyDescent="0.4">
      <c r="A54" s="17"/>
      <c r="B54" s="18"/>
      <c r="C54" s="18"/>
      <c r="D54" s="18"/>
      <c r="E54" s="18" t="s">
        <v>61</v>
      </c>
      <c r="F54" s="18"/>
      <c r="G54" s="18"/>
      <c r="H54" s="46"/>
      <c r="I54" s="24">
        <v>2400000</v>
      </c>
      <c r="J54" s="24">
        <v>1591720</v>
      </c>
      <c r="K54" s="24">
        <f t="shared" si="2"/>
        <v>-808280</v>
      </c>
      <c r="L54" s="48" t="s">
        <v>62</v>
      </c>
      <c r="M54" s="28"/>
    </row>
    <row r="55" spans="1:13" s="7" customFormat="1" ht="13.35" customHeight="1" x14ac:dyDescent="0.4">
      <c r="A55" s="17"/>
      <c r="B55" s="18"/>
      <c r="C55" s="18"/>
      <c r="D55" s="18"/>
      <c r="E55" s="18" t="s">
        <v>63</v>
      </c>
      <c r="F55" s="18"/>
      <c r="G55" s="18"/>
      <c r="H55" s="46"/>
      <c r="I55" s="24">
        <v>0</v>
      </c>
      <c r="J55" s="24">
        <v>0</v>
      </c>
      <c r="K55" s="24">
        <f t="shared" si="2"/>
        <v>0</v>
      </c>
      <c r="L55" s="48"/>
      <c r="M55" s="28"/>
    </row>
    <row r="56" spans="1:13" s="7" customFormat="1" ht="13.35" customHeight="1" x14ac:dyDescent="0.4">
      <c r="A56" s="17"/>
      <c r="B56" s="18"/>
      <c r="C56" s="18"/>
      <c r="D56" s="18"/>
      <c r="E56" s="18" t="s">
        <v>64</v>
      </c>
      <c r="F56" s="18"/>
      <c r="G56" s="18"/>
      <c r="H56" s="46"/>
      <c r="I56" s="24">
        <v>20000</v>
      </c>
      <c r="J56" s="24">
        <v>12133</v>
      </c>
      <c r="K56" s="24">
        <f t="shared" si="2"/>
        <v>-7867</v>
      </c>
      <c r="L56" s="48" t="s">
        <v>49</v>
      </c>
      <c r="M56" s="28"/>
    </row>
    <row r="57" spans="1:13" s="7" customFormat="1" ht="13.35" customHeight="1" x14ac:dyDescent="0.4">
      <c r="A57" s="17"/>
      <c r="B57" s="18"/>
      <c r="C57" s="18"/>
      <c r="D57" s="18"/>
      <c r="E57" s="18" t="s">
        <v>65</v>
      </c>
      <c r="F57" s="18"/>
      <c r="G57" s="18"/>
      <c r="H57" s="46"/>
      <c r="I57" s="24">
        <v>700000</v>
      </c>
      <c r="J57" s="24">
        <v>0</v>
      </c>
      <c r="K57" s="24">
        <f t="shared" si="2"/>
        <v>-700000</v>
      </c>
      <c r="L57" s="48"/>
      <c r="M57" s="28"/>
    </row>
    <row r="58" spans="1:13" s="7" customFormat="1" ht="13.35" customHeight="1" x14ac:dyDescent="0.4">
      <c r="A58" s="17"/>
      <c r="B58" s="18"/>
      <c r="C58" s="18"/>
      <c r="D58" s="18"/>
      <c r="E58" s="18" t="s">
        <v>66</v>
      </c>
      <c r="F58" s="18"/>
      <c r="G58" s="18"/>
      <c r="H58" s="46"/>
      <c r="I58" s="47">
        <v>30000</v>
      </c>
      <c r="J58" s="47">
        <v>20992</v>
      </c>
      <c r="K58" s="24">
        <f t="shared" si="2"/>
        <v>-9008</v>
      </c>
      <c r="L58" s="48" t="s">
        <v>49</v>
      </c>
    </row>
    <row r="59" spans="1:13" s="7" customFormat="1" ht="13.35" customHeight="1" x14ac:dyDescent="0.4">
      <c r="A59" s="17"/>
      <c r="B59" s="18"/>
      <c r="C59" s="18"/>
      <c r="D59" s="18"/>
      <c r="E59" s="18" t="s">
        <v>67</v>
      </c>
      <c r="F59" s="18"/>
      <c r="G59" s="18"/>
      <c r="H59" s="46"/>
      <c r="I59" s="57">
        <v>70000</v>
      </c>
      <c r="J59" s="57">
        <v>76230</v>
      </c>
      <c r="K59" s="24">
        <f t="shared" si="2"/>
        <v>6230</v>
      </c>
      <c r="L59" s="48" t="s">
        <v>49</v>
      </c>
    </row>
    <row r="60" spans="1:13" s="7" customFormat="1" ht="13.35" customHeight="1" x14ac:dyDescent="0.4">
      <c r="A60" s="17"/>
      <c r="B60" s="18"/>
      <c r="C60" s="18"/>
      <c r="D60" s="18"/>
      <c r="E60" s="58" t="s">
        <v>45</v>
      </c>
      <c r="F60" s="59"/>
      <c r="G60" s="58"/>
      <c r="H60" s="58"/>
      <c r="I60" s="60">
        <f>SUM(I43:I59)</f>
        <v>5965000</v>
      </c>
      <c r="J60" s="60">
        <f>SUM(J43:J59)</f>
        <v>3612985</v>
      </c>
      <c r="K60" s="60">
        <f>SUM(K43:K59)</f>
        <v>-2352015</v>
      </c>
      <c r="L60" s="61"/>
    </row>
    <row r="61" spans="1:13" s="7" customFormat="1" ht="13.35" customHeight="1" x14ac:dyDescent="0.4">
      <c r="A61" s="62"/>
      <c r="B61" s="63"/>
      <c r="C61" s="63"/>
      <c r="D61" s="63" t="s">
        <v>68</v>
      </c>
      <c r="E61" s="58"/>
      <c r="F61" s="59"/>
      <c r="G61" s="58"/>
      <c r="H61" s="58"/>
      <c r="I61" s="64">
        <f>I41+I60</f>
        <v>5965000</v>
      </c>
      <c r="J61" s="64">
        <f>J41+J60</f>
        <v>7144834</v>
      </c>
      <c r="K61" s="64">
        <f>K41+K60</f>
        <v>1179834</v>
      </c>
      <c r="L61" s="65"/>
    </row>
    <row r="62" spans="1:13" s="7" customFormat="1" ht="26.25" customHeight="1" x14ac:dyDescent="0.4">
      <c r="A62" s="10" t="s">
        <v>4</v>
      </c>
      <c r="B62" s="11"/>
      <c r="C62" s="11"/>
      <c r="D62" s="11"/>
      <c r="E62" s="11"/>
      <c r="F62" s="11"/>
      <c r="G62" s="11"/>
      <c r="H62" s="12"/>
      <c r="I62" s="66" t="s">
        <v>5</v>
      </c>
      <c r="J62" s="13" t="s">
        <v>6</v>
      </c>
      <c r="K62" s="15" t="s">
        <v>69</v>
      </c>
      <c r="L62" s="16" t="s">
        <v>8</v>
      </c>
    </row>
    <row r="63" spans="1:13" s="7" customFormat="1" ht="13.5" customHeight="1" x14ac:dyDescent="0.4">
      <c r="A63" s="67"/>
      <c r="B63" s="68">
        <v>2</v>
      </c>
      <c r="C63" s="69"/>
      <c r="D63" s="69" t="s">
        <v>70</v>
      </c>
      <c r="E63" s="69"/>
      <c r="F63" s="69"/>
      <c r="G63" s="69"/>
      <c r="H63" s="69"/>
      <c r="I63" s="70"/>
      <c r="J63" s="70"/>
      <c r="K63" s="24"/>
      <c r="L63" s="71"/>
      <c r="M63" s="45"/>
    </row>
    <row r="64" spans="1:13" s="7" customFormat="1" ht="13.5" customHeight="1" x14ac:dyDescent="0.4">
      <c r="A64" s="72"/>
      <c r="B64" s="73"/>
      <c r="C64" s="74" t="s">
        <v>37</v>
      </c>
      <c r="D64" s="74"/>
      <c r="E64" s="74"/>
      <c r="F64" s="74"/>
      <c r="G64" s="74"/>
      <c r="H64" s="74"/>
      <c r="I64" s="75"/>
      <c r="J64" s="75"/>
      <c r="K64" s="24"/>
      <c r="L64" s="76"/>
      <c r="M64" s="28"/>
    </row>
    <row r="65" spans="1:15" s="7" customFormat="1" ht="13.5" customHeight="1" x14ac:dyDescent="0.4">
      <c r="A65" s="17"/>
      <c r="B65" s="18"/>
      <c r="C65" s="18"/>
      <c r="D65" s="18"/>
      <c r="E65" s="18" t="s">
        <v>38</v>
      </c>
      <c r="F65" s="18"/>
      <c r="G65" s="18"/>
      <c r="H65" s="46"/>
      <c r="I65" s="47">
        <v>5500000</v>
      </c>
      <c r="J65" s="47">
        <v>2588001</v>
      </c>
      <c r="K65" s="24">
        <f t="shared" ref="K65:K70" si="3">J65-I65</f>
        <v>-2911999</v>
      </c>
      <c r="L65" s="48" t="s">
        <v>71</v>
      </c>
      <c r="M65" s="28"/>
    </row>
    <row r="66" spans="1:15" s="7" customFormat="1" ht="13.5" customHeight="1" x14ac:dyDescent="0.4">
      <c r="A66" s="17"/>
      <c r="B66" s="18"/>
      <c r="C66" s="18"/>
      <c r="D66" s="18"/>
      <c r="E66" s="18" t="s">
        <v>40</v>
      </c>
      <c r="F66" s="18"/>
      <c r="G66" s="18"/>
      <c r="H66" s="46"/>
      <c r="I66" s="49">
        <v>0</v>
      </c>
      <c r="J66" s="47">
        <v>0</v>
      </c>
      <c r="K66" s="24">
        <f t="shared" si="3"/>
        <v>0</v>
      </c>
      <c r="L66" s="48"/>
      <c r="M66" s="28"/>
    </row>
    <row r="67" spans="1:15" s="7" customFormat="1" ht="13.5" customHeight="1" x14ac:dyDescent="0.4">
      <c r="A67" s="17"/>
      <c r="B67" s="18"/>
      <c r="C67" s="18"/>
      <c r="D67" s="18"/>
      <c r="E67" s="18" t="s">
        <v>41</v>
      </c>
      <c r="F67" s="18"/>
      <c r="G67" s="18"/>
      <c r="H67" s="46"/>
      <c r="I67" s="47">
        <v>540000</v>
      </c>
      <c r="J67" s="47">
        <v>261429</v>
      </c>
      <c r="K67" s="24">
        <f t="shared" si="3"/>
        <v>-278571</v>
      </c>
      <c r="L67" s="48" t="s">
        <v>71</v>
      </c>
      <c r="M67" s="28"/>
      <c r="O67" s="77"/>
    </row>
    <row r="68" spans="1:15" s="7" customFormat="1" ht="13.5" customHeight="1" x14ac:dyDescent="0.4">
      <c r="A68" s="17"/>
      <c r="B68" s="18"/>
      <c r="C68" s="18"/>
      <c r="D68" s="18"/>
      <c r="E68" s="18" t="s">
        <v>42</v>
      </c>
      <c r="F68" s="18"/>
      <c r="G68" s="18"/>
      <c r="H68" s="46"/>
      <c r="I68" s="47">
        <v>170000</v>
      </c>
      <c r="J68" s="47">
        <v>68012</v>
      </c>
      <c r="K68" s="24">
        <f t="shared" si="3"/>
        <v>-101988</v>
      </c>
      <c r="L68" s="48" t="s">
        <v>71</v>
      </c>
      <c r="M68" s="28"/>
    </row>
    <row r="69" spans="1:15" s="7" customFormat="1" ht="13.5" customHeight="1" x14ac:dyDescent="0.4">
      <c r="A69" s="17"/>
      <c r="B69" s="18"/>
      <c r="C69" s="18"/>
      <c r="D69" s="18"/>
      <c r="E69" s="18" t="s">
        <v>43</v>
      </c>
      <c r="F69" s="18"/>
      <c r="G69" s="18"/>
      <c r="H69" s="46"/>
      <c r="I69" s="47">
        <v>25000</v>
      </c>
      <c r="J69" s="47">
        <v>12751</v>
      </c>
      <c r="K69" s="24">
        <f t="shared" si="3"/>
        <v>-12249</v>
      </c>
      <c r="L69" s="48" t="s">
        <v>71</v>
      </c>
      <c r="O69" s="77"/>
    </row>
    <row r="70" spans="1:15" s="7" customFormat="1" ht="13.5" customHeight="1" x14ac:dyDescent="0.4">
      <c r="A70" s="17"/>
      <c r="B70" s="18"/>
      <c r="C70" s="18"/>
      <c r="D70" s="18"/>
      <c r="E70" s="18" t="s">
        <v>44</v>
      </c>
      <c r="F70" s="18"/>
      <c r="G70" s="18"/>
      <c r="H70" s="46"/>
      <c r="I70" s="57">
        <v>121400</v>
      </c>
      <c r="J70" s="57">
        <v>130680</v>
      </c>
      <c r="K70" s="24">
        <f t="shared" si="3"/>
        <v>9280</v>
      </c>
      <c r="L70" s="78"/>
      <c r="O70" s="77"/>
    </row>
    <row r="71" spans="1:15" s="7" customFormat="1" ht="13.5" customHeight="1" x14ac:dyDescent="0.4">
      <c r="A71" s="17"/>
      <c r="B71" s="18"/>
      <c r="C71" s="18"/>
      <c r="D71" s="18"/>
      <c r="E71" s="52" t="s">
        <v>45</v>
      </c>
      <c r="F71" s="53"/>
      <c r="G71" s="52"/>
      <c r="H71" s="52"/>
      <c r="I71" s="79">
        <f>SUM(I65:I70)</f>
        <v>6356400</v>
      </c>
      <c r="J71" s="80">
        <f>SUM(J65:J70)</f>
        <v>3060873</v>
      </c>
      <c r="K71" s="81">
        <f>SUM(K65:K70)</f>
        <v>-3295527</v>
      </c>
      <c r="L71" s="82"/>
      <c r="M71" s="28"/>
      <c r="O71" s="28"/>
    </row>
    <row r="72" spans="1:15" s="7" customFormat="1" ht="13.5" customHeight="1" x14ac:dyDescent="0.4">
      <c r="A72" s="17"/>
      <c r="B72" s="18"/>
      <c r="C72" s="18" t="s">
        <v>46</v>
      </c>
      <c r="D72" s="18"/>
      <c r="E72" s="18"/>
      <c r="F72" s="18"/>
      <c r="G72" s="18"/>
      <c r="H72" s="46"/>
      <c r="I72" s="49"/>
      <c r="J72" s="47"/>
      <c r="K72" s="24"/>
      <c r="L72" s="83"/>
      <c r="M72" s="28"/>
      <c r="O72" s="28"/>
    </row>
    <row r="73" spans="1:15" s="7" customFormat="1" ht="13.5" customHeight="1" x14ac:dyDescent="0.4">
      <c r="A73" s="17"/>
      <c r="B73" s="18"/>
      <c r="C73" s="18"/>
      <c r="D73" s="18"/>
      <c r="E73" s="18" t="s">
        <v>47</v>
      </c>
      <c r="F73" s="18"/>
      <c r="G73" s="18"/>
      <c r="H73" s="46"/>
      <c r="I73" s="24">
        <v>0</v>
      </c>
      <c r="J73" s="47">
        <v>40707</v>
      </c>
      <c r="K73" s="24">
        <f t="shared" ref="K73:K89" si="4">J73-I73</f>
        <v>40707</v>
      </c>
      <c r="L73" s="48"/>
      <c r="M73" s="28"/>
      <c r="O73" s="28"/>
    </row>
    <row r="74" spans="1:15" s="7" customFormat="1" ht="13.5" customHeight="1" x14ac:dyDescent="0.4">
      <c r="A74" s="17"/>
      <c r="B74" s="18"/>
      <c r="C74" s="18"/>
      <c r="D74" s="18"/>
      <c r="E74" s="18" t="s">
        <v>48</v>
      </c>
      <c r="F74" s="18"/>
      <c r="G74" s="18"/>
      <c r="H74" s="46"/>
      <c r="I74" s="24">
        <v>10000</v>
      </c>
      <c r="J74" s="47">
        <v>6190</v>
      </c>
      <c r="K74" s="24">
        <f t="shared" si="4"/>
        <v>-3810</v>
      </c>
      <c r="L74" s="83"/>
      <c r="M74" s="28"/>
    </row>
    <row r="75" spans="1:15" s="7" customFormat="1" ht="13.5" customHeight="1" x14ac:dyDescent="0.4">
      <c r="A75" s="17"/>
      <c r="B75" s="18"/>
      <c r="C75" s="18"/>
      <c r="D75" s="18"/>
      <c r="E75" s="18" t="s">
        <v>50</v>
      </c>
      <c r="F75" s="18"/>
      <c r="G75" s="18"/>
      <c r="H75" s="46"/>
      <c r="I75" s="49">
        <v>0</v>
      </c>
      <c r="J75" s="47">
        <v>0</v>
      </c>
      <c r="K75" s="24">
        <f t="shared" si="4"/>
        <v>0</v>
      </c>
      <c r="L75" s="83"/>
      <c r="M75" s="28"/>
      <c r="O75" s="28"/>
    </row>
    <row r="76" spans="1:15" s="7" customFormat="1" ht="13.5" customHeight="1" x14ac:dyDescent="0.4">
      <c r="A76" s="17"/>
      <c r="B76" s="18"/>
      <c r="C76" s="18"/>
      <c r="D76" s="18"/>
      <c r="E76" s="18" t="s">
        <v>51</v>
      </c>
      <c r="F76" s="18"/>
      <c r="G76" s="18"/>
      <c r="H76" s="46"/>
      <c r="I76" s="24">
        <v>150000</v>
      </c>
      <c r="J76" s="47">
        <v>407039</v>
      </c>
      <c r="K76" s="24">
        <f t="shared" si="4"/>
        <v>257039</v>
      </c>
      <c r="L76" s="48" t="s">
        <v>72</v>
      </c>
      <c r="M76" s="28"/>
      <c r="O76" s="28"/>
    </row>
    <row r="77" spans="1:15" s="7" customFormat="1" ht="13.5" customHeight="1" x14ac:dyDescent="0.4">
      <c r="A77" s="17"/>
      <c r="B77" s="18"/>
      <c r="C77" s="18"/>
      <c r="D77" s="18"/>
      <c r="E77" s="18" t="s">
        <v>52</v>
      </c>
      <c r="F77" s="18"/>
      <c r="G77" s="18"/>
      <c r="H77" s="46"/>
      <c r="I77" s="49">
        <v>0</v>
      </c>
      <c r="J77" s="47">
        <v>0</v>
      </c>
      <c r="K77" s="24">
        <f t="shared" si="4"/>
        <v>0</v>
      </c>
      <c r="L77" s="83"/>
      <c r="M77" s="28"/>
      <c r="O77" s="77"/>
    </row>
    <row r="78" spans="1:15" s="7" customFormat="1" ht="13.5" customHeight="1" x14ac:dyDescent="0.4">
      <c r="A78" s="17"/>
      <c r="B78" s="18"/>
      <c r="C78" s="18"/>
      <c r="D78" s="18"/>
      <c r="E78" s="18" t="s">
        <v>53</v>
      </c>
      <c r="F78" s="18"/>
      <c r="G78" s="18"/>
      <c r="H78" s="46"/>
      <c r="I78" s="24">
        <v>100000</v>
      </c>
      <c r="J78" s="47">
        <v>153877</v>
      </c>
      <c r="K78" s="24">
        <f t="shared" si="4"/>
        <v>53877</v>
      </c>
      <c r="L78" s="48" t="s">
        <v>73</v>
      </c>
      <c r="M78" s="28"/>
      <c r="O78" s="77"/>
    </row>
    <row r="79" spans="1:15" s="7" customFormat="1" ht="13.5" customHeight="1" x14ac:dyDescent="0.4">
      <c r="A79" s="17"/>
      <c r="B79" s="18"/>
      <c r="C79" s="18"/>
      <c r="D79" s="18"/>
      <c r="E79" s="18" t="s">
        <v>54</v>
      </c>
      <c r="F79" s="18"/>
      <c r="G79" s="18"/>
      <c r="H79" s="46"/>
      <c r="I79" s="24">
        <v>300000</v>
      </c>
      <c r="J79" s="47">
        <v>756506</v>
      </c>
      <c r="K79" s="24">
        <f t="shared" si="4"/>
        <v>456506</v>
      </c>
      <c r="L79" s="48" t="s">
        <v>74</v>
      </c>
      <c r="M79" s="28"/>
      <c r="N79" s="77"/>
      <c r="O79" s="28"/>
    </row>
    <row r="80" spans="1:15" s="7" customFormat="1" ht="13.5" customHeight="1" x14ac:dyDescent="0.4">
      <c r="A80" s="17"/>
      <c r="B80" s="18"/>
      <c r="C80" s="18"/>
      <c r="D80" s="18"/>
      <c r="E80" s="18" t="s">
        <v>75</v>
      </c>
      <c r="F80" s="18"/>
      <c r="G80" s="18"/>
      <c r="H80" s="46"/>
      <c r="I80" s="49">
        <v>0</v>
      </c>
      <c r="J80" s="47">
        <v>0</v>
      </c>
      <c r="K80" s="24">
        <f t="shared" si="4"/>
        <v>0</v>
      </c>
      <c r="L80" s="83"/>
      <c r="M80" s="28"/>
    </row>
    <row r="81" spans="1:15" s="7" customFormat="1" ht="13.5" customHeight="1" x14ac:dyDescent="0.4">
      <c r="A81" s="17"/>
      <c r="B81" s="18"/>
      <c r="C81" s="18"/>
      <c r="D81" s="18"/>
      <c r="E81" s="18" t="s">
        <v>57</v>
      </c>
      <c r="F81" s="18"/>
      <c r="G81" s="18"/>
      <c r="H81" s="46"/>
      <c r="I81" s="49">
        <v>0</v>
      </c>
      <c r="J81" s="47">
        <v>0</v>
      </c>
      <c r="K81" s="24">
        <f t="shared" si="4"/>
        <v>0</v>
      </c>
      <c r="L81" s="83"/>
      <c r="M81" s="28"/>
      <c r="O81" s="28"/>
    </row>
    <row r="82" spans="1:15" s="7" customFormat="1" ht="13.5" customHeight="1" x14ac:dyDescent="0.4">
      <c r="A82" s="17"/>
      <c r="B82" s="18"/>
      <c r="C82" s="18"/>
      <c r="D82" s="18"/>
      <c r="E82" s="18" t="s">
        <v>58</v>
      </c>
      <c r="F82" s="18"/>
      <c r="G82" s="18"/>
      <c r="H82" s="46"/>
      <c r="I82" s="24">
        <v>1000000</v>
      </c>
      <c r="J82" s="47">
        <v>910790</v>
      </c>
      <c r="K82" s="24">
        <f t="shared" si="4"/>
        <v>-89210</v>
      </c>
      <c r="L82" s="48" t="s">
        <v>76</v>
      </c>
      <c r="M82" s="28"/>
    </row>
    <row r="83" spans="1:15" s="7" customFormat="1" ht="13.5" customHeight="1" x14ac:dyDescent="0.4">
      <c r="A83" s="17"/>
      <c r="B83" s="18"/>
      <c r="C83" s="18"/>
      <c r="D83" s="18"/>
      <c r="E83" s="18" t="s">
        <v>60</v>
      </c>
      <c r="F83" s="18"/>
      <c r="G83" s="18"/>
      <c r="H83" s="46"/>
      <c r="I83" s="24">
        <v>2000</v>
      </c>
      <c r="J83" s="24">
        <v>2842</v>
      </c>
      <c r="K83" s="24">
        <f t="shared" si="4"/>
        <v>842</v>
      </c>
      <c r="L83" s="48" t="s">
        <v>77</v>
      </c>
      <c r="M83" s="28"/>
    </row>
    <row r="84" spans="1:15" s="7" customFormat="1" ht="13.5" customHeight="1" x14ac:dyDescent="0.4">
      <c r="A84" s="17"/>
      <c r="B84" s="18"/>
      <c r="C84" s="18"/>
      <c r="D84" s="18"/>
      <c r="E84" s="18" t="s">
        <v>61</v>
      </c>
      <c r="F84" s="18"/>
      <c r="G84" s="18"/>
      <c r="H84" s="46"/>
      <c r="I84" s="24">
        <v>535000</v>
      </c>
      <c r="J84" s="24">
        <v>638297</v>
      </c>
      <c r="K84" s="24">
        <f t="shared" si="4"/>
        <v>103297</v>
      </c>
      <c r="L84" s="48" t="s">
        <v>78</v>
      </c>
      <c r="M84" s="28"/>
    </row>
    <row r="85" spans="1:15" s="7" customFormat="1" ht="13.5" customHeight="1" x14ac:dyDescent="0.4">
      <c r="A85" s="17"/>
      <c r="B85" s="18"/>
      <c r="C85" s="18"/>
      <c r="D85" s="18"/>
      <c r="E85" s="18" t="s">
        <v>64</v>
      </c>
      <c r="F85" s="18"/>
      <c r="G85" s="18"/>
      <c r="H85" s="46"/>
      <c r="I85" s="24">
        <v>250000</v>
      </c>
      <c r="J85" s="24">
        <v>919341</v>
      </c>
      <c r="K85" s="24">
        <f t="shared" si="4"/>
        <v>669341</v>
      </c>
      <c r="L85" s="48" t="s">
        <v>71</v>
      </c>
      <c r="M85" s="28"/>
    </row>
    <row r="86" spans="1:15" s="7" customFormat="1" ht="13.5" customHeight="1" x14ac:dyDescent="0.4">
      <c r="A86" s="17"/>
      <c r="B86" s="18"/>
      <c r="C86" s="18"/>
      <c r="D86" s="18"/>
      <c r="E86" s="18" t="s">
        <v>65</v>
      </c>
      <c r="F86" s="18"/>
      <c r="G86" s="18"/>
      <c r="H86" s="46"/>
      <c r="I86" s="24">
        <v>0</v>
      </c>
      <c r="J86" s="24">
        <v>497640</v>
      </c>
      <c r="K86" s="24">
        <f t="shared" si="4"/>
        <v>497640</v>
      </c>
      <c r="L86" s="48" t="s">
        <v>79</v>
      </c>
      <c r="M86" s="28"/>
    </row>
    <row r="87" spans="1:15" s="7" customFormat="1" ht="13.5" customHeight="1" x14ac:dyDescent="0.4">
      <c r="A87" s="17"/>
      <c r="B87" s="18"/>
      <c r="C87" s="18"/>
      <c r="D87" s="18"/>
      <c r="E87" s="18" t="s">
        <v>66</v>
      </c>
      <c r="F87" s="18"/>
      <c r="G87" s="18"/>
      <c r="H87" s="46"/>
      <c r="I87" s="24">
        <v>60000</v>
      </c>
      <c r="J87" s="24">
        <v>47825</v>
      </c>
      <c r="K87" s="24">
        <f t="shared" si="4"/>
        <v>-12175</v>
      </c>
      <c r="L87" s="48" t="s">
        <v>71</v>
      </c>
    </row>
    <row r="88" spans="1:15" s="7" customFormat="1" ht="13.5" customHeight="1" x14ac:dyDescent="0.4">
      <c r="A88" s="17"/>
      <c r="B88" s="18"/>
      <c r="C88" s="18"/>
      <c r="D88" s="18"/>
      <c r="E88" s="18" t="s">
        <v>67</v>
      </c>
      <c r="F88" s="18"/>
      <c r="G88" s="18"/>
      <c r="H88" s="46"/>
      <c r="I88" s="84">
        <v>190000</v>
      </c>
      <c r="J88" s="84">
        <v>185130</v>
      </c>
      <c r="K88" s="24">
        <f t="shared" si="4"/>
        <v>-4870</v>
      </c>
      <c r="L88" s="48" t="s">
        <v>71</v>
      </c>
    </row>
    <row r="89" spans="1:15" s="7" customFormat="1" ht="13.5" customHeight="1" x14ac:dyDescent="0.4">
      <c r="A89" s="17"/>
      <c r="B89" s="18"/>
      <c r="C89" s="18"/>
      <c r="D89" s="18"/>
      <c r="E89" s="18" t="s">
        <v>80</v>
      </c>
      <c r="F89" s="18"/>
      <c r="G89" s="18"/>
      <c r="H89" s="46"/>
      <c r="I89" s="85">
        <v>1100</v>
      </c>
      <c r="J89" s="86">
        <v>3445</v>
      </c>
      <c r="K89" s="24">
        <f t="shared" si="4"/>
        <v>2345</v>
      </c>
      <c r="L89" s="87"/>
      <c r="O89" s="88"/>
    </row>
    <row r="90" spans="1:15" s="7" customFormat="1" ht="13.5" customHeight="1" x14ac:dyDescent="0.4">
      <c r="A90" s="17"/>
      <c r="B90" s="18"/>
      <c r="C90" s="18"/>
      <c r="D90" s="18"/>
      <c r="E90" s="52" t="s">
        <v>45</v>
      </c>
      <c r="F90" s="53"/>
      <c r="G90" s="52"/>
      <c r="H90" s="52"/>
      <c r="I90" s="79">
        <f>SUM(I73:I89)</f>
        <v>2598100</v>
      </c>
      <c r="J90" s="79">
        <f>SUM(J73:J89)</f>
        <v>4569629</v>
      </c>
      <c r="K90" s="54">
        <f>SUM(K73:K89)</f>
        <v>1971529</v>
      </c>
      <c r="L90" s="42"/>
    </row>
    <row r="91" spans="1:15" s="7" customFormat="1" ht="13.5" customHeight="1" x14ac:dyDescent="0.4">
      <c r="A91" s="17"/>
      <c r="B91" s="18"/>
      <c r="C91" s="18"/>
      <c r="D91" s="18" t="s">
        <v>81</v>
      </c>
      <c r="E91" s="55"/>
      <c r="F91" s="18"/>
      <c r="G91" s="18"/>
      <c r="H91" s="18"/>
      <c r="I91" s="89">
        <f>(I71+I90)</f>
        <v>8954500</v>
      </c>
      <c r="J91" s="89">
        <f>(J71+J90)</f>
        <v>7630502</v>
      </c>
      <c r="K91" s="24">
        <f>(K71+K90)</f>
        <v>-1323998</v>
      </c>
      <c r="L91" s="43"/>
    </row>
    <row r="92" spans="1:15" s="7" customFormat="1" ht="13.5" customHeight="1" x14ac:dyDescent="0.4">
      <c r="A92" s="17"/>
      <c r="B92" s="18"/>
      <c r="C92" s="18"/>
      <c r="D92" s="18"/>
      <c r="E92" s="18"/>
      <c r="F92" s="18"/>
      <c r="G92" s="18"/>
      <c r="H92" s="19"/>
      <c r="I92" s="32"/>
      <c r="J92" s="32"/>
      <c r="K92" s="32"/>
      <c r="L92" s="51"/>
    </row>
    <row r="93" spans="1:15" s="7" customFormat="1" ht="13.5" customHeight="1" x14ac:dyDescent="0.4">
      <c r="A93" s="17"/>
      <c r="B93" s="18"/>
      <c r="C93" s="18"/>
      <c r="D93" s="18"/>
      <c r="E93" s="18" t="s">
        <v>82</v>
      </c>
      <c r="F93" s="18"/>
      <c r="G93" s="18"/>
      <c r="H93" s="19"/>
      <c r="I93" s="37">
        <f>I61+I91</f>
        <v>14919500</v>
      </c>
      <c r="J93" s="37">
        <f>J61+J91</f>
        <v>14775336</v>
      </c>
      <c r="K93" s="37">
        <f>K61+K91</f>
        <v>-144164</v>
      </c>
      <c r="L93" s="61"/>
    </row>
    <row r="94" spans="1:15" s="7" customFormat="1" ht="13.5" customHeight="1" x14ac:dyDescent="0.4">
      <c r="A94" s="17"/>
      <c r="B94" s="18"/>
      <c r="C94" s="18"/>
      <c r="D94" s="18"/>
      <c r="E94" s="18"/>
      <c r="F94" s="18"/>
      <c r="G94" s="18"/>
      <c r="H94" s="19"/>
      <c r="I94" s="19"/>
      <c r="J94" s="19"/>
      <c r="K94" s="41"/>
      <c r="L94" s="90"/>
      <c r="M94" s="91"/>
    </row>
    <row r="95" spans="1:15" s="7" customFormat="1" ht="13.5" customHeight="1" x14ac:dyDescent="0.4">
      <c r="A95" s="17" t="s">
        <v>83</v>
      </c>
      <c r="B95" s="18"/>
      <c r="C95" s="18" t="s">
        <v>84</v>
      </c>
      <c r="D95" s="18"/>
      <c r="E95" s="18"/>
      <c r="F95" s="18"/>
      <c r="G95" s="18"/>
      <c r="H95" s="19"/>
      <c r="I95" s="19"/>
      <c r="J95" s="19"/>
      <c r="K95" s="24"/>
      <c r="L95" s="92"/>
      <c r="M95" s="91"/>
    </row>
    <row r="96" spans="1:15" s="7" customFormat="1" ht="13.5" customHeight="1" x14ac:dyDescent="0.4">
      <c r="A96" s="17"/>
      <c r="B96" s="18"/>
      <c r="C96" s="18"/>
      <c r="D96" s="18" t="s">
        <v>85</v>
      </c>
      <c r="E96" s="18"/>
      <c r="F96" s="18"/>
      <c r="G96" s="18"/>
      <c r="H96" s="19"/>
      <c r="I96" s="19">
        <v>0</v>
      </c>
      <c r="J96" s="19">
        <v>0</v>
      </c>
      <c r="K96" s="24">
        <f>J96-I96</f>
        <v>0</v>
      </c>
      <c r="L96" s="93"/>
      <c r="M96" s="91"/>
    </row>
    <row r="97" spans="1:13" s="7" customFormat="1" ht="13.5" customHeight="1" x14ac:dyDescent="0.4">
      <c r="A97" s="17"/>
      <c r="B97" s="18"/>
      <c r="C97" s="18"/>
      <c r="D97" s="18" t="s">
        <v>86</v>
      </c>
      <c r="E97" s="18"/>
      <c r="F97" s="18"/>
      <c r="G97" s="18"/>
      <c r="H97" s="19"/>
      <c r="I97" s="19">
        <v>0</v>
      </c>
      <c r="J97" s="19">
        <v>0</v>
      </c>
      <c r="K97" s="24">
        <f>J97-I97</f>
        <v>0</v>
      </c>
      <c r="L97" s="94"/>
    </row>
    <row r="98" spans="1:13" s="7" customFormat="1" ht="13.5" customHeight="1" x14ac:dyDescent="0.4">
      <c r="A98" s="17"/>
      <c r="B98" s="18"/>
      <c r="C98" s="18" t="s">
        <v>87</v>
      </c>
      <c r="D98" s="18"/>
      <c r="E98" s="18"/>
      <c r="F98" s="18"/>
      <c r="G98" s="18"/>
      <c r="H98" s="19"/>
      <c r="I98" s="19">
        <v>0</v>
      </c>
      <c r="J98" s="19">
        <v>0</v>
      </c>
      <c r="K98" s="24">
        <f>J98-I98</f>
        <v>0</v>
      </c>
      <c r="L98" s="90"/>
    </row>
    <row r="99" spans="1:13" s="7" customFormat="1" ht="13.5" customHeight="1" x14ac:dyDescent="0.4">
      <c r="A99" s="17"/>
      <c r="B99" s="18"/>
      <c r="C99" s="18"/>
      <c r="D99" s="18"/>
      <c r="E99" s="18"/>
      <c r="F99" s="18"/>
      <c r="G99" s="18"/>
      <c r="H99" s="19"/>
      <c r="I99" s="19"/>
      <c r="J99" s="19"/>
      <c r="K99" s="24"/>
      <c r="L99" s="92"/>
      <c r="M99" s="91"/>
    </row>
    <row r="100" spans="1:13" s="7" customFormat="1" ht="13.5" customHeight="1" x14ac:dyDescent="0.4">
      <c r="A100" s="17" t="s">
        <v>88</v>
      </c>
      <c r="B100" s="18"/>
      <c r="C100" s="18" t="s">
        <v>89</v>
      </c>
      <c r="D100" s="18"/>
      <c r="E100" s="18"/>
      <c r="F100" s="18"/>
      <c r="G100" s="18"/>
      <c r="H100" s="19"/>
      <c r="I100" s="19"/>
      <c r="J100" s="19"/>
      <c r="K100" s="24"/>
      <c r="L100" s="92"/>
      <c r="M100" s="91"/>
    </row>
    <row r="101" spans="1:13" s="7" customFormat="1" ht="13.5" customHeight="1" x14ac:dyDescent="0.4">
      <c r="A101" s="17"/>
      <c r="B101" s="18"/>
      <c r="C101" s="18"/>
      <c r="D101" s="18" t="s">
        <v>90</v>
      </c>
      <c r="E101" s="18"/>
      <c r="F101" s="18"/>
      <c r="G101" s="18"/>
      <c r="H101" s="19"/>
      <c r="I101" s="19">
        <v>0</v>
      </c>
      <c r="J101" s="19">
        <v>0</v>
      </c>
      <c r="K101" s="24">
        <f>J101-I101</f>
        <v>0</v>
      </c>
      <c r="L101" s="92"/>
      <c r="M101" s="91"/>
    </row>
    <row r="102" spans="1:13" s="7" customFormat="1" ht="13.5" customHeight="1" x14ac:dyDescent="0.4">
      <c r="A102" s="17"/>
      <c r="B102" s="18"/>
      <c r="C102" s="18"/>
      <c r="D102" s="18" t="s">
        <v>91</v>
      </c>
      <c r="E102" s="18"/>
      <c r="F102" s="18"/>
      <c r="G102" s="18"/>
      <c r="H102" s="19"/>
      <c r="I102" s="32">
        <v>0</v>
      </c>
      <c r="J102" s="32">
        <v>0</v>
      </c>
      <c r="K102" s="24">
        <f>J102-I102</f>
        <v>0</v>
      </c>
      <c r="L102" s="93"/>
    </row>
    <row r="103" spans="1:13" s="7" customFormat="1" ht="13.5" customHeight="1" x14ac:dyDescent="0.4">
      <c r="A103" s="17"/>
      <c r="B103" s="18"/>
      <c r="C103" s="18" t="s">
        <v>92</v>
      </c>
      <c r="D103" s="18"/>
      <c r="E103" s="18"/>
      <c r="F103" s="18"/>
      <c r="G103" s="18"/>
      <c r="H103" s="19"/>
      <c r="I103" s="32">
        <v>0</v>
      </c>
      <c r="J103" s="32">
        <v>0</v>
      </c>
      <c r="K103" s="24">
        <f>J103-I103</f>
        <v>0</v>
      </c>
      <c r="L103" s="93"/>
    </row>
    <row r="104" spans="1:13" s="7" customFormat="1" ht="13.5" customHeight="1" x14ac:dyDescent="0.4">
      <c r="A104" s="95"/>
      <c r="B104" s="96"/>
      <c r="C104" s="96"/>
      <c r="D104" s="96"/>
      <c r="E104" s="96"/>
      <c r="F104" s="96"/>
      <c r="G104" s="96"/>
      <c r="H104" s="32"/>
      <c r="I104" s="32"/>
      <c r="J104" s="32"/>
      <c r="K104" s="84"/>
      <c r="L104" s="97"/>
    </row>
    <row r="105" spans="1:13" s="7" customFormat="1" ht="13.5" customHeight="1" x14ac:dyDescent="0.4">
      <c r="A105" s="98"/>
      <c r="B105" s="58"/>
      <c r="C105" s="58"/>
      <c r="D105" s="58" t="s">
        <v>93</v>
      </c>
      <c r="E105" s="58"/>
      <c r="F105" s="58"/>
      <c r="G105" s="58"/>
      <c r="H105" s="99"/>
      <c r="I105" s="100">
        <f>I30-I93-I103</f>
        <v>-2637400</v>
      </c>
      <c r="J105" s="100">
        <f>J30-J93-J103</f>
        <v>-1573850</v>
      </c>
      <c r="K105" s="100">
        <f>K30-K93-K103</f>
        <v>520095</v>
      </c>
      <c r="L105" s="101"/>
    </row>
    <row r="106" spans="1:13" s="7" customFormat="1" ht="13.5" customHeight="1" x14ac:dyDescent="0.4">
      <c r="A106" s="98"/>
      <c r="B106" s="58"/>
      <c r="C106" s="58"/>
      <c r="D106" s="58" t="s">
        <v>94</v>
      </c>
      <c r="E106" s="58"/>
      <c r="F106" s="58"/>
      <c r="G106" s="58"/>
      <c r="H106" s="99"/>
      <c r="I106" s="102">
        <v>4325367</v>
      </c>
      <c r="J106" s="102">
        <v>4325367</v>
      </c>
      <c r="K106" s="100">
        <v>0</v>
      </c>
      <c r="L106" s="103"/>
    </row>
    <row r="107" spans="1:13" s="7" customFormat="1" ht="13.5" customHeight="1" x14ac:dyDescent="0.4">
      <c r="A107" s="98"/>
      <c r="B107" s="58"/>
      <c r="C107" s="58"/>
      <c r="D107" s="58" t="s">
        <v>95</v>
      </c>
      <c r="E107" s="58"/>
      <c r="F107" s="58"/>
      <c r="G107" s="58"/>
      <c r="H107" s="99"/>
      <c r="I107" s="104">
        <f>I105+I106</f>
        <v>1687967</v>
      </c>
      <c r="J107" s="104">
        <f>SUM(J105:J106)</f>
        <v>2751517</v>
      </c>
      <c r="K107" s="104">
        <f>SUM(K105:K106)</f>
        <v>520095</v>
      </c>
      <c r="L107" s="103"/>
    </row>
    <row r="108" spans="1:13" s="7" customFormat="1" ht="13.5" customHeight="1" x14ac:dyDescent="0.4">
      <c r="I108" s="91"/>
      <c r="K108" s="91"/>
      <c r="L108" s="105"/>
    </row>
    <row r="109" spans="1:13" s="7" customFormat="1" ht="13.5" customHeight="1" x14ac:dyDescent="0.4">
      <c r="I109" s="91"/>
      <c r="K109" s="91"/>
      <c r="L109" s="105"/>
    </row>
    <row r="110" spans="1:13" s="7" customFormat="1" ht="13.5" customHeight="1" x14ac:dyDescent="0.4">
      <c r="I110" s="91"/>
      <c r="K110" s="91"/>
      <c r="L110" s="105"/>
    </row>
    <row r="111" spans="1:13" s="7" customFormat="1" ht="13.5" customHeight="1" x14ac:dyDescent="0.4">
      <c r="I111" s="91"/>
      <c r="K111" s="91"/>
      <c r="L111" s="105"/>
    </row>
    <row r="112" spans="1:13" s="7" customFormat="1" ht="13.5" customHeight="1" x14ac:dyDescent="0.4">
      <c r="I112" s="91"/>
      <c r="K112" s="91"/>
      <c r="L112" s="105"/>
    </row>
    <row r="113" spans="9:12" s="7" customFormat="1" ht="13.5" customHeight="1" x14ac:dyDescent="0.4">
      <c r="I113" s="91"/>
      <c r="K113" s="91"/>
      <c r="L113" s="105"/>
    </row>
    <row r="114" spans="9:12" s="7" customFormat="1" ht="13.5" customHeight="1" x14ac:dyDescent="0.4">
      <c r="I114" s="91"/>
      <c r="K114" s="91"/>
      <c r="L114" s="105"/>
    </row>
    <row r="115" spans="9:12" s="7" customFormat="1" ht="13.5" customHeight="1" x14ac:dyDescent="0.4">
      <c r="L115" s="105"/>
    </row>
    <row r="116" spans="9:12" s="7" customFormat="1" ht="13.5" customHeight="1" x14ac:dyDescent="0.4">
      <c r="L116" s="105"/>
    </row>
    <row r="117" spans="9:12" s="7" customFormat="1" ht="15" customHeight="1" x14ac:dyDescent="0.4">
      <c r="L117" s="105"/>
    </row>
    <row r="118" spans="9:12" s="7" customFormat="1" ht="15" customHeight="1" x14ac:dyDescent="0.4">
      <c r="L118" s="105"/>
    </row>
    <row r="119" spans="9:12" s="7" customFormat="1" ht="15" customHeight="1" x14ac:dyDescent="0.4">
      <c r="L119" s="105"/>
    </row>
    <row r="120" spans="9:12" s="7" customFormat="1" ht="12" x14ac:dyDescent="0.4">
      <c r="L120" s="105"/>
    </row>
    <row r="121" spans="9:12" s="7" customFormat="1" ht="12" x14ac:dyDescent="0.4">
      <c r="L121" s="105"/>
    </row>
    <row r="122" spans="9:12" s="7" customFormat="1" ht="12" x14ac:dyDescent="0.4">
      <c r="L122" s="105"/>
    </row>
    <row r="123" spans="9:12" s="7" customFormat="1" ht="12" x14ac:dyDescent="0.4">
      <c r="L123" s="105"/>
    </row>
    <row r="124" spans="9:12" s="7" customFormat="1" ht="12" x14ac:dyDescent="0.4">
      <c r="L124" s="105"/>
    </row>
    <row r="125" spans="9:12" s="7" customFormat="1" ht="12" x14ac:dyDescent="0.4">
      <c r="L125" s="105"/>
    </row>
    <row r="126" spans="9:12" s="7" customFormat="1" ht="12" x14ac:dyDescent="0.4">
      <c r="L126" s="105"/>
    </row>
    <row r="127" spans="9:12" s="7" customFormat="1" ht="12" x14ac:dyDescent="0.4">
      <c r="L127" s="105"/>
    </row>
    <row r="128" spans="9:12" s="7" customFormat="1" ht="12" x14ac:dyDescent="0.4">
      <c r="L128" s="105"/>
    </row>
    <row r="129" spans="12:12" s="7" customFormat="1" ht="12" x14ac:dyDescent="0.4">
      <c r="L129" s="105"/>
    </row>
    <row r="130" spans="12:12" s="7" customFormat="1" ht="12" x14ac:dyDescent="0.4">
      <c r="L130" s="105"/>
    </row>
    <row r="131" spans="12:12" s="7" customFormat="1" ht="12" x14ac:dyDescent="0.4">
      <c r="L131" s="105"/>
    </row>
    <row r="132" spans="12:12" s="7" customFormat="1" ht="12" x14ac:dyDescent="0.4">
      <c r="L132" s="105"/>
    </row>
    <row r="133" spans="12:12" s="7" customFormat="1" ht="12" x14ac:dyDescent="0.4">
      <c r="L133" s="105"/>
    </row>
    <row r="134" spans="12:12" s="7" customFormat="1" ht="12" x14ac:dyDescent="0.4">
      <c r="L134" s="105"/>
    </row>
    <row r="135" spans="12:12" s="7" customFormat="1" ht="12" x14ac:dyDescent="0.4">
      <c r="L135" s="105"/>
    </row>
    <row r="136" spans="12:12" s="7" customFormat="1" ht="12" x14ac:dyDescent="0.4">
      <c r="L136" s="105"/>
    </row>
    <row r="137" spans="12:12" s="7" customFormat="1" ht="12" x14ac:dyDescent="0.4">
      <c r="L137" s="105"/>
    </row>
    <row r="138" spans="12:12" s="7" customFormat="1" ht="12" x14ac:dyDescent="0.4">
      <c r="L138" s="105"/>
    </row>
    <row r="139" spans="12:12" s="7" customFormat="1" ht="12" x14ac:dyDescent="0.4">
      <c r="L139" s="105"/>
    </row>
    <row r="140" spans="12:12" s="7" customFormat="1" ht="12" x14ac:dyDescent="0.4">
      <c r="L140" s="105"/>
    </row>
    <row r="141" spans="12:12" s="7" customFormat="1" ht="12" x14ac:dyDescent="0.4">
      <c r="L141" s="105"/>
    </row>
    <row r="142" spans="12:12" s="7" customFormat="1" ht="12" x14ac:dyDescent="0.4">
      <c r="L142" s="105"/>
    </row>
    <row r="143" spans="12:12" s="7" customFormat="1" ht="12" x14ac:dyDescent="0.4">
      <c r="L143" s="105"/>
    </row>
    <row r="144" spans="12:12" s="7" customFormat="1" ht="12" x14ac:dyDescent="0.4">
      <c r="L144" s="105"/>
    </row>
    <row r="145" spans="12:12" s="7" customFormat="1" ht="12" x14ac:dyDescent="0.4">
      <c r="L145" s="105"/>
    </row>
    <row r="146" spans="12:12" s="7" customFormat="1" ht="12" x14ac:dyDescent="0.4">
      <c r="L146" s="105"/>
    </row>
    <row r="147" spans="12:12" s="7" customFormat="1" ht="12" x14ac:dyDescent="0.4">
      <c r="L147" s="105"/>
    </row>
    <row r="148" spans="12:12" s="7" customFormat="1" ht="12" x14ac:dyDescent="0.4">
      <c r="L148" s="105"/>
    </row>
    <row r="149" spans="12:12" s="7" customFormat="1" ht="12" x14ac:dyDescent="0.4">
      <c r="L149" s="105"/>
    </row>
    <row r="150" spans="12:12" s="7" customFormat="1" ht="12" x14ac:dyDescent="0.4">
      <c r="L150" s="105"/>
    </row>
    <row r="151" spans="12:12" s="7" customFormat="1" ht="12" x14ac:dyDescent="0.4">
      <c r="L151" s="105"/>
    </row>
    <row r="152" spans="12:12" s="7" customFormat="1" ht="12" x14ac:dyDescent="0.4">
      <c r="L152" s="105"/>
    </row>
    <row r="153" spans="12:12" s="7" customFormat="1" ht="12" x14ac:dyDescent="0.4">
      <c r="L153" s="105"/>
    </row>
    <row r="154" spans="12:12" s="7" customFormat="1" ht="12" x14ac:dyDescent="0.4">
      <c r="L154" s="105"/>
    </row>
    <row r="155" spans="12:12" s="7" customFormat="1" ht="12" x14ac:dyDescent="0.4">
      <c r="L155" s="105"/>
    </row>
    <row r="156" spans="12:12" s="7" customFormat="1" ht="12" x14ac:dyDescent="0.4">
      <c r="L156" s="105"/>
    </row>
    <row r="157" spans="12:12" s="7" customFormat="1" ht="12" x14ac:dyDescent="0.4">
      <c r="L157" s="105"/>
    </row>
    <row r="158" spans="12:12" s="7" customFormat="1" ht="12" x14ac:dyDescent="0.4">
      <c r="L158" s="105"/>
    </row>
  </sheetData>
  <mergeCells count="5">
    <mergeCell ref="A1:J1"/>
    <mergeCell ref="K1:L1"/>
    <mergeCell ref="A2:J2"/>
    <mergeCell ref="A4:H4"/>
    <mergeCell ref="A62:H62"/>
  </mergeCells>
  <phoneticPr fontId="3"/>
  <pageMargins left="0.62992125984251968" right="0" top="0.35433070866141736" bottom="0.74803149606299213" header="0.31496062992125984" footer="0.31496062992125984"/>
  <pageSetup paperSize="9" fitToHeight="0" orientation="portrait" r:id="rId1"/>
  <rowBreaks count="1" manualBreakCount="1">
    <brk id="6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2023年間活動計算書（予算・決算）</vt:lpstr>
      <vt:lpstr>'2023年間活動計算書（予算・決算）'!Print_Area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zse1953</dc:creator>
  <cp:lastModifiedBy>zse1953</cp:lastModifiedBy>
  <dcterms:created xsi:type="dcterms:W3CDTF">2024-05-30T07:00:02Z</dcterms:created>
  <dcterms:modified xsi:type="dcterms:W3CDTF">2024-05-30T07:00:21Z</dcterms:modified>
</cp:coreProperties>
</file>