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osa02\Documents\決算書類　第2期(H27年4月～H28年3月）\"/>
    </mc:Choice>
  </mc:AlternateContent>
  <xr:revisionPtr revIDLastSave="0" documentId="8_{CC333FF3-D525-4EEC-A69F-A61B5B7F09E6}" xr6:coauthVersionLast="47" xr6:coauthVersionMax="47" xr10:uidLastSave="{00000000-0000-0000-0000-000000000000}"/>
  <bookViews>
    <workbookView xWindow="-120" yWindow="-120" windowWidth="29040" windowHeight="15840" xr2:uid="{14BA79FD-4C2B-48A3-9C7B-54192E0AAF2F}"/>
  </bookViews>
  <sheets>
    <sheet name="6.3年NPO活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1" l="1"/>
  <c r="D75" i="1"/>
  <c r="C69" i="1"/>
  <c r="C70" i="1" s="1"/>
  <c r="B69" i="1"/>
  <c r="B70" i="1" s="1"/>
  <c r="D68" i="1"/>
  <c r="D67" i="1"/>
  <c r="D66" i="1"/>
  <c r="D65" i="1"/>
  <c r="D64" i="1"/>
  <c r="D63" i="1"/>
  <c r="D62" i="1"/>
  <c r="D61" i="1"/>
  <c r="D60" i="1"/>
  <c r="D59" i="1"/>
  <c r="D58" i="1"/>
  <c r="D57" i="1"/>
  <c r="D55" i="1"/>
  <c r="D54" i="1"/>
  <c r="D53" i="1"/>
  <c r="C49" i="1"/>
  <c r="B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C27" i="1"/>
  <c r="B27" i="1"/>
  <c r="D26" i="1"/>
  <c r="D25" i="1"/>
  <c r="D24" i="1"/>
  <c r="D23" i="1"/>
  <c r="D27" i="1" s="1"/>
  <c r="C19" i="1"/>
  <c r="B19" i="1"/>
  <c r="D18" i="1"/>
  <c r="D16" i="1"/>
  <c r="D15" i="1"/>
  <c r="D14" i="1"/>
  <c r="D12" i="1"/>
  <c r="D10" i="1"/>
  <c r="D8" i="1"/>
  <c r="D7" i="1"/>
  <c r="D69" i="1" l="1"/>
  <c r="D70" i="1" s="1"/>
  <c r="D49" i="1"/>
  <c r="C50" i="1"/>
  <c r="B50" i="1"/>
  <c r="B71" i="1" s="1"/>
  <c r="B72" i="1" s="1"/>
  <c r="B77" i="1" s="1"/>
  <c r="D19" i="1"/>
  <c r="C71" i="1"/>
  <c r="C72" i="1" s="1"/>
  <c r="C77" i="1" s="1"/>
  <c r="D50" i="1"/>
  <c r="D71" i="1" l="1"/>
  <c r="D72" i="1" s="1"/>
  <c r="D77" i="1" s="1"/>
  <c r="D79" i="1" s="1"/>
</calcChain>
</file>

<file path=xl/sharedStrings.xml><?xml version="1.0" encoding="utf-8"?>
<sst xmlns="http://schemas.openxmlformats.org/spreadsheetml/2006/main" count="83" uniqueCount="68">
  <si>
    <t>特定非営利活動法人　ディオッサスポーツクラブ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</si>
  <si>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活　動　計　算　書</t>
    <rPh sb="0" eb="1">
      <t>カツ</t>
    </rPh>
    <rPh sb="2" eb="3">
      <t>ドウ</t>
    </rPh>
    <rPh sb="4" eb="5">
      <t>ケイ</t>
    </rPh>
    <rPh sb="6" eb="7">
      <t>サン</t>
    </rPh>
    <rPh sb="8" eb="9">
      <t>ショ</t>
    </rPh>
    <phoneticPr fontId="2"/>
  </si>
  <si>
    <t xml:space="preserve">       　　　　　　　       　    　 　令和5年4月1日から令和6年3月31日まで</t>
    <rPh sb="29" eb="31">
      <t>レイワ</t>
    </rPh>
    <rPh sb="32" eb="33">
      <t>トシ</t>
    </rPh>
    <rPh sb="34" eb="35">
      <t>ツキ</t>
    </rPh>
    <rPh sb="36" eb="37">
      <t>ヒ</t>
    </rPh>
    <rPh sb="39" eb="41">
      <t>レイワ</t>
    </rPh>
    <rPh sb="42" eb="43">
      <t>トシ</t>
    </rPh>
    <rPh sb="44" eb="45">
      <t>ツキ</t>
    </rPh>
    <rPh sb="47" eb="48">
      <t>ヒ</t>
    </rPh>
    <phoneticPr fontId="2"/>
  </si>
  <si>
    <t>（単位：円）</t>
  </si>
  <si>
    <t>科　　　　　　目</t>
    <rPh sb="0" eb="1">
      <t>カ</t>
    </rPh>
    <rPh sb="7" eb="8">
      <t>メ</t>
    </rPh>
    <phoneticPr fontId="2"/>
  </si>
  <si>
    <t>特定非営利活動
に係る事業</t>
    <rPh sb="0" eb="2">
      <t>トクテイ</t>
    </rPh>
    <rPh sb="2" eb="3">
      <t>ヒ</t>
    </rPh>
    <rPh sb="3" eb="5">
      <t>エイリ</t>
    </rPh>
    <rPh sb="5" eb="7">
      <t>カツドウ</t>
    </rPh>
    <rPh sb="9" eb="10">
      <t>カカ</t>
    </rPh>
    <rPh sb="11" eb="13">
      <t>ジギョウ</t>
    </rPh>
    <phoneticPr fontId="2"/>
  </si>
  <si>
    <t>その他の事業</t>
    <rPh sb="2" eb="3">
      <t>タ</t>
    </rPh>
    <rPh sb="4" eb="6">
      <t>ジギョウ</t>
    </rPh>
    <phoneticPr fontId="2"/>
  </si>
  <si>
    <t>合計</t>
    <rPh sb="0" eb="2">
      <t>ゴウケイ</t>
    </rPh>
    <phoneticPr fontId="2"/>
  </si>
  <si>
    <t>Ⅰ　経常利益</t>
    <rPh sb="2" eb="4">
      <t>ケイジョウ</t>
    </rPh>
    <rPh sb="4" eb="6">
      <t>リエキ</t>
    </rPh>
    <phoneticPr fontId="2"/>
  </si>
  <si>
    <t>　　　１.受取会費</t>
    <rPh sb="5" eb="7">
      <t>ウケトリ</t>
    </rPh>
    <rPh sb="7" eb="9">
      <t>カイヒ</t>
    </rPh>
    <phoneticPr fontId="2"/>
  </si>
  <si>
    <t>　　　　　　正会員受取会費</t>
    <rPh sb="6" eb="7">
      <t>セイ</t>
    </rPh>
    <rPh sb="7" eb="9">
      <t>カイイン</t>
    </rPh>
    <rPh sb="9" eb="11">
      <t>ウケトリ</t>
    </rPh>
    <rPh sb="11" eb="13">
      <t>カイヒ</t>
    </rPh>
    <phoneticPr fontId="2"/>
  </si>
  <si>
    <t>　　　　　　賛助会員受取会費</t>
    <rPh sb="6" eb="8">
      <t>サンジョ</t>
    </rPh>
    <rPh sb="8" eb="10">
      <t>カイイン</t>
    </rPh>
    <rPh sb="10" eb="12">
      <t>ウケトリ</t>
    </rPh>
    <rPh sb="12" eb="14">
      <t>カイヒ</t>
    </rPh>
    <phoneticPr fontId="2"/>
  </si>
  <si>
    <t>　　　２.受取寄付金</t>
    <rPh sb="5" eb="7">
      <t>ウケトリ</t>
    </rPh>
    <rPh sb="7" eb="10">
      <t>キフキン</t>
    </rPh>
    <phoneticPr fontId="2"/>
  </si>
  <si>
    <t>　　　　　　受取寄付金</t>
    <rPh sb="6" eb="8">
      <t>ウケトリ</t>
    </rPh>
    <rPh sb="8" eb="11">
      <t>キフキン</t>
    </rPh>
    <phoneticPr fontId="2"/>
  </si>
  <si>
    <t>　　　３.受取助成金等</t>
    <rPh sb="5" eb="7">
      <t>ウケトリ</t>
    </rPh>
    <rPh sb="7" eb="10">
      <t>ジョセイキン</t>
    </rPh>
    <rPh sb="10" eb="11">
      <t>トウ</t>
    </rPh>
    <phoneticPr fontId="2"/>
  </si>
  <si>
    <t>　　　　　　受取補助金</t>
    <rPh sb="6" eb="8">
      <t>ウケトリ</t>
    </rPh>
    <rPh sb="8" eb="11">
      <t>ホジョキン</t>
    </rPh>
    <phoneticPr fontId="2"/>
  </si>
  <si>
    <t>　　　４.事業収益</t>
    <rPh sb="5" eb="7">
      <t>ジギョウ</t>
    </rPh>
    <rPh sb="7" eb="9">
      <t>シュウエキ</t>
    </rPh>
    <phoneticPr fontId="2"/>
  </si>
  <si>
    <t>　　　　　　普及育成事業収益</t>
    <rPh sb="6" eb="8">
      <t>フキュウ</t>
    </rPh>
    <rPh sb="8" eb="10">
      <t>イクセイ</t>
    </rPh>
    <rPh sb="10" eb="12">
      <t>ジギョウ</t>
    </rPh>
    <rPh sb="12" eb="14">
      <t>シュウエキ</t>
    </rPh>
    <phoneticPr fontId="2"/>
  </si>
  <si>
    <t>　　　　　　支援自販機事業収益</t>
    <rPh sb="6" eb="8">
      <t>シエン</t>
    </rPh>
    <rPh sb="8" eb="11">
      <t>ジハンキ</t>
    </rPh>
    <rPh sb="11" eb="13">
      <t>ジギョウ</t>
    </rPh>
    <rPh sb="13" eb="15">
      <t>シュウエキ</t>
    </rPh>
    <phoneticPr fontId="2"/>
  </si>
  <si>
    <t>　　　　　　商品販売収入</t>
    <rPh sb="6" eb="8">
      <t>ショウヒン</t>
    </rPh>
    <rPh sb="8" eb="10">
      <t>ハンバイ</t>
    </rPh>
    <rPh sb="10" eb="12">
      <t>シュウニュウ</t>
    </rPh>
    <phoneticPr fontId="2"/>
  </si>
  <si>
    <t>　　　５.その他収益</t>
    <rPh sb="7" eb="8">
      <t>タ</t>
    </rPh>
    <rPh sb="8" eb="10">
      <t>シュウエキ</t>
    </rPh>
    <phoneticPr fontId="2"/>
  </si>
  <si>
    <t>　　　　　　雑収益</t>
    <rPh sb="6" eb="9">
      <t>ザツシュウエキ</t>
    </rPh>
    <phoneticPr fontId="2"/>
  </si>
  <si>
    <t xml:space="preserve">      経常収益計</t>
    <rPh sb="6" eb="8">
      <t>ケイジョウ</t>
    </rPh>
    <rPh sb="8" eb="10">
      <t>シュウエキ</t>
    </rPh>
    <rPh sb="10" eb="11">
      <t>ケイ</t>
    </rPh>
    <phoneticPr fontId="2"/>
  </si>
  <si>
    <t>Ⅱ　経常費用</t>
    <rPh sb="2" eb="4">
      <t>ケイジョウ</t>
    </rPh>
    <rPh sb="4" eb="6">
      <t>ヒヨウ</t>
    </rPh>
    <phoneticPr fontId="2"/>
  </si>
  <si>
    <t>　　　１.事業費</t>
    <rPh sb="5" eb="8">
      <t>ジギョウヒ</t>
    </rPh>
    <phoneticPr fontId="2"/>
  </si>
  <si>
    <t>　　　　 (1)人件費</t>
    <rPh sb="8" eb="11">
      <t>ジンケンヒ</t>
    </rPh>
    <phoneticPr fontId="2"/>
  </si>
  <si>
    <t>　　　　　　給与手当</t>
    <rPh sb="6" eb="8">
      <t>キュウヨ</t>
    </rPh>
    <rPh sb="8" eb="10">
      <t>テアテ</t>
    </rPh>
    <phoneticPr fontId="2"/>
  </si>
  <si>
    <t>　　　　　　支払報酬</t>
    <rPh sb="6" eb="8">
      <t>シハライ</t>
    </rPh>
    <rPh sb="8" eb="10">
      <t>ホウシュウ</t>
    </rPh>
    <phoneticPr fontId="2"/>
  </si>
  <si>
    <t>　　　　　　法定福利費</t>
    <rPh sb="6" eb="8">
      <t>ホウテイ</t>
    </rPh>
    <rPh sb="8" eb="10">
      <t>フクリ</t>
    </rPh>
    <rPh sb="10" eb="11">
      <t>ヒ</t>
    </rPh>
    <phoneticPr fontId="2"/>
  </si>
  <si>
    <t>　　　　　　福利厚生費</t>
    <rPh sb="6" eb="8">
      <t>フクリ</t>
    </rPh>
    <rPh sb="8" eb="10">
      <t>コウセイ</t>
    </rPh>
    <rPh sb="10" eb="11">
      <t>ヒ</t>
    </rPh>
    <phoneticPr fontId="2"/>
  </si>
  <si>
    <r>
      <t xml:space="preserve">　　　　 </t>
    </r>
    <r>
      <rPr>
        <sz val="10"/>
        <color indexed="9"/>
        <rFont val="ＭＳ Ｐ明朝"/>
        <family val="1"/>
        <charset val="128"/>
      </rPr>
      <t>(1)</t>
    </r>
    <r>
      <rPr>
        <sz val="10"/>
        <rFont val="ＭＳ Ｐ明朝"/>
        <family val="1"/>
        <charset val="128"/>
      </rPr>
      <t>人件費計</t>
    </r>
    <rPh sb="8" eb="11">
      <t>ジンケンヒ</t>
    </rPh>
    <rPh sb="11" eb="12">
      <t>ケイ</t>
    </rPh>
    <phoneticPr fontId="2"/>
  </si>
  <si>
    <t>　　　　 (2)その他経費</t>
    <rPh sb="10" eb="11">
      <t>タ</t>
    </rPh>
    <rPh sb="11" eb="13">
      <t>ケイヒ</t>
    </rPh>
    <phoneticPr fontId="2"/>
  </si>
  <si>
    <t>　　　　　　商品仕入</t>
    <rPh sb="6" eb="8">
      <t>ショウヒン</t>
    </rPh>
    <rPh sb="8" eb="10">
      <t>シイ</t>
    </rPh>
    <phoneticPr fontId="2"/>
  </si>
  <si>
    <t>　　　　　　遠征費</t>
    <rPh sb="6" eb="8">
      <t>エンセイ</t>
    </rPh>
    <rPh sb="8" eb="9">
      <t>ヒ</t>
    </rPh>
    <phoneticPr fontId="2"/>
  </si>
  <si>
    <t>　　　　　　旅費交通費</t>
    <rPh sb="6" eb="8">
      <t>リョヒ</t>
    </rPh>
    <rPh sb="8" eb="11">
      <t>コウツウヒ</t>
    </rPh>
    <phoneticPr fontId="2"/>
  </si>
  <si>
    <t>　　　　　　通信費</t>
    <rPh sb="6" eb="8">
      <t>ツウシン</t>
    </rPh>
    <rPh sb="8" eb="9">
      <t>ヒ</t>
    </rPh>
    <phoneticPr fontId="2"/>
  </si>
  <si>
    <t>　　　　　　広告宣伝費</t>
    <rPh sb="6" eb="8">
      <t>コウコク</t>
    </rPh>
    <rPh sb="8" eb="11">
      <t>センデンヒ</t>
    </rPh>
    <phoneticPr fontId="2"/>
  </si>
  <si>
    <t>　　　　　　接待交際費</t>
    <rPh sb="6" eb="8">
      <t>セッタイ</t>
    </rPh>
    <rPh sb="8" eb="10">
      <t>コウサイ</t>
    </rPh>
    <rPh sb="10" eb="11">
      <t>ヒ</t>
    </rPh>
    <phoneticPr fontId="2"/>
  </si>
  <si>
    <t>　　　　　　会議費</t>
    <rPh sb="6" eb="8">
      <t>カイギ</t>
    </rPh>
    <rPh sb="8" eb="9">
      <t>ヒ</t>
    </rPh>
    <phoneticPr fontId="2"/>
  </si>
  <si>
    <t>　　　　　　消耗品費</t>
    <rPh sb="6" eb="9">
      <t>ショウモウヒン</t>
    </rPh>
    <rPh sb="9" eb="10">
      <t>ヒ</t>
    </rPh>
    <phoneticPr fontId="2"/>
  </si>
  <si>
    <t>　　　　　　租税公課</t>
    <rPh sb="6" eb="8">
      <t>ソゼイ</t>
    </rPh>
    <rPh sb="8" eb="10">
      <t>コウカ</t>
    </rPh>
    <phoneticPr fontId="2"/>
  </si>
  <si>
    <t>　　　　　　支払手数料</t>
    <rPh sb="6" eb="8">
      <t>シハライ</t>
    </rPh>
    <rPh sb="8" eb="11">
      <t>テスウリョウ</t>
    </rPh>
    <phoneticPr fontId="2"/>
  </si>
  <si>
    <t>　　　　　　会費負担金</t>
    <rPh sb="6" eb="8">
      <t>カイヒ</t>
    </rPh>
    <rPh sb="8" eb="11">
      <t>フタンキン</t>
    </rPh>
    <phoneticPr fontId="2"/>
  </si>
  <si>
    <t>　　　　　　賃借料</t>
    <rPh sb="6" eb="8">
      <t>チンシャク</t>
    </rPh>
    <rPh sb="8" eb="9">
      <t>リョウ</t>
    </rPh>
    <phoneticPr fontId="2"/>
  </si>
  <si>
    <t>　　　　　　保険料</t>
    <rPh sb="6" eb="8">
      <t>ホケン</t>
    </rPh>
    <rPh sb="8" eb="9">
      <t>リョウ</t>
    </rPh>
    <phoneticPr fontId="2"/>
  </si>
  <si>
    <t>　　　　　　車輌費</t>
    <rPh sb="6" eb="8">
      <t>シャリョウ</t>
    </rPh>
    <rPh sb="8" eb="9">
      <t>ヒ</t>
    </rPh>
    <phoneticPr fontId="2"/>
  </si>
  <si>
    <t>　　　　　　水道光熱費</t>
    <rPh sb="6" eb="11">
      <t>スイドウコウネツヒ</t>
    </rPh>
    <phoneticPr fontId="2"/>
  </si>
  <si>
    <t>　　　　　　栄養管理費</t>
    <rPh sb="6" eb="8">
      <t>エイヨウ</t>
    </rPh>
    <rPh sb="8" eb="10">
      <t>カンリ</t>
    </rPh>
    <rPh sb="10" eb="11">
      <t>ヒ</t>
    </rPh>
    <phoneticPr fontId="2"/>
  </si>
  <si>
    <t>　　　　　　被服費</t>
    <rPh sb="6" eb="8">
      <t>ヒフク</t>
    </rPh>
    <rPh sb="8" eb="9">
      <t>ヒ</t>
    </rPh>
    <phoneticPr fontId="2"/>
  </si>
  <si>
    <t>　　　　　　業務委託費</t>
    <rPh sb="6" eb="8">
      <t>ギョウム</t>
    </rPh>
    <rPh sb="8" eb="10">
      <t>イタク</t>
    </rPh>
    <rPh sb="10" eb="11">
      <t>ヒ</t>
    </rPh>
    <phoneticPr fontId="2"/>
  </si>
  <si>
    <t>　　　　　　減価償却費</t>
    <rPh sb="6" eb="8">
      <t>ゲンカ</t>
    </rPh>
    <rPh sb="8" eb="10">
      <t>ショウキャク</t>
    </rPh>
    <rPh sb="10" eb="11">
      <t>ヒ</t>
    </rPh>
    <phoneticPr fontId="2"/>
  </si>
  <si>
    <t>　　　　　　雑費</t>
    <rPh sb="6" eb="7">
      <t>ザツ</t>
    </rPh>
    <rPh sb="7" eb="8">
      <t>ヒ</t>
    </rPh>
    <phoneticPr fontId="2"/>
  </si>
  <si>
    <r>
      <t xml:space="preserve">　　　　 </t>
    </r>
    <r>
      <rPr>
        <sz val="10"/>
        <color indexed="9"/>
        <rFont val="ＭＳ Ｐ明朝"/>
        <family val="1"/>
        <charset val="128"/>
      </rPr>
      <t>(2)</t>
    </r>
    <r>
      <rPr>
        <sz val="10"/>
        <rFont val="ＭＳ Ｐ明朝"/>
        <family val="1"/>
        <charset val="128"/>
      </rPr>
      <t>その他経費計</t>
    </r>
    <rPh sb="10" eb="11">
      <t>タ</t>
    </rPh>
    <rPh sb="11" eb="13">
      <t>ケイヒ</t>
    </rPh>
    <rPh sb="13" eb="14">
      <t>ケイ</t>
    </rPh>
    <phoneticPr fontId="2"/>
  </si>
  <si>
    <r>
      <t>　　　</t>
    </r>
    <r>
      <rPr>
        <sz val="10"/>
        <color indexed="9"/>
        <rFont val="ＭＳ Ｐ明朝"/>
        <family val="1"/>
        <charset val="128"/>
      </rPr>
      <t>１.</t>
    </r>
    <r>
      <rPr>
        <sz val="10"/>
        <rFont val="ＭＳ Ｐ明朝"/>
        <family val="1"/>
        <charset val="128"/>
      </rPr>
      <t>事業費計</t>
    </r>
    <rPh sb="5" eb="8">
      <t>ジギョウヒ</t>
    </rPh>
    <rPh sb="8" eb="9">
      <t>ケイ</t>
    </rPh>
    <phoneticPr fontId="2"/>
  </si>
  <si>
    <t>　　　２.管理費</t>
    <rPh sb="5" eb="7">
      <t>カンリ</t>
    </rPh>
    <rPh sb="7" eb="8">
      <t>ヒ</t>
    </rPh>
    <phoneticPr fontId="2"/>
  </si>
  <si>
    <t>　　　　　　会費/負担金</t>
    <rPh sb="6" eb="8">
      <t>カイヒ</t>
    </rPh>
    <rPh sb="9" eb="11">
      <t>フタン</t>
    </rPh>
    <rPh sb="11" eb="12">
      <t>キン</t>
    </rPh>
    <phoneticPr fontId="2"/>
  </si>
  <si>
    <t>　　　　　　会議費</t>
    <rPh sb="6" eb="9">
      <t>カイギヒ</t>
    </rPh>
    <phoneticPr fontId="2"/>
  </si>
  <si>
    <r>
      <t>　　　　</t>
    </r>
    <r>
      <rPr>
        <sz val="10"/>
        <color indexed="9"/>
        <rFont val="ＭＳ Ｐ明朝"/>
        <family val="1"/>
        <charset val="128"/>
      </rPr>
      <t xml:space="preserve"> (2)</t>
    </r>
    <r>
      <rPr>
        <sz val="10"/>
        <rFont val="ＭＳ Ｐ明朝"/>
        <family val="1"/>
        <charset val="128"/>
      </rPr>
      <t>その他経費計</t>
    </r>
    <rPh sb="10" eb="11">
      <t>タ</t>
    </rPh>
    <rPh sb="11" eb="13">
      <t>ケイヒ</t>
    </rPh>
    <rPh sb="13" eb="14">
      <t>ケイ</t>
    </rPh>
    <phoneticPr fontId="2"/>
  </si>
  <si>
    <r>
      <t>　　　</t>
    </r>
    <r>
      <rPr>
        <sz val="10"/>
        <color indexed="9"/>
        <rFont val="ＭＳ Ｐ明朝"/>
        <family val="1"/>
        <charset val="128"/>
      </rPr>
      <t>２.</t>
    </r>
    <r>
      <rPr>
        <sz val="10"/>
        <rFont val="ＭＳ Ｐ明朝"/>
        <family val="1"/>
        <charset val="128"/>
      </rPr>
      <t>管理費計</t>
    </r>
    <rPh sb="5" eb="7">
      <t>カンリ</t>
    </rPh>
    <rPh sb="7" eb="8">
      <t>ヒ</t>
    </rPh>
    <rPh sb="8" eb="9">
      <t>ケイ</t>
    </rPh>
    <phoneticPr fontId="2"/>
  </si>
  <si>
    <t>　　　経常費用計</t>
    <rPh sb="3" eb="5">
      <t>ケイジョウ</t>
    </rPh>
    <rPh sb="5" eb="7">
      <t>ヒヨウ</t>
    </rPh>
    <rPh sb="7" eb="8">
      <t>ケイ</t>
    </rPh>
    <phoneticPr fontId="2"/>
  </si>
  <si>
    <t>　　　当期経常増減額</t>
    <rPh sb="3" eb="5">
      <t>トウキ</t>
    </rPh>
    <rPh sb="5" eb="7">
      <t>ケイジョウ</t>
    </rPh>
    <rPh sb="7" eb="10">
      <t>ゾウゲンガク</t>
    </rPh>
    <phoneticPr fontId="2"/>
  </si>
  <si>
    <t>Ⅲ　経常外収益</t>
    <rPh sb="2" eb="4">
      <t>ケイジョウ</t>
    </rPh>
    <rPh sb="4" eb="5">
      <t>ガイ</t>
    </rPh>
    <rPh sb="5" eb="7">
      <t>シュウエキ</t>
    </rPh>
    <phoneticPr fontId="2"/>
  </si>
  <si>
    <t>Ⅳ　経常外費用</t>
    <rPh sb="2" eb="4">
      <t>ケイジョウ</t>
    </rPh>
    <rPh sb="4" eb="5">
      <t>ガイ</t>
    </rPh>
    <rPh sb="5" eb="7">
      <t>ヒヨウ</t>
    </rPh>
    <phoneticPr fontId="2"/>
  </si>
  <si>
    <t>　　　　　　固定資産除却損</t>
    <rPh sb="6" eb="10">
      <t>コテイシサン</t>
    </rPh>
    <rPh sb="10" eb="13">
      <t>ジョキャクソン</t>
    </rPh>
    <phoneticPr fontId="2"/>
  </si>
  <si>
    <r>
      <t>　　　</t>
    </r>
    <r>
      <rPr>
        <sz val="10"/>
        <color indexed="9"/>
        <rFont val="ＭＳ Ｐ明朝"/>
        <family val="1"/>
        <charset val="128"/>
      </rPr>
      <t>２.</t>
    </r>
    <r>
      <rPr>
        <sz val="10"/>
        <rFont val="ＭＳ Ｐ明朝"/>
        <family val="1"/>
        <charset val="128"/>
      </rPr>
      <t>経理区分振替額</t>
    </r>
    <rPh sb="5" eb="12">
      <t>ケイリクブンフリカエガク</t>
    </rPh>
    <phoneticPr fontId="2"/>
  </si>
  <si>
    <r>
      <t>　　　</t>
    </r>
    <r>
      <rPr>
        <sz val="10"/>
        <color indexed="9"/>
        <rFont val="ＭＳ Ｐ明朝"/>
        <family val="1"/>
        <charset val="128"/>
      </rPr>
      <t>３.</t>
    </r>
    <r>
      <rPr>
        <sz val="10"/>
        <rFont val="ＭＳ Ｐ明朝"/>
        <family val="1"/>
        <charset val="128"/>
      </rPr>
      <t>当期財産増減額</t>
    </r>
    <rPh sb="5" eb="7">
      <t>トウキ</t>
    </rPh>
    <rPh sb="7" eb="9">
      <t>ザイサン</t>
    </rPh>
    <rPh sb="9" eb="11">
      <t>ゾウゲン</t>
    </rPh>
    <rPh sb="11" eb="12">
      <t>ガク</t>
    </rPh>
    <phoneticPr fontId="2"/>
  </si>
  <si>
    <r>
      <t>　　　</t>
    </r>
    <r>
      <rPr>
        <sz val="10"/>
        <color indexed="9"/>
        <rFont val="ＭＳ Ｐ明朝"/>
        <family val="1"/>
        <charset val="128"/>
      </rPr>
      <t>４.</t>
    </r>
    <r>
      <rPr>
        <sz val="10"/>
        <rFont val="ＭＳ Ｐ明朝"/>
        <family val="1"/>
        <charset val="128"/>
      </rPr>
      <t>前期繰越正味財産額</t>
    </r>
    <rPh sb="5" eb="7">
      <t>ゼンキ</t>
    </rPh>
    <rPh sb="7" eb="9">
      <t>クリコシ</t>
    </rPh>
    <rPh sb="9" eb="11">
      <t>ショウミ</t>
    </rPh>
    <rPh sb="11" eb="13">
      <t>ザイサン</t>
    </rPh>
    <rPh sb="13" eb="14">
      <t>ガク</t>
    </rPh>
    <phoneticPr fontId="2"/>
  </si>
  <si>
    <r>
      <t>　　　</t>
    </r>
    <r>
      <rPr>
        <sz val="10"/>
        <color indexed="9"/>
        <rFont val="ＭＳ Ｐ明朝"/>
        <family val="1"/>
        <charset val="128"/>
      </rPr>
      <t>５.</t>
    </r>
    <r>
      <rPr>
        <sz val="10"/>
        <rFont val="ＭＳ Ｐ明朝"/>
        <family val="1"/>
        <charset val="128"/>
      </rPr>
      <t>次期繰越正味財産額</t>
    </r>
    <rPh sb="5" eb="7">
      <t>ジキ</t>
    </rPh>
    <rPh sb="7" eb="9">
      <t>クリコシ</t>
    </rPh>
    <rPh sb="9" eb="11">
      <t>ショウミ</t>
    </rPh>
    <rPh sb="11" eb="13">
      <t>ザイサン</t>
    </rPh>
    <rPh sb="13" eb="14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</si>
</sst>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41" fontId="1" fillId="0" borderId="6" xfId="0" applyNumberFormat="1" applyFont="1" applyBorder="1">
      <alignment vertical="center"/>
    </xf>
    <xf numFmtId="41" fontId="1" fillId="0" borderId="3" xfId="0" applyNumberFormat="1" applyFont="1" applyBorder="1">
      <alignment vertical="center"/>
    </xf>
    <xf numFmtId="0" fontId="1" fillId="0" borderId="6" xfId="0" applyFont="1" applyBorder="1">
      <alignment vertical="center"/>
    </xf>
    <xf numFmtId="41" fontId="1" fillId="0" borderId="1" xfId="0" applyNumberFormat="1" applyFont="1" applyBorder="1">
      <alignment vertical="center"/>
    </xf>
    <xf numFmtId="41" fontId="1" fillId="0" borderId="2" xfId="0" applyNumberFormat="1" applyFont="1" applyBorder="1">
      <alignment vertical="center"/>
    </xf>
    <xf numFmtId="41" fontId="1" fillId="0" borderId="7" xfId="0" applyNumberFormat="1" applyFont="1" applyBorder="1">
      <alignment vertical="center"/>
    </xf>
    <xf numFmtId="41" fontId="1" fillId="0" borderId="8" xfId="0" applyNumberFormat="1" applyFont="1" applyBorder="1">
      <alignment vertical="center"/>
    </xf>
    <xf numFmtId="41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  <xf numFmtId="41" fontId="6" fillId="0" borderId="0" xfId="0" applyNumberFormat="1" applyFont="1">
      <alignment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30B0-8786-4A89-AB51-159B655EB74D}">
  <dimension ref="A1:D111"/>
  <sheetViews>
    <sheetView tabSelected="1" workbookViewId="0">
      <selection activeCell="B77" sqref="B77"/>
    </sheetView>
  </sheetViews>
  <sheetFormatPr defaultRowHeight="13.5" x14ac:dyDescent="0.15"/>
  <cols>
    <col min="1" max="1" width="30.625" style="2" customWidth="1"/>
    <col min="2" max="4" width="20.625" style="2" customWidth="1"/>
    <col min="5" max="256" width="9" style="2"/>
    <col min="257" max="257" width="30.625" style="2" customWidth="1"/>
    <col min="258" max="260" width="20.625" style="2" customWidth="1"/>
    <col min="261" max="512" width="9" style="2"/>
    <col min="513" max="513" width="30.625" style="2" customWidth="1"/>
    <col min="514" max="516" width="20.625" style="2" customWidth="1"/>
    <col min="517" max="768" width="9" style="2"/>
    <col min="769" max="769" width="30.625" style="2" customWidth="1"/>
    <col min="770" max="772" width="20.625" style="2" customWidth="1"/>
    <col min="773" max="1024" width="9" style="2"/>
    <col min="1025" max="1025" width="30.625" style="2" customWidth="1"/>
    <col min="1026" max="1028" width="20.625" style="2" customWidth="1"/>
    <col min="1029" max="1280" width="9" style="2"/>
    <col min="1281" max="1281" width="30.625" style="2" customWidth="1"/>
    <col min="1282" max="1284" width="20.625" style="2" customWidth="1"/>
    <col min="1285" max="1536" width="9" style="2"/>
    <col min="1537" max="1537" width="30.625" style="2" customWidth="1"/>
    <col min="1538" max="1540" width="20.625" style="2" customWidth="1"/>
    <col min="1541" max="1792" width="9" style="2"/>
    <col min="1793" max="1793" width="30.625" style="2" customWidth="1"/>
    <col min="1794" max="1796" width="20.625" style="2" customWidth="1"/>
    <col min="1797" max="2048" width="9" style="2"/>
    <col min="2049" max="2049" width="30.625" style="2" customWidth="1"/>
    <col min="2050" max="2052" width="20.625" style="2" customWidth="1"/>
    <col min="2053" max="2304" width="9" style="2"/>
    <col min="2305" max="2305" width="30.625" style="2" customWidth="1"/>
    <col min="2306" max="2308" width="20.625" style="2" customWidth="1"/>
    <col min="2309" max="2560" width="9" style="2"/>
    <col min="2561" max="2561" width="30.625" style="2" customWidth="1"/>
    <col min="2562" max="2564" width="20.625" style="2" customWidth="1"/>
    <col min="2565" max="2816" width="9" style="2"/>
    <col min="2817" max="2817" width="30.625" style="2" customWidth="1"/>
    <col min="2818" max="2820" width="20.625" style="2" customWidth="1"/>
    <col min="2821" max="3072" width="9" style="2"/>
    <col min="3073" max="3073" width="30.625" style="2" customWidth="1"/>
    <col min="3074" max="3076" width="20.625" style="2" customWidth="1"/>
    <col min="3077" max="3328" width="9" style="2"/>
    <col min="3329" max="3329" width="30.625" style="2" customWidth="1"/>
    <col min="3330" max="3332" width="20.625" style="2" customWidth="1"/>
    <col min="3333" max="3584" width="9" style="2"/>
    <col min="3585" max="3585" width="30.625" style="2" customWidth="1"/>
    <col min="3586" max="3588" width="20.625" style="2" customWidth="1"/>
    <col min="3589" max="3840" width="9" style="2"/>
    <col min="3841" max="3841" width="30.625" style="2" customWidth="1"/>
    <col min="3842" max="3844" width="20.625" style="2" customWidth="1"/>
    <col min="3845" max="4096" width="9" style="2"/>
    <col min="4097" max="4097" width="30.625" style="2" customWidth="1"/>
    <col min="4098" max="4100" width="20.625" style="2" customWidth="1"/>
    <col min="4101" max="4352" width="9" style="2"/>
    <col min="4353" max="4353" width="30.625" style="2" customWidth="1"/>
    <col min="4354" max="4356" width="20.625" style="2" customWidth="1"/>
    <col min="4357" max="4608" width="9" style="2"/>
    <col min="4609" max="4609" width="30.625" style="2" customWidth="1"/>
    <col min="4610" max="4612" width="20.625" style="2" customWidth="1"/>
    <col min="4613" max="4864" width="9" style="2"/>
    <col min="4865" max="4865" width="30.625" style="2" customWidth="1"/>
    <col min="4866" max="4868" width="20.625" style="2" customWidth="1"/>
    <col min="4869" max="5120" width="9" style="2"/>
    <col min="5121" max="5121" width="30.625" style="2" customWidth="1"/>
    <col min="5122" max="5124" width="20.625" style="2" customWidth="1"/>
    <col min="5125" max="5376" width="9" style="2"/>
    <col min="5377" max="5377" width="30.625" style="2" customWidth="1"/>
    <col min="5378" max="5380" width="20.625" style="2" customWidth="1"/>
    <col min="5381" max="5632" width="9" style="2"/>
    <col min="5633" max="5633" width="30.625" style="2" customWidth="1"/>
    <col min="5634" max="5636" width="20.625" style="2" customWidth="1"/>
    <col min="5637" max="5888" width="9" style="2"/>
    <col min="5889" max="5889" width="30.625" style="2" customWidth="1"/>
    <col min="5890" max="5892" width="20.625" style="2" customWidth="1"/>
    <col min="5893" max="6144" width="9" style="2"/>
    <col min="6145" max="6145" width="30.625" style="2" customWidth="1"/>
    <col min="6146" max="6148" width="20.625" style="2" customWidth="1"/>
    <col min="6149" max="6400" width="9" style="2"/>
    <col min="6401" max="6401" width="30.625" style="2" customWidth="1"/>
    <col min="6402" max="6404" width="20.625" style="2" customWidth="1"/>
    <col min="6405" max="6656" width="9" style="2"/>
    <col min="6657" max="6657" width="30.625" style="2" customWidth="1"/>
    <col min="6658" max="6660" width="20.625" style="2" customWidth="1"/>
    <col min="6661" max="6912" width="9" style="2"/>
    <col min="6913" max="6913" width="30.625" style="2" customWidth="1"/>
    <col min="6914" max="6916" width="20.625" style="2" customWidth="1"/>
    <col min="6917" max="7168" width="9" style="2"/>
    <col min="7169" max="7169" width="30.625" style="2" customWidth="1"/>
    <col min="7170" max="7172" width="20.625" style="2" customWidth="1"/>
    <col min="7173" max="7424" width="9" style="2"/>
    <col min="7425" max="7425" width="30.625" style="2" customWidth="1"/>
    <col min="7426" max="7428" width="20.625" style="2" customWidth="1"/>
    <col min="7429" max="7680" width="9" style="2"/>
    <col min="7681" max="7681" width="30.625" style="2" customWidth="1"/>
    <col min="7682" max="7684" width="20.625" style="2" customWidth="1"/>
    <col min="7685" max="7936" width="9" style="2"/>
    <col min="7937" max="7937" width="30.625" style="2" customWidth="1"/>
    <col min="7938" max="7940" width="20.625" style="2" customWidth="1"/>
    <col min="7941" max="8192" width="9" style="2"/>
    <col min="8193" max="8193" width="30.625" style="2" customWidth="1"/>
    <col min="8194" max="8196" width="20.625" style="2" customWidth="1"/>
    <col min="8197" max="8448" width="9" style="2"/>
    <col min="8449" max="8449" width="30.625" style="2" customWidth="1"/>
    <col min="8450" max="8452" width="20.625" style="2" customWidth="1"/>
    <col min="8453" max="8704" width="9" style="2"/>
    <col min="8705" max="8705" width="30.625" style="2" customWidth="1"/>
    <col min="8706" max="8708" width="20.625" style="2" customWidth="1"/>
    <col min="8709" max="8960" width="9" style="2"/>
    <col min="8961" max="8961" width="30.625" style="2" customWidth="1"/>
    <col min="8962" max="8964" width="20.625" style="2" customWidth="1"/>
    <col min="8965" max="9216" width="9" style="2"/>
    <col min="9217" max="9217" width="30.625" style="2" customWidth="1"/>
    <col min="9218" max="9220" width="20.625" style="2" customWidth="1"/>
    <col min="9221" max="9472" width="9" style="2"/>
    <col min="9473" max="9473" width="30.625" style="2" customWidth="1"/>
    <col min="9474" max="9476" width="20.625" style="2" customWidth="1"/>
    <col min="9477" max="9728" width="9" style="2"/>
    <col min="9729" max="9729" width="30.625" style="2" customWidth="1"/>
    <col min="9730" max="9732" width="20.625" style="2" customWidth="1"/>
    <col min="9733" max="9984" width="9" style="2"/>
    <col min="9985" max="9985" width="30.625" style="2" customWidth="1"/>
    <col min="9986" max="9988" width="20.625" style="2" customWidth="1"/>
    <col min="9989" max="10240" width="9" style="2"/>
    <col min="10241" max="10241" width="30.625" style="2" customWidth="1"/>
    <col min="10242" max="10244" width="20.625" style="2" customWidth="1"/>
    <col min="10245" max="10496" width="9" style="2"/>
    <col min="10497" max="10497" width="30.625" style="2" customWidth="1"/>
    <col min="10498" max="10500" width="20.625" style="2" customWidth="1"/>
    <col min="10501" max="10752" width="9" style="2"/>
    <col min="10753" max="10753" width="30.625" style="2" customWidth="1"/>
    <col min="10754" max="10756" width="20.625" style="2" customWidth="1"/>
    <col min="10757" max="11008" width="9" style="2"/>
    <col min="11009" max="11009" width="30.625" style="2" customWidth="1"/>
    <col min="11010" max="11012" width="20.625" style="2" customWidth="1"/>
    <col min="11013" max="11264" width="9" style="2"/>
    <col min="11265" max="11265" width="30.625" style="2" customWidth="1"/>
    <col min="11266" max="11268" width="20.625" style="2" customWidth="1"/>
    <col min="11269" max="11520" width="9" style="2"/>
    <col min="11521" max="11521" width="30.625" style="2" customWidth="1"/>
    <col min="11522" max="11524" width="20.625" style="2" customWidth="1"/>
    <col min="11525" max="11776" width="9" style="2"/>
    <col min="11777" max="11777" width="30.625" style="2" customWidth="1"/>
    <col min="11778" max="11780" width="20.625" style="2" customWidth="1"/>
    <col min="11781" max="12032" width="9" style="2"/>
    <col min="12033" max="12033" width="30.625" style="2" customWidth="1"/>
    <col min="12034" max="12036" width="20.625" style="2" customWidth="1"/>
    <col min="12037" max="12288" width="9" style="2"/>
    <col min="12289" max="12289" width="30.625" style="2" customWidth="1"/>
    <col min="12290" max="12292" width="20.625" style="2" customWidth="1"/>
    <col min="12293" max="12544" width="9" style="2"/>
    <col min="12545" max="12545" width="30.625" style="2" customWidth="1"/>
    <col min="12546" max="12548" width="20.625" style="2" customWidth="1"/>
    <col min="12549" max="12800" width="9" style="2"/>
    <col min="12801" max="12801" width="30.625" style="2" customWidth="1"/>
    <col min="12802" max="12804" width="20.625" style="2" customWidth="1"/>
    <col min="12805" max="13056" width="9" style="2"/>
    <col min="13057" max="13057" width="30.625" style="2" customWidth="1"/>
    <col min="13058" max="13060" width="20.625" style="2" customWidth="1"/>
    <col min="13061" max="13312" width="9" style="2"/>
    <col min="13313" max="13313" width="30.625" style="2" customWidth="1"/>
    <col min="13314" max="13316" width="20.625" style="2" customWidth="1"/>
    <col min="13317" max="13568" width="9" style="2"/>
    <col min="13569" max="13569" width="30.625" style="2" customWidth="1"/>
    <col min="13570" max="13572" width="20.625" style="2" customWidth="1"/>
    <col min="13573" max="13824" width="9" style="2"/>
    <col min="13825" max="13825" width="30.625" style="2" customWidth="1"/>
    <col min="13826" max="13828" width="20.625" style="2" customWidth="1"/>
    <col min="13829" max="14080" width="9" style="2"/>
    <col min="14081" max="14081" width="30.625" style="2" customWidth="1"/>
    <col min="14082" max="14084" width="20.625" style="2" customWidth="1"/>
    <col min="14085" max="14336" width="9" style="2"/>
    <col min="14337" max="14337" width="30.625" style="2" customWidth="1"/>
    <col min="14338" max="14340" width="20.625" style="2" customWidth="1"/>
    <col min="14341" max="14592" width="9" style="2"/>
    <col min="14593" max="14593" width="30.625" style="2" customWidth="1"/>
    <col min="14594" max="14596" width="20.625" style="2" customWidth="1"/>
    <col min="14597" max="14848" width="9" style="2"/>
    <col min="14849" max="14849" width="30.625" style="2" customWidth="1"/>
    <col min="14850" max="14852" width="20.625" style="2" customWidth="1"/>
    <col min="14853" max="15104" width="9" style="2"/>
    <col min="15105" max="15105" width="30.625" style="2" customWidth="1"/>
    <col min="15106" max="15108" width="20.625" style="2" customWidth="1"/>
    <col min="15109" max="15360" width="9" style="2"/>
    <col min="15361" max="15361" width="30.625" style="2" customWidth="1"/>
    <col min="15362" max="15364" width="20.625" style="2" customWidth="1"/>
    <col min="15365" max="15616" width="9" style="2"/>
    <col min="15617" max="15617" width="30.625" style="2" customWidth="1"/>
    <col min="15618" max="15620" width="20.625" style="2" customWidth="1"/>
    <col min="15621" max="15872" width="9" style="2"/>
    <col min="15873" max="15873" width="30.625" style="2" customWidth="1"/>
    <col min="15874" max="15876" width="20.625" style="2" customWidth="1"/>
    <col min="15877" max="16128" width="9" style="2"/>
    <col min="16129" max="16129" width="30.625" style="2" customWidth="1"/>
    <col min="16130" max="16132" width="20.625" style="2" customWidth="1"/>
    <col min="16133" max="16384" width="9" style="2"/>
  </cols>
  <sheetData>
    <row r="1" spans="1:4" ht="12" customHeight="1" x14ac:dyDescent="0.15">
      <c r="A1" s="1" t="s">
        <v>0</v>
      </c>
    </row>
    <row r="2" spans="1:4" ht="17.100000000000001" customHeight="1" x14ac:dyDescent="0.15">
      <c r="A2" s="3" t="s">
        <v>1</v>
      </c>
      <c r="B2" s="3"/>
      <c r="C2" s="3"/>
      <c r="D2" s="3"/>
    </row>
    <row r="3" spans="1:4" ht="12" customHeight="1" x14ac:dyDescent="0.15">
      <c r="A3" s="4" t="s">
        <v>2</v>
      </c>
      <c r="B3" s="4"/>
      <c r="C3" s="4"/>
      <c r="D3" s="5" t="s">
        <v>3</v>
      </c>
    </row>
    <row r="4" spans="1:4" ht="24" customHeight="1" x14ac:dyDescent="0.15">
      <c r="A4" s="6" t="s">
        <v>4</v>
      </c>
      <c r="B4" s="7" t="s">
        <v>5</v>
      </c>
      <c r="C4" s="6" t="s">
        <v>6</v>
      </c>
      <c r="D4" s="8" t="s">
        <v>7</v>
      </c>
    </row>
    <row r="5" spans="1:4" ht="12" customHeight="1" x14ac:dyDescent="0.15">
      <c r="A5" s="9" t="s">
        <v>8</v>
      </c>
      <c r="B5" s="10"/>
      <c r="C5" s="10"/>
      <c r="D5" s="11"/>
    </row>
    <row r="6" spans="1:4" ht="12" customHeight="1" x14ac:dyDescent="0.15">
      <c r="A6" s="9" t="s">
        <v>9</v>
      </c>
      <c r="B6" s="12"/>
      <c r="C6" s="12"/>
      <c r="D6" s="12"/>
    </row>
    <row r="7" spans="1:4" ht="11.45" customHeight="1" x14ac:dyDescent="0.15">
      <c r="A7" s="9" t="s">
        <v>10</v>
      </c>
      <c r="B7" s="13">
        <v>60000</v>
      </c>
      <c r="C7" s="13">
        <v>0</v>
      </c>
      <c r="D7" s="12">
        <f>SUM(B7:C7)</f>
        <v>60000</v>
      </c>
    </row>
    <row r="8" spans="1:4" ht="11.45" customHeight="1" x14ac:dyDescent="0.15">
      <c r="A8" s="9" t="s">
        <v>11</v>
      </c>
      <c r="B8" s="13">
        <v>4425295</v>
      </c>
      <c r="C8" s="13">
        <v>0</v>
      </c>
      <c r="D8" s="12">
        <f>SUM(B8:C8)</f>
        <v>4425295</v>
      </c>
    </row>
    <row r="9" spans="1:4" ht="12" customHeight="1" x14ac:dyDescent="0.15">
      <c r="A9" s="9" t="s">
        <v>12</v>
      </c>
      <c r="B9" s="12"/>
      <c r="C9" s="12"/>
      <c r="D9" s="12"/>
    </row>
    <row r="10" spans="1:4" ht="11.45" customHeight="1" x14ac:dyDescent="0.15">
      <c r="A10" s="9" t="s">
        <v>13</v>
      </c>
      <c r="B10" s="13">
        <v>6613243</v>
      </c>
      <c r="C10" s="13">
        <v>0</v>
      </c>
      <c r="D10" s="12">
        <f>SUM(B10:C10)</f>
        <v>6613243</v>
      </c>
    </row>
    <row r="11" spans="1:4" ht="12" customHeight="1" x14ac:dyDescent="0.15">
      <c r="A11" s="9" t="s">
        <v>14</v>
      </c>
      <c r="B11" s="13"/>
      <c r="C11" s="13"/>
      <c r="D11" s="12"/>
    </row>
    <row r="12" spans="1:4" ht="11.45" customHeight="1" x14ac:dyDescent="0.15">
      <c r="A12" s="9" t="s">
        <v>15</v>
      </c>
      <c r="B12" s="13">
        <v>9216780</v>
      </c>
      <c r="C12" s="13">
        <v>0</v>
      </c>
      <c r="D12" s="12">
        <f>SUM(B12:C12)</f>
        <v>9216780</v>
      </c>
    </row>
    <row r="13" spans="1:4" ht="12" customHeight="1" x14ac:dyDescent="0.15">
      <c r="A13" s="9" t="s">
        <v>16</v>
      </c>
      <c r="B13" s="12"/>
      <c r="C13" s="12"/>
      <c r="D13" s="12"/>
    </row>
    <row r="14" spans="1:4" ht="11.45" customHeight="1" x14ac:dyDescent="0.15">
      <c r="A14" s="9" t="s">
        <v>17</v>
      </c>
      <c r="B14" s="13">
        <v>4284080</v>
      </c>
      <c r="C14" s="13">
        <v>0</v>
      </c>
      <c r="D14" s="12">
        <f>SUM(B14:C14)</f>
        <v>4284080</v>
      </c>
    </row>
    <row r="15" spans="1:4" ht="11.45" customHeight="1" x14ac:dyDescent="0.15">
      <c r="A15" s="9" t="s">
        <v>18</v>
      </c>
      <c r="B15" s="13">
        <v>1326665</v>
      </c>
      <c r="C15" s="13">
        <v>0</v>
      </c>
      <c r="D15" s="12">
        <f>SUM(B15:C15)</f>
        <v>1326665</v>
      </c>
    </row>
    <row r="16" spans="1:4" ht="11.45" customHeight="1" x14ac:dyDescent="0.15">
      <c r="A16" s="9" t="s">
        <v>19</v>
      </c>
      <c r="B16" s="13">
        <v>286970</v>
      </c>
      <c r="C16" s="13">
        <v>0</v>
      </c>
      <c r="D16" s="12">
        <f>SUM(B16:C16)</f>
        <v>286970</v>
      </c>
    </row>
    <row r="17" spans="1:4" ht="12" customHeight="1" x14ac:dyDescent="0.15">
      <c r="A17" s="9" t="s">
        <v>20</v>
      </c>
      <c r="B17" s="12"/>
      <c r="C17" s="12"/>
      <c r="D17" s="12"/>
    </row>
    <row r="18" spans="1:4" ht="11.45" customHeight="1" x14ac:dyDescent="0.15">
      <c r="A18" s="14" t="s">
        <v>21</v>
      </c>
      <c r="B18" s="13">
        <v>38418062</v>
      </c>
      <c r="C18" s="13">
        <v>0</v>
      </c>
      <c r="D18" s="12">
        <f>SUM(B18:C18)</f>
        <v>38418062</v>
      </c>
    </row>
    <row r="19" spans="1:4" ht="12" customHeight="1" x14ac:dyDescent="0.15">
      <c r="A19" s="14" t="s">
        <v>22</v>
      </c>
      <c r="B19" s="15">
        <f>SUM(B6:B18)</f>
        <v>64631095</v>
      </c>
      <c r="C19" s="15">
        <f>SUM(C6:C18)</f>
        <v>0</v>
      </c>
      <c r="D19" s="16">
        <f>SUM(D6:D18)</f>
        <v>64631095</v>
      </c>
    </row>
    <row r="20" spans="1:4" ht="12" customHeight="1" x14ac:dyDescent="0.15">
      <c r="A20" s="9" t="s">
        <v>23</v>
      </c>
      <c r="B20" s="13"/>
      <c r="C20" s="12"/>
      <c r="D20" s="17"/>
    </row>
    <row r="21" spans="1:4" ht="12" customHeight="1" x14ac:dyDescent="0.15">
      <c r="A21" s="14" t="s">
        <v>24</v>
      </c>
      <c r="B21" s="13"/>
      <c r="C21" s="12"/>
      <c r="D21" s="17"/>
    </row>
    <row r="22" spans="1:4" ht="12" customHeight="1" x14ac:dyDescent="0.15">
      <c r="A22" s="14" t="s">
        <v>25</v>
      </c>
      <c r="B22" s="13"/>
      <c r="C22" s="12"/>
      <c r="D22" s="17"/>
    </row>
    <row r="23" spans="1:4" ht="11.45" customHeight="1" x14ac:dyDescent="0.15">
      <c r="A23" s="14" t="s">
        <v>26</v>
      </c>
      <c r="B23" s="12">
        <v>3288000</v>
      </c>
      <c r="C23" s="12">
        <v>0</v>
      </c>
      <c r="D23" s="12">
        <f>SUM(B23:C23)</f>
        <v>3288000</v>
      </c>
    </row>
    <row r="24" spans="1:4" ht="11.45" customHeight="1" x14ac:dyDescent="0.15">
      <c r="A24" s="14" t="s">
        <v>27</v>
      </c>
      <c r="B24" s="12">
        <v>14634112</v>
      </c>
      <c r="C24" s="12">
        <v>0</v>
      </c>
      <c r="D24" s="12">
        <f>SUM(B24:C24)</f>
        <v>14634112</v>
      </c>
    </row>
    <row r="25" spans="1:4" ht="11.45" customHeight="1" x14ac:dyDescent="0.15">
      <c r="A25" s="14" t="s">
        <v>28</v>
      </c>
      <c r="B25" s="12">
        <v>692912</v>
      </c>
      <c r="C25" s="12">
        <v>0</v>
      </c>
      <c r="D25" s="12">
        <f>SUM(B25:C25)</f>
        <v>692912</v>
      </c>
    </row>
    <row r="26" spans="1:4" ht="11.45" hidden="1" customHeight="1" x14ac:dyDescent="0.15">
      <c r="A26" s="14" t="s">
        <v>29</v>
      </c>
      <c r="B26" s="12">
        <v>0</v>
      </c>
      <c r="C26" s="12">
        <v>0</v>
      </c>
      <c r="D26" s="12">
        <f>SUM(B26:C26)</f>
        <v>0</v>
      </c>
    </row>
    <row r="27" spans="1:4" ht="12" customHeight="1" x14ac:dyDescent="0.15">
      <c r="A27" s="14" t="s">
        <v>30</v>
      </c>
      <c r="B27" s="16">
        <f>SUM(B22:B26)</f>
        <v>18615024</v>
      </c>
      <c r="C27" s="16">
        <f>SUM(C22:C26)</f>
        <v>0</v>
      </c>
      <c r="D27" s="16">
        <f>SUM(D22:D26)</f>
        <v>18615024</v>
      </c>
    </row>
    <row r="28" spans="1:4" ht="12" customHeight="1" x14ac:dyDescent="0.15">
      <c r="A28" s="14" t="s">
        <v>31</v>
      </c>
      <c r="B28" s="12"/>
      <c r="C28" s="12"/>
      <c r="D28" s="12"/>
    </row>
    <row r="29" spans="1:4" ht="11.45" customHeight="1" x14ac:dyDescent="0.15">
      <c r="A29" s="14" t="s">
        <v>32</v>
      </c>
      <c r="B29" s="12">
        <v>288964</v>
      </c>
      <c r="C29" s="12">
        <v>0</v>
      </c>
      <c r="D29" s="12">
        <f>SUM(B29:C29)</f>
        <v>288964</v>
      </c>
    </row>
    <row r="30" spans="1:4" ht="11.45" customHeight="1" x14ac:dyDescent="0.15">
      <c r="A30" s="14" t="s">
        <v>33</v>
      </c>
      <c r="B30" s="12">
        <v>3432204</v>
      </c>
      <c r="C30" s="12">
        <v>0</v>
      </c>
      <c r="D30" s="12">
        <f t="shared" ref="D30:D47" si="0">SUM(B30:C30)</f>
        <v>3432204</v>
      </c>
    </row>
    <row r="31" spans="1:4" ht="11.45" customHeight="1" x14ac:dyDescent="0.15">
      <c r="A31" s="14" t="s">
        <v>34</v>
      </c>
      <c r="B31" s="12">
        <v>11057459</v>
      </c>
      <c r="C31" s="12">
        <v>0</v>
      </c>
      <c r="D31" s="12">
        <f t="shared" si="0"/>
        <v>11057459</v>
      </c>
    </row>
    <row r="32" spans="1:4" ht="11.45" customHeight="1" x14ac:dyDescent="0.15">
      <c r="A32" s="14" t="s">
        <v>35</v>
      </c>
      <c r="B32" s="12">
        <v>345123</v>
      </c>
      <c r="C32" s="12">
        <v>0</v>
      </c>
      <c r="D32" s="12">
        <f t="shared" si="0"/>
        <v>345123</v>
      </c>
    </row>
    <row r="33" spans="1:4" ht="11.45" customHeight="1" x14ac:dyDescent="0.15">
      <c r="A33" s="14" t="s">
        <v>36</v>
      </c>
      <c r="B33" s="12">
        <v>1499862</v>
      </c>
      <c r="C33" s="12">
        <v>0</v>
      </c>
      <c r="D33" s="12">
        <f t="shared" si="0"/>
        <v>1499862</v>
      </c>
    </row>
    <row r="34" spans="1:4" ht="11.45" customHeight="1" x14ac:dyDescent="0.15">
      <c r="A34" s="14" t="s">
        <v>37</v>
      </c>
      <c r="B34" s="12">
        <v>127083</v>
      </c>
      <c r="C34" s="12">
        <v>0</v>
      </c>
      <c r="D34" s="12">
        <f t="shared" si="0"/>
        <v>127083</v>
      </c>
    </row>
    <row r="35" spans="1:4" ht="11.45" customHeight="1" x14ac:dyDescent="0.15">
      <c r="A35" s="14" t="s">
        <v>38</v>
      </c>
      <c r="B35" s="12">
        <v>51473</v>
      </c>
      <c r="C35" s="12">
        <v>0</v>
      </c>
      <c r="D35" s="12">
        <f>SUM(B35:C35)</f>
        <v>51473</v>
      </c>
    </row>
    <row r="36" spans="1:4" ht="11.45" customHeight="1" x14ac:dyDescent="0.15">
      <c r="A36" s="14" t="s">
        <v>39</v>
      </c>
      <c r="B36" s="12">
        <v>1390306</v>
      </c>
      <c r="C36" s="12">
        <v>0</v>
      </c>
      <c r="D36" s="12">
        <f t="shared" si="0"/>
        <v>1390306</v>
      </c>
    </row>
    <row r="37" spans="1:4" ht="11.45" customHeight="1" x14ac:dyDescent="0.15">
      <c r="A37" s="14" t="s">
        <v>40</v>
      </c>
      <c r="B37" s="12">
        <v>1726900</v>
      </c>
      <c r="C37" s="12">
        <v>0</v>
      </c>
      <c r="D37" s="12">
        <f t="shared" si="0"/>
        <v>1726900</v>
      </c>
    </row>
    <row r="38" spans="1:4" ht="11.45" customHeight="1" x14ac:dyDescent="0.15">
      <c r="A38" s="14" t="s">
        <v>41</v>
      </c>
      <c r="B38" s="12">
        <v>107085</v>
      </c>
      <c r="C38" s="12">
        <v>0</v>
      </c>
      <c r="D38" s="12">
        <f t="shared" si="0"/>
        <v>107085</v>
      </c>
    </row>
    <row r="39" spans="1:4" ht="11.45" customHeight="1" x14ac:dyDescent="0.15">
      <c r="A39" s="14" t="s">
        <v>42</v>
      </c>
      <c r="B39" s="12">
        <v>1398826</v>
      </c>
      <c r="C39" s="12">
        <v>0</v>
      </c>
      <c r="D39" s="12">
        <f>SUM(B39:C39)</f>
        <v>1398826</v>
      </c>
    </row>
    <row r="40" spans="1:4" ht="11.45" customHeight="1" x14ac:dyDescent="0.15">
      <c r="A40" s="14" t="s">
        <v>43</v>
      </c>
      <c r="B40" s="12">
        <v>5043149</v>
      </c>
      <c r="C40" s="12">
        <v>0</v>
      </c>
      <c r="D40" s="12">
        <f t="shared" si="0"/>
        <v>5043149</v>
      </c>
    </row>
    <row r="41" spans="1:4" ht="11.45" customHeight="1" x14ac:dyDescent="0.15">
      <c r="A41" s="14" t="s">
        <v>44</v>
      </c>
      <c r="B41" s="12">
        <v>234210</v>
      </c>
      <c r="C41" s="12">
        <v>0</v>
      </c>
      <c r="D41" s="12">
        <f t="shared" si="0"/>
        <v>234210</v>
      </c>
    </row>
    <row r="42" spans="1:4" ht="11.45" customHeight="1" x14ac:dyDescent="0.15">
      <c r="A42" s="14" t="s">
        <v>45</v>
      </c>
      <c r="B42" s="12">
        <v>138176</v>
      </c>
      <c r="C42" s="12">
        <v>0</v>
      </c>
      <c r="D42" s="12">
        <f t="shared" si="0"/>
        <v>138176</v>
      </c>
    </row>
    <row r="43" spans="1:4" ht="11.45" customHeight="1" x14ac:dyDescent="0.15">
      <c r="A43" s="14" t="s">
        <v>46</v>
      </c>
      <c r="B43" s="12">
        <v>593062</v>
      </c>
      <c r="C43" s="12">
        <v>0</v>
      </c>
      <c r="D43" s="12">
        <f>SUM(B43:C43)</f>
        <v>593062</v>
      </c>
    </row>
    <row r="44" spans="1:4" ht="11.45" customHeight="1" x14ac:dyDescent="0.15">
      <c r="A44" s="14" t="s">
        <v>47</v>
      </c>
      <c r="B44" s="12">
        <v>3343271</v>
      </c>
      <c r="C44" s="12">
        <v>0</v>
      </c>
      <c r="D44" s="12">
        <f t="shared" si="0"/>
        <v>3343271</v>
      </c>
    </row>
    <row r="45" spans="1:4" ht="11.45" customHeight="1" x14ac:dyDescent="0.15">
      <c r="A45" s="14" t="s">
        <v>48</v>
      </c>
      <c r="B45" s="12">
        <v>1789469</v>
      </c>
      <c r="C45" s="12">
        <v>0</v>
      </c>
      <c r="D45" s="12">
        <f t="shared" si="0"/>
        <v>1789469</v>
      </c>
    </row>
    <row r="46" spans="1:4" ht="11.45" customHeight="1" x14ac:dyDescent="0.15">
      <c r="A46" s="14" t="s">
        <v>49</v>
      </c>
      <c r="B46" s="12">
        <v>13069740</v>
      </c>
      <c r="C46" s="12">
        <v>0</v>
      </c>
      <c r="D46" s="12">
        <f>SUM(B46:C46)</f>
        <v>13069740</v>
      </c>
    </row>
    <row r="47" spans="1:4" ht="11.45" customHeight="1" x14ac:dyDescent="0.15">
      <c r="A47" s="14" t="s">
        <v>50</v>
      </c>
      <c r="B47" s="12">
        <v>99960</v>
      </c>
      <c r="C47" s="12">
        <v>0</v>
      </c>
      <c r="D47" s="12">
        <f t="shared" si="0"/>
        <v>99960</v>
      </c>
    </row>
    <row r="48" spans="1:4" ht="11.1" hidden="1" customHeight="1" x14ac:dyDescent="0.15">
      <c r="A48" s="14" t="s">
        <v>51</v>
      </c>
      <c r="B48" s="12"/>
      <c r="C48" s="12">
        <v>0</v>
      </c>
      <c r="D48" s="12">
        <f>SUM(B48:C48)</f>
        <v>0</v>
      </c>
    </row>
    <row r="49" spans="1:4" ht="12" customHeight="1" x14ac:dyDescent="0.15">
      <c r="A49" s="14" t="s">
        <v>52</v>
      </c>
      <c r="B49" s="16">
        <f>SUM(B29:B48)</f>
        <v>45736322</v>
      </c>
      <c r="C49" s="16">
        <f>SUM(C29:C48)</f>
        <v>0</v>
      </c>
      <c r="D49" s="16">
        <f>SUM(D29:D48)</f>
        <v>45736322</v>
      </c>
    </row>
    <row r="50" spans="1:4" ht="12" customHeight="1" x14ac:dyDescent="0.15">
      <c r="A50" s="14" t="s">
        <v>53</v>
      </c>
      <c r="B50" s="16">
        <f>SUM(B27,B49)</f>
        <v>64351346</v>
      </c>
      <c r="C50" s="16">
        <f>SUM(C27,C49)</f>
        <v>0</v>
      </c>
      <c r="D50" s="16">
        <f>D49+D27</f>
        <v>64351346</v>
      </c>
    </row>
    <row r="51" spans="1:4" ht="12" customHeight="1" x14ac:dyDescent="0.15">
      <c r="A51" s="14" t="s">
        <v>54</v>
      </c>
      <c r="B51" s="12"/>
      <c r="C51" s="12"/>
      <c r="D51" s="12"/>
    </row>
    <row r="52" spans="1:4" ht="12" customHeight="1" x14ac:dyDescent="0.15">
      <c r="A52" s="14" t="s">
        <v>25</v>
      </c>
      <c r="B52" s="12"/>
      <c r="C52" s="12"/>
      <c r="D52" s="12"/>
    </row>
    <row r="53" spans="1:4" ht="11.45" customHeight="1" x14ac:dyDescent="0.15">
      <c r="A53" s="14" t="s">
        <v>26</v>
      </c>
      <c r="B53" s="12">
        <v>2380000</v>
      </c>
      <c r="C53" s="12">
        <v>0</v>
      </c>
      <c r="D53" s="12">
        <f>SUM(B53:C53)</f>
        <v>2380000</v>
      </c>
    </row>
    <row r="54" spans="1:4" ht="11.45" customHeight="1" x14ac:dyDescent="0.15">
      <c r="A54" s="14" t="s">
        <v>28</v>
      </c>
      <c r="B54" s="12">
        <v>361522</v>
      </c>
      <c r="C54" s="12">
        <v>0</v>
      </c>
      <c r="D54" s="12">
        <f>SUM(B54:C54)</f>
        <v>361522</v>
      </c>
    </row>
    <row r="55" spans="1:4" ht="11.45" customHeight="1" x14ac:dyDescent="0.15">
      <c r="A55" s="14" t="s">
        <v>29</v>
      </c>
      <c r="B55" s="12">
        <v>12980</v>
      </c>
      <c r="C55" s="12">
        <v>0</v>
      </c>
      <c r="D55" s="12">
        <f>SUM(B55:C55)</f>
        <v>12980</v>
      </c>
    </row>
    <row r="56" spans="1:4" ht="12" customHeight="1" x14ac:dyDescent="0.15">
      <c r="A56" s="14" t="s">
        <v>31</v>
      </c>
      <c r="B56" s="12"/>
      <c r="C56" s="12"/>
      <c r="D56" s="12"/>
    </row>
    <row r="57" spans="1:4" ht="11.45" customHeight="1" x14ac:dyDescent="0.15">
      <c r="A57" s="14" t="s">
        <v>35</v>
      </c>
      <c r="B57" s="12">
        <v>92425</v>
      </c>
      <c r="C57" s="12">
        <v>0</v>
      </c>
      <c r="D57" s="12">
        <f t="shared" ref="D57:D68" si="1">SUM(B57:C57)</f>
        <v>92425</v>
      </c>
    </row>
    <row r="58" spans="1:4" ht="11.45" customHeight="1" x14ac:dyDescent="0.15">
      <c r="A58" s="14" t="s">
        <v>36</v>
      </c>
      <c r="B58" s="12">
        <v>71280</v>
      </c>
      <c r="C58" s="12">
        <v>0</v>
      </c>
      <c r="D58" s="12">
        <f t="shared" si="1"/>
        <v>71280</v>
      </c>
    </row>
    <row r="59" spans="1:4" ht="11.45" customHeight="1" x14ac:dyDescent="0.15">
      <c r="A59" s="14" t="s">
        <v>39</v>
      </c>
      <c r="B59" s="12">
        <v>399903</v>
      </c>
      <c r="C59" s="12">
        <v>0</v>
      </c>
      <c r="D59" s="12">
        <f t="shared" si="1"/>
        <v>399903</v>
      </c>
    </row>
    <row r="60" spans="1:4" ht="11.45" customHeight="1" x14ac:dyDescent="0.15">
      <c r="A60" s="14" t="s">
        <v>40</v>
      </c>
      <c r="B60" s="12">
        <v>81000</v>
      </c>
      <c r="C60" s="12">
        <v>0</v>
      </c>
      <c r="D60" s="12">
        <f t="shared" si="1"/>
        <v>81000</v>
      </c>
    </row>
    <row r="61" spans="1:4" ht="11.45" customHeight="1" x14ac:dyDescent="0.15">
      <c r="A61" s="14" t="s">
        <v>41</v>
      </c>
      <c r="B61" s="12">
        <v>121900</v>
      </c>
      <c r="C61" s="12">
        <v>0</v>
      </c>
      <c r="D61" s="12">
        <f t="shared" si="1"/>
        <v>121900</v>
      </c>
    </row>
    <row r="62" spans="1:4" ht="11.45" customHeight="1" x14ac:dyDescent="0.15">
      <c r="A62" s="14" t="s">
        <v>55</v>
      </c>
      <c r="B62" s="12">
        <v>27200</v>
      </c>
      <c r="C62" s="12">
        <v>0</v>
      </c>
      <c r="D62" s="12">
        <f>SUM(B62:C62)</f>
        <v>27200</v>
      </c>
    </row>
    <row r="63" spans="1:4" ht="11.45" hidden="1" customHeight="1" x14ac:dyDescent="0.15">
      <c r="A63" s="14" t="s">
        <v>56</v>
      </c>
      <c r="B63" s="12"/>
      <c r="C63" s="12">
        <v>0</v>
      </c>
      <c r="D63" s="12">
        <f>SUM(B63:C63)</f>
        <v>0</v>
      </c>
    </row>
    <row r="64" spans="1:4" ht="11.45" customHeight="1" x14ac:dyDescent="0.15">
      <c r="A64" s="14" t="s">
        <v>49</v>
      </c>
      <c r="B64" s="12">
        <v>81648</v>
      </c>
      <c r="C64" s="12">
        <v>0</v>
      </c>
      <c r="D64" s="12">
        <f>SUM(B64:C64)</f>
        <v>81648</v>
      </c>
    </row>
    <row r="65" spans="1:4" ht="11.45" customHeight="1" x14ac:dyDescent="0.15">
      <c r="A65" s="14" t="s">
        <v>43</v>
      </c>
      <c r="B65" s="12">
        <v>262533</v>
      </c>
      <c r="C65" s="12">
        <v>0</v>
      </c>
      <c r="D65" s="12">
        <f>SUM(B65:C65)</f>
        <v>262533</v>
      </c>
    </row>
    <row r="66" spans="1:4" ht="11.45" customHeight="1" x14ac:dyDescent="0.15">
      <c r="A66" s="14" t="s">
        <v>44</v>
      </c>
      <c r="B66" s="12">
        <v>11620</v>
      </c>
      <c r="C66" s="12">
        <v>0</v>
      </c>
      <c r="D66" s="12">
        <f t="shared" si="1"/>
        <v>11620</v>
      </c>
    </row>
    <row r="67" spans="1:4" ht="11.45" customHeight="1" x14ac:dyDescent="0.15">
      <c r="A67" s="14" t="s">
        <v>45</v>
      </c>
      <c r="B67" s="12">
        <v>162204</v>
      </c>
      <c r="C67" s="12">
        <v>0</v>
      </c>
      <c r="D67" s="12">
        <f t="shared" si="1"/>
        <v>162204</v>
      </c>
    </row>
    <row r="68" spans="1:4" ht="11.45" hidden="1" customHeight="1" x14ac:dyDescent="0.15">
      <c r="A68" s="14" t="s">
        <v>50</v>
      </c>
      <c r="B68" s="12"/>
      <c r="C68" s="12">
        <v>0</v>
      </c>
      <c r="D68" s="12">
        <f t="shared" si="1"/>
        <v>0</v>
      </c>
    </row>
    <row r="69" spans="1:4" ht="12" customHeight="1" x14ac:dyDescent="0.15">
      <c r="A69" s="14" t="s">
        <v>57</v>
      </c>
      <c r="B69" s="16">
        <f>SUM(B52:B68)</f>
        <v>4066215</v>
      </c>
      <c r="C69" s="16">
        <f>SUM(C52:C68)</f>
        <v>0</v>
      </c>
      <c r="D69" s="16">
        <f>SUM(D52:D68)</f>
        <v>4066215</v>
      </c>
    </row>
    <row r="70" spans="1:4" ht="12" customHeight="1" x14ac:dyDescent="0.15">
      <c r="A70" s="14" t="s">
        <v>58</v>
      </c>
      <c r="B70" s="16">
        <f>B69</f>
        <v>4066215</v>
      </c>
      <c r="C70" s="16">
        <f>C69</f>
        <v>0</v>
      </c>
      <c r="D70" s="16">
        <f>D69</f>
        <v>4066215</v>
      </c>
    </row>
    <row r="71" spans="1:4" ht="12" customHeight="1" x14ac:dyDescent="0.15">
      <c r="A71" s="14" t="s">
        <v>59</v>
      </c>
      <c r="B71" s="16">
        <f>B50+B70</f>
        <v>68417561</v>
      </c>
      <c r="C71" s="16">
        <f>C50+C70</f>
        <v>0</v>
      </c>
      <c r="D71" s="16">
        <f>D50+D70</f>
        <v>68417561</v>
      </c>
    </row>
    <row r="72" spans="1:4" ht="12" customHeight="1" x14ac:dyDescent="0.15">
      <c r="A72" s="14" t="s">
        <v>60</v>
      </c>
      <c r="B72" s="16">
        <f>B19-B71</f>
        <v>-3786466</v>
      </c>
      <c r="C72" s="16">
        <f>C19-C71</f>
        <v>0</v>
      </c>
      <c r="D72" s="16">
        <f>D19-D71</f>
        <v>-3786466</v>
      </c>
    </row>
    <row r="73" spans="1:4" ht="12" customHeight="1" x14ac:dyDescent="0.15">
      <c r="A73" s="14" t="s">
        <v>61</v>
      </c>
      <c r="B73" s="12"/>
      <c r="C73" s="12"/>
      <c r="D73" s="12"/>
    </row>
    <row r="74" spans="1:4" ht="12" customHeight="1" x14ac:dyDescent="0.15">
      <c r="A74" s="14" t="s">
        <v>62</v>
      </c>
      <c r="B74" s="12"/>
      <c r="C74" s="12"/>
      <c r="D74" s="12"/>
    </row>
    <row r="75" spans="1:4" ht="11.45" hidden="1" customHeight="1" x14ac:dyDescent="0.15">
      <c r="A75" s="14" t="s">
        <v>63</v>
      </c>
      <c r="B75" s="12">
        <v>0</v>
      </c>
      <c r="C75" s="12"/>
      <c r="D75" s="12">
        <f>SUM(B75:C75)</f>
        <v>0</v>
      </c>
    </row>
    <row r="76" spans="1:4" ht="12" customHeight="1" x14ac:dyDescent="0.15">
      <c r="A76" s="14" t="s">
        <v>64</v>
      </c>
      <c r="B76" s="16"/>
      <c r="C76" s="16"/>
      <c r="D76" s="16">
        <f>SUM(B76:C76)</f>
        <v>0</v>
      </c>
    </row>
    <row r="77" spans="1:4" ht="12" customHeight="1" thickBot="1" x14ac:dyDescent="0.2">
      <c r="A77" s="14" t="s">
        <v>65</v>
      </c>
      <c r="B77" s="18">
        <f>B72+B76</f>
        <v>-3786466</v>
      </c>
      <c r="C77" s="18">
        <f>C72-C75+C76</f>
        <v>0</v>
      </c>
      <c r="D77" s="18">
        <f>D72-D75+D76</f>
        <v>-3786466</v>
      </c>
    </row>
    <row r="78" spans="1:4" ht="12" customHeight="1" thickTop="1" x14ac:dyDescent="0.15">
      <c r="A78" s="14" t="s">
        <v>66</v>
      </c>
      <c r="B78" s="12"/>
      <c r="C78" s="12"/>
      <c r="D78" s="19">
        <v>3061929</v>
      </c>
    </row>
    <row r="79" spans="1:4" ht="12" customHeight="1" thickBot="1" x14ac:dyDescent="0.2">
      <c r="A79" s="20" t="s">
        <v>67</v>
      </c>
      <c r="B79" s="19"/>
      <c r="C79" s="19"/>
      <c r="D79" s="18">
        <f>SUM(D77:D78)</f>
        <v>-724537</v>
      </c>
    </row>
    <row r="80" spans="1:4" ht="13.5" customHeight="1" thickTop="1" x14ac:dyDescent="0.15">
      <c r="B80" s="21"/>
      <c r="C80" s="21"/>
      <c r="D80" s="21"/>
    </row>
    <row r="81" spans="2:4" ht="13.5" customHeight="1" x14ac:dyDescent="0.15">
      <c r="B81" s="21"/>
      <c r="C81" s="21"/>
      <c r="D81" s="21"/>
    </row>
    <row r="82" spans="2:4" ht="13.5" customHeight="1" x14ac:dyDescent="0.15">
      <c r="B82" s="21"/>
      <c r="C82" s="21"/>
      <c r="D82" s="21"/>
    </row>
    <row r="83" spans="2:4" ht="13.5" customHeight="1" x14ac:dyDescent="0.15">
      <c r="B83" s="21"/>
      <c r="C83" s="21"/>
      <c r="D83" s="21"/>
    </row>
    <row r="84" spans="2:4" ht="13.5" customHeight="1" x14ac:dyDescent="0.15">
      <c r="B84" s="21"/>
      <c r="C84" s="21"/>
      <c r="D84" s="21"/>
    </row>
    <row r="85" spans="2:4" ht="13.5" customHeight="1" x14ac:dyDescent="0.15">
      <c r="B85" s="21"/>
      <c r="C85" s="21"/>
      <c r="D85" s="21"/>
    </row>
    <row r="86" spans="2:4" ht="13.5" customHeight="1" x14ac:dyDescent="0.15">
      <c r="B86" s="21"/>
      <c r="C86" s="21"/>
      <c r="D86" s="21"/>
    </row>
    <row r="87" spans="2:4" ht="13.5" customHeight="1" x14ac:dyDescent="0.15">
      <c r="B87" s="21"/>
      <c r="C87" s="21"/>
      <c r="D87" s="21"/>
    </row>
    <row r="88" spans="2:4" ht="13.5" customHeight="1" x14ac:dyDescent="0.15">
      <c r="B88" s="21"/>
      <c r="C88" s="21"/>
      <c r="D88" s="21"/>
    </row>
    <row r="89" spans="2:4" ht="13.5" customHeight="1" x14ac:dyDescent="0.15">
      <c r="B89" s="21"/>
      <c r="C89" s="21"/>
      <c r="D89" s="21"/>
    </row>
    <row r="90" spans="2:4" ht="13.5" customHeight="1" x14ac:dyDescent="0.15">
      <c r="B90" s="21"/>
      <c r="C90" s="21"/>
      <c r="D90" s="21"/>
    </row>
    <row r="91" spans="2:4" ht="13.5" customHeight="1" x14ac:dyDescent="0.15">
      <c r="B91" s="22"/>
      <c r="C91" s="22"/>
      <c r="D91" s="22"/>
    </row>
    <row r="92" spans="2:4" ht="13.5" customHeight="1" x14ac:dyDescent="0.15">
      <c r="B92" s="22"/>
      <c r="C92" s="22"/>
      <c r="D92" s="22"/>
    </row>
    <row r="93" spans="2:4" ht="13.5" customHeight="1" x14ac:dyDescent="0.15">
      <c r="B93" s="22"/>
      <c r="C93" s="22"/>
      <c r="D93" s="22"/>
    </row>
    <row r="94" spans="2:4" ht="13.5" customHeight="1" x14ac:dyDescent="0.15">
      <c r="B94" s="22"/>
      <c r="C94" s="22"/>
      <c r="D94" s="22"/>
    </row>
    <row r="95" spans="2:4" ht="13.5" customHeight="1" x14ac:dyDescent="0.15">
      <c r="B95" s="22"/>
      <c r="C95" s="22"/>
      <c r="D95" s="22"/>
    </row>
    <row r="96" spans="2:4" ht="13.5" customHeight="1" x14ac:dyDescent="0.15">
      <c r="B96" s="22"/>
      <c r="C96" s="22"/>
      <c r="D96" s="22"/>
    </row>
    <row r="97" spans="2:4" ht="13.5" customHeight="1" x14ac:dyDescent="0.15">
      <c r="B97" s="22"/>
      <c r="C97" s="22"/>
      <c r="D97" s="22"/>
    </row>
    <row r="98" spans="2:4" ht="13.5" customHeight="1" x14ac:dyDescent="0.15">
      <c r="B98" s="22"/>
      <c r="C98" s="22"/>
      <c r="D98" s="22"/>
    </row>
    <row r="99" spans="2:4" ht="13.5" customHeight="1" x14ac:dyDescent="0.15">
      <c r="B99" s="22"/>
      <c r="C99" s="22"/>
      <c r="D99" s="22"/>
    </row>
    <row r="100" spans="2:4" ht="13.5" customHeight="1" x14ac:dyDescent="0.15">
      <c r="B100" s="22"/>
      <c r="C100" s="22"/>
      <c r="D100" s="22"/>
    </row>
    <row r="101" spans="2:4" ht="13.5" customHeight="1" x14ac:dyDescent="0.15">
      <c r="B101" s="22"/>
      <c r="C101" s="22"/>
      <c r="D101" s="22"/>
    </row>
    <row r="102" spans="2:4" ht="13.5" customHeight="1" x14ac:dyDescent="0.15">
      <c r="B102" s="22"/>
      <c r="C102" s="22"/>
      <c r="D102" s="22"/>
    </row>
    <row r="103" spans="2:4" ht="13.5" customHeight="1" x14ac:dyDescent="0.15">
      <c r="B103" s="22"/>
      <c r="C103" s="22"/>
      <c r="D103" s="22"/>
    </row>
    <row r="104" spans="2:4" x14ac:dyDescent="0.15">
      <c r="B104" s="22"/>
      <c r="C104" s="22"/>
      <c r="D104" s="22"/>
    </row>
    <row r="105" spans="2:4" x14ac:dyDescent="0.15">
      <c r="B105" s="22"/>
      <c r="C105" s="22"/>
      <c r="D105" s="22"/>
    </row>
    <row r="106" spans="2:4" x14ac:dyDescent="0.15">
      <c r="B106" s="22"/>
      <c r="C106" s="22"/>
      <c r="D106" s="22"/>
    </row>
    <row r="107" spans="2:4" x14ac:dyDescent="0.15">
      <c r="B107" s="22"/>
      <c r="C107" s="22"/>
      <c r="D107" s="22"/>
    </row>
    <row r="108" spans="2:4" x14ac:dyDescent="0.15">
      <c r="B108" s="22"/>
      <c r="C108" s="22"/>
      <c r="D108" s="22"/>
    </row>
    <row r="109" spans="2:4" x14ac:dyDescent="0.15">
      <c r="B109" s="22"/>
      <c r="C109" s="22"/>
      <c r="D109" s="22"/>
    </row>
    <row r="110" spans="2:4" x14ac:dyDescent="0.15">
      <c r="B110" s="22"/>
      <c r="C110" s="22"/>
      <c r="D110" s="22"/>
    </row>
    <row r="111" spans="2:4" x14ac:dyDescent="0.15">
      <c r="B111" s="22"/>
      <c r="C111" s="22"/>
      <c r="D111" s="22"/>
    </row>
  </sheetData>
  <mergeCells count="2">
    <mergeCell ref="A2:D2"/>
    <mergeCell ref="A3:C3"/>
  </mergeCells>
  <phoneticPr fontId="2"/>
  <printOptions horizontalCentered="1"/>
  <pageMargins left="0.51181102362204722" right="0.51181102362204722" top="0.19685039370078741" bottom="0.19685039370078741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6.3年NPO活動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diosa012022@outlook.jp</dc:creator>
  <cp:lastModifiedBy>diosa012022@outlook.jp</cp:lastModifiedBy>
  <cp:lastPrinted>2024-06-27T01:42:30Z</cp:lastPrinted>
  <dcterms:created xsi:type="dcterms:W3CDTF">2024-06-27T01:39:43Z</dcterms:created>
  <dcterms:modified xsi:type="dcterms:W3CDTF">2024-06-27T08:19:54Z</dcterms:modified>
</cp:coreProperties>
</file>