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G:\共有ドライブ\プロジェクト保津川\総会資料\2019年度\"/>
    </mc:Choice>
  </mc:AlternateContent>
  <xr:revisionPtr revIDLastSave="0" documentId="8_{369E32F8-A965-4D2C-8236-5172EC67B7E4}" xr6:coauthVersionLast="45" xr6:coauthVersionMax="45" xr10:uidLastSave="{00000000-0000-0000-0000-000000000000}"/>
  <bookViews>
    <workbookView xWindow="6795" yWindow="2115" windowWidth="21225" windowHeight="11865" xr2:uid="{00000000-000D-0000-FFFF-FFFF00000000}"/>
  </bookViews>
  <sheets>
    <sheet name="Table 1" sheetId="1" r:id="rId1"/>
  </sheet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I23" i="1"/>
  <c r="I25" i="1"/>
  <c r="I26" i="1"/>
  <c r="I27" i="1"/>
  <c r="I28" i="1"/>
  <c r="I29" i="1"/>
  <c r="I30" i="1"/>
  <c r="I37" i="1"/>
  <c r="I36" i="1"/>
  <c r="I35" i="1"/>
  <c r="I34" i="1"/>
  <c r="I32" i="1"/>
  <c r="K5" i="1"/>
  <c r="I10" i="1"/>
  <c r="I9" i="1"/>
  <c r="I5" i="1"/>
  <c r="I6" i="1"/>
  <c r="I7" i="1"/>
  <c r="I33" i="1"/>
  <c r="F38" i="1" l="1"/>
  <c r="F39" i="1" s="1"/>
  <c r="F11" i="1"/>
  <c r="G38" i="1"/>
  <c r="G39" i="1" s="1"/>
  <c r="G11" i="1"/>
  <c r="K32" i="1"/>
  <c r="K33" i="1"/>
  <c r="K34" i="1"/>
  <c r="K35" i="1"/>
  <c r="K36" i="1"/>
  <c r="K26" i="1"/>
  <c r="K28" i="1"/>
  <c r="K29" i="1"/>
  <c r="K30" i="1"/>
  <c r="I31" i="1"/>
  <c r="K31" i="1" s="1"/>
  <c r="I20" i="1"/>
  <c r="K20" i="1" s="1"/>
  <c r="I16" i="1"/>
  <c r="K16" i="1" s="1"/>
  <c r="D11" i="1"/>
  <c r="D38" i="1"/>
  <c r="D39" i="1" s="1"/>
  <c r="C38" i="1"/>
  <c r="C39" i="1" s="1"/>
  <c r="E38" i="1"/>
  <c r="E39" i="1" s="1"/>
  <c r="H38" i="1"/>
  <c r="H39" i="1" s="1"/>
  <c r="I18" i="1"/>
  <c r="K18" i="1" s="1"/>
  <c r="I21" i="1"/>
  <c r="K21" i="1" s="1"/>
  <c r="I19" i="1"/>
  <c r="K19" i="1" s="1"/>
  <c r="I17" i="1"/>
  <c r="I15" i="1"/>
  <c r="K15" i="1" s="1"/>
  <c r="K22" i="1"/>
  <c r="J38" i="1"/>
  <c r="J39" i="1" s="1"/>
  <c r="K23" i="1"/>
  <c r="K25" i="1"/>
  <c r="K27" i="1"/>
  <c r="K37" i="1"/>
  <c r="B38" i="1"/>
  <c r="B39" i="1" s="1"/>
  <c r="I14" i="1"/>
  <c r="C11" i="1"/>
  <c r="E11" i="1"/>
  <c r="H11" i="1"/>
  <c r="I8" i="1"/>
  <c r="K8" i="1" s="1"/>
  <c r="K9" i="1"/>
  <c r="K7" i="1"/>
  <c r="J11" i="1"/>
  <c r="K10" i="1"/>
  <c r="K6" i="1"/>
  <c r="B11" i="1"/>
  <c r="D40" i="1" l="1"/>
  <c r="F40" i="1"/>
  <c r="E40" i="1"/>
  <c r="C40" i="1"/>
  <c r="I38" i="1"/>
  <c r="I39" i="1" s="1"/>
  <c r="K11" i="1"/>
  <c r="B40" i="1"/>
  <c r="J40" i="1"/>
  <c r="H40" i="1"/>
  <c r="G40" i="1"/>
  <c r="I11" i="1"/>
  <c r="K14" i="1"/>
  <c r="K17" i="1"/>
  <c r="K38" i="1" s="1"/>
  <c r="I40" i="1" l="1"/>
  <c r="K40" i="1" s="1"/>
  <c r="K39" i="1"/>
</calcChain>
</file>

<file path=xl/sharedStrings.xml><?xml version="1.0" encoding="utf-8"?>
<sst xmlns="http://schemas.openxmlformats.org/spreadsheetml/2006/main" count="47" uniqueCount="47">
  <si>
    <t>科　目</t>
  </si>
  <si>
    <t>保津川クリーン作戦事業</t>
  </si>
  <si>
    <t>環境教室</t>
  </si>
  <si>
    <t>筏復活プロジェクト</t>
  </si>
  <si>
    <t>地域活性化事業</t>
  </si>
  <si>
    <t>調査研究事業</t>
  </si>
  <si>
    <t>合　計</t>
  </si>
  <si>
    <t>Ⅰ経常収益</t>
  </si>
  <si>
    <t>1.受取会費</t>
  </si>
  <si>
    <t>2.受取寄附金</t>
  </si>
  <si>
    <t>3.受取助成金等</t>
  </si>
  <si>
    <t>4.事業収益</t>
  </si>
  <si>
    <t>5.その他の収益</t>
  </si>
  <si>
    <t>経常収益計</t>
  </si>
  <si>
    <t>Ⅱ経常費用</t>
  </si>
  <si>
    <t>委託費</t>
  </si>
  <si>
    <t>サーバー管理費</t>
  </si>
  <si>
    <t>通信運搬費</t>
  </si>
  <si>
    <t>消耗品費</t>
  </si>
  <si>
    <t>印刷製本費</t>
  </si>
  <si>
    <t>旅費交通費</t>
  </si>
  <si>
    <t>賃借料</t>
  </si>
  <si>
    <t>地代家賃</t>
  </si>
  <si>
    <t>租税公課</t>
  </si>
  <si>
    <t>支払手数料</t>
  </si>
  <si>
    <t>研修費</t>
  </si>
  <si>
    <t>諸謝金</t>
  </si>
  <si>
    <t>支払利息</t>
  </si>
  <si>
    <t>その他経費計</t>
  </si>
  <si>
    <t>経常費用計</t>
  </si>
  <si>
    <t>人件費</t>
    <phoneticPr fontId="2"/>
  </si>
  <si>
    <t>交流連携促進事業</t>
    <rPh sb="0" eb="4">
      <t>コウリュ</t>
    </rPh>
    <rPh sb="4" eb="8">
      <t>ソクｓ</t>
    </rPh>
    <phoneticPr fontId="2"/>
  </si>
  <si>
    <t>啓発事業</t>
    <rPh sb="0" eb="4">
      <t>ケ</t>
    </rPh>
    <phoneticPr fontId="2"/>
  </si>
  <si>
    <t>保険料</t>
    <rPh sb="0" eb="3">
      <t>ホケｎ</t>
    </rPh>
    <phoneticPr fontId="2"/>
  </si>
  <si>
    <t>会議費</t>
    <rPh sb="0" eb="3">
      <t>カイギ</t>
    </rPh>
    <phoneticPr fontId="2"/>
  </si>
  <si>
    <t>交流会費</t>
    <rPh sb="0" eb="2">
      <t>コウリュ</t>
    </rPh>
    <rPh sb="2" eb="4">
      <t>カ</t>
    </rPh>
    <phoneticPr fontId="2"/>
  </si>
  <si>
    <t>雑費</t>
    <rPh sb="0" eb="2">
      <t>ザｐｐ</t>
    </rPh>
    <phoneticPr fontId="2"/>
  </si>
  <si>
    <t>会場費</t>
    <rPh sb="0" eb="3">
      <t>カイｊ</t>
    </rPh>
    <phoneticPr fontId="2"/>
  </si>
  <si>
    <t>諸会費</t>
    <rPh sb="0" eb="3">
      <t>syokaihi</t>
    </rPh>
    <phoneticPr fontId="2"/>
  </si>
  <si>
    <t>租税公課（消費税）</t>
    <rPh sb="5" eb="8">
      <t>ショ</t>
    </rPh>
    <phoneticPr fontId="2"/>
  </si>
  <si>
    <t>法人税、住民税及び事業税</t>
    <rPh sb="0" eb="3">
      <t>ホ</t>
    </rPh>
    <rPh sb="4" eb="7">
      <t>１０ｍ</t>
    </rPh>
    <rPh sb="7" eb="8">
      <t>オヨｂ</t>
    </rPh>
    <rPh sb="9" eb="12">
      <t>ジギョ</t>
    </rPh>
    <phoneticPr fontId="2"/>
  </si>
  <si>
    <t>広告宣伝費</t>
    <rPh sb="0" eb="5">
      <t>コウコｋ</t>
    </rPh>
    <phoneticPr fontId="2"/>
  </si>
  <si>
    <t>特定非営利活動法人プロジェクト保津川</t>
  </si>
  <si>
    <t>事業部門計</t>
    <rPh sb="4" eb="5">
      <t>ゴウケ</t>
    </rPh>
    <phoneticPr fontId="2"/>
  </si>
  <si>
    <t>管理部門</t>
    <phoneticPr fontId="2"/>
  </si>
  <si>
    <t>第４号議案　2020年度活動予算（案）</t>
    <rPh sb="0" eb="1">
      <t>ダイ</t>
    </rPh>
    <rPh sb="2" eb="3">
      <t>ゴウ</t>
    </rPh>
    <rPh sb="3" eb="5">
      <t>ギアンヘイセイネンドカツドウシュウシヨサンアン</t>
    </rPh>
    <phoneticPr fontId="4"/>
  </si>
  <si>
    <t>保管料</t>
    <rPh sb="0" eb="3">
      <t>ホカンリョウ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</si>
</sst>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>
    <font>
      <sz val="10"/>
      <color rgb="FF000000"/>
      <name val="Times New Roman"/>
      <charset val="204"/>
    </font>
    <font>
      <sz val="12"/>
      <color theme="1"/>
      <name val="Yu Gothic"/>
      <family val="2"/>
      <charset val="128"/>
      <scheme val="minor"/>
    </font>
    <font>
      <sz val="6"/>
      <name val="Times New Roman"/>
      <family val="1"/>
    </font>
    <font>
      <sz val="11"/>
      <color rgb="FF000000"/>
      <name val="游ゴシック Regular"/>
      <charset val="128"/>
    </font>
    <font>
      <sz val="6"/>
      <name val="Yu Gothic"/>
      <family val="2"/>
      <charset val="128"/>
      <scheme val="minor"/>
    </font>
    <font>
      <sz val="12"/>
      <color theme="1"/>
      <name val="游明朝 Regular"/>
      <charset val="128"/>
    </font>
    <font>
      <sz val="11"/>
      <color rgb="FF000000"/>
      <name val="游明朝 Regular"/>
      <charset val="128"/>
    </font>
    <font>
      <sz val="11"/>
      <color rgb="FF00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/>
    <xf numFmtId="0" fontId="6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/>
    <xf numFmtId="0" fontId="7" fillId="0" borderId="0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left" vertical="top" wrapText="1" indent="3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right" vertical="top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shrinkToFit="1"/>
    </xf>
    <xf numFmtId="0" fontId="8" fillId="0" borderId="2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left" vertical="top" wrapText="1" indent="2"/>
    </xf>
    <xf numFmtId="0" fontId="7" fillId="0" borderId="4" xfId="0" applyNumberFormat="1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right" vertical="top" wrapText="1"/>
    </xf>
    <xf numFmtId="176" fontId="7" fillId="0" borderId="3" xfId="0" applyNumberFormat="1" applyFont="1" applyFill="1" applyBorder="1" applyAlignment="1">
      <alignment horizontal="right" vertical="top" wrapText="1"/>
    </xf>
    <xf numFmtId="176" fontId="7" fillId="0" borderId="4" xfId="0" applyNumberFormat="1" applyFont="1" applyFill="1" applyBorder="1" applyAlignment="1">
      <alignment horizontal="right" vertical="top" wrapText="1"/>
    </xf>
    <xf numFmtId="176" fontId="7" fillId="0" borderId="1" xfId="0" applyNumberFormat="1" applyFont="1" applyFill="1" applyBorder="1" applyAlignment="1">
      <alignment horizontal="right" vertical="top" wrapText="1"/>
    </xf>
    <xf numFmtId="176" fontId="7" fillId="0" borderId="9" xfId="0" applyNumberFormat="1" applyFont="1" applyFill="1" applyBorder="1" applyAlignment="1">
      <alignment horizontal="right" vertical="top" wrapText="1"/>
    </xf>
    <xf numFmtId="176" fontId="7" fillId="0" borderId="7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wrapText="1"/>
    </xf>
    <xf numFmtId="176" fontId="7" fillId="0" borderId="6" xfId="0" applyNumberFormat="1" applyFont="1" applyFill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top" shrinkToFit="1"/>
    </xf>
    <xf numFmtId="0" fontId="9" fillId="0" borderId="0" xfId="0" applyNumberFormat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120" zoomScaleNormal="120" zoomScalePageLayoutView="120" workbookViewId="0">
      <selection activeCell="G9" sqref="G9"/>
    </sheetView>
  </sheetViews>
  <sheetFormatPr defaultColWidth="9" defaultRowHeight="18.75"/>
  <cols>
    <col min="1" max="1" width="21.83203125" style="1" customWidth="1"/>
    <col min="2" max="7" width="19.1640625" style="1" customWidth="1"/>
    <col min="8" max="8" width="18.83203125" style="1" customWidth="1"/>
    <col min="9" max="10" width="19.1640625" style="1" customWidth="1"/>
    <col min="11" max="11" width="18.6640625" style="1" customWidth="1"/>
    <col min="12" max="16384" width="9" style="1"/>
  </cols>
  <sheetData>
    <row r="1" spans="1:11" ht="33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3" customFormat="1" ht="19.5">
      <c r="A2" s="2"/>
      <c r="B2" s="2"/>
      <c r="C2" s="2"/>
      <c r="E2" s="2"/>
      <c r="F2" s="2"/>
      <c r="G2" s="2"/>
      <c r="H2" s="2"/>
      <c r="I2" s="2"/>
      <c r="K2" s="4" t="s">
        <v>42</v>
      </c>
    </row>
    <row r="3" spans="1:11" ht="19.5">
      <c r="A3" s="5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.95" customHeight="1">
      <c r="A4" s="7" t="s">
        <v>0</v>
      </c>
      <c r="B4" s="28" t="s">
        <v>1</v>
      </c>
      <c r="C4" s="28" t="s">
        <v>2</v>
      </c>
      <c r="D4" s="28" t="s">
        <v>5</v>
      </c>
      <c r="E4" s="28" t="s">
        <v>3</v>
      </c>
      <c r="F4" s="28" t="s">
        <v>31</v>
      </c>
      <c r="G4" s="28" t="s">
        <v>32</v>
      </c>
      <c r="H4" s="28" t="s">
        <v>4</v>
      </c>
      <c r="I4" s="7" t="s">
        <v>43</v>
      </c>
      <c r="J4" s="7" t="s">
        <v>44</v>
      </c>
      <c r="K4" s="9" t="s">
        <v>6</v>
      </c>
    </row>
    <row r="5" spans="1:11" ht="15.95" customHeight="1">
      <c r="A5" s="10" t="s">
        <v>7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20">
        <f t="shared" ref="I5:I10" si="0">SUM(B5:H5)</f>
        <v>0</v>
      </c>
      <c r="J5" s="20">
        <v>0</v>
      </c>
      <c r="K5" s="20">
        <f>I5+J5</f>
        <v>0</v>
      </c>
    </row>
    <row r="6" spans="1:11" ht="15.95" customHeight="1">
      <c r="A6" s="11" t="s">
        <v>8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f t="shared" si="0"/>
        <v>0</v>
      </c>
      <c r="J6" s="20">
        <v>300000</v>
      </c>
      <c r="K6" s="20">
        <f>I6+J6</f>
        <v>300000</v>
      </c>
    </row>
    <row r="7" spans="1:11" ht="15.95" customHeight="1">
      <c r="A7" s="11" t="s">
        <v>9</v>
      </c>
      <c r="B7" s="20">
        <v>450000</v>
      </c>
      <c r="C7" s="20">
        <v>0</v>
      </c>
      <c r="D7" s="20">
        <v>0</v>
      </c>
      <c r="E7" s="20">
        <v>0</v>
      </c>
      <c r="F7" s="20">
        <v>0</v>
      </c>
      <c r="G7" s="20">
        <v>100000</v>
      </c>
      <c r="H7" s="20">
        <v>0</v>
      </c>
      <c r="I7" s="20">
        <f t="shared" si="0"/>
        <v>550000</v>
      </c>
      <c r="J7" s="20">
        <v>350000</v>
      </c>
      <c r="K7" s="20">
        <f t="shared" ref="K7:K10" si="1">I7+J7</f>
        <v>900000</v>
      </c>
    </row>
    <row r="8" spans="1:11" ht="15.95" customHeight="1">
      <c r="A8" s="11" t="s">
        <v>10</v>
      </c>
      <c r="B8" s="20">
        <v>700000</v>
      </c>
      <c r="C8" s="20">
        <v>350000</v>
      </c>
      <c r="D8" s="20">
        <v>0</v>
      </c>
      <c r="E8" s="20">
        <v>200000</v>
      </c>
      <c r="F8" s="20">
        <v>0</v>
      </c>
      <c r="G8" s="20">
        <v>800000</v>
      </c>
      <c r="H8" s="20">
        <v>0</v>
      </c>
      <c r="I8" s="20">
        <f>SUM(B8:H8)</f>
        <v>2050000</v>
      </c>
      <c r="J8" s="20">
        <v>0</v>
      </c>
      <c r="K8" s="20">
        <f t="shared" si="1"/>
        <v>2050000</v>
      </c>
    </row>
    <row r="9" spans="1:11" ht="15.95" customHeight="1">
      <c r="A9" s="11" t="s">
        <v>11</v>
      </c>
      <c r="B9" s="20">
        <v>500000</v>
      </c>
      <c r="C9" s="20">
        <v>100000</v>
      </c>
      <c r="D9" s="20">
        <v>0</v>
      </c>
      <c r="E9" s="20">
        <v>50000</v>
      </c>
      <c r="F9" s="20">
        <v>3000</v>
      </c>
      <c r="G9" s="20">
        <v>0</v>
      </c>
      <c r="H9" s="20">
        <v>120000</v>
      </c>
      <c r="I9" s="20">
        <f t="shared" si="0"/>
        <v>773000</v>
      </c>
      <c r="J9" s="20">
        <v>0</v>
      </c>
      <c r="K9" s="20">
        <f t="shared" si="1"/>
        <v>773000</v>
      </c>
    </row>
    <row r="10" spans="1:11" ht="15" customHeight="1">
      <c r="A10" s="12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0">
        <f t="shared" si="0"/>
        <v>0</v>
      </c>
      <c r="J10" s="20">
        <v>50</v>
      </c>
      <c r="K10" s="20">
        <f t="shared" si="1"/>
        <v>50</v>
      </c>
    </row>
    <row r="11" spans="1:11" ht="15.95" customHeight="1">
      <c r="A11" s="8" t="s">
        <v>13</v>
      </c>
      <c r="B11" s="22">
        <f>SUM(B6:B10)</f>
        <v>1650000</v>
      </c>
      <c r="C11" s="22">
        <f t="shared" ref="C11:K11" si="2">SUM(C6:C10)</f>
        <v>450000</v>
      </c>
      <c r="D11" s="22">
        <f t="shared" ref="D11" si="3">SUM(D6:D10)</f>
        <v>0</v>
      </c>
      <c r="E11" s="22">
        <f t="shared" si="2"/>
        <v>250000</v>
      </c>
      <c r="F11" s="22">
        <f t="shared" si="2"/>
        <v>3000</v>
      </c>
      <c r="G11" s="22">
        <f>SUM(G7:G10)</f>
        <v>900000</v>
      </c>
      <c r="H11" s="22">
        <f t="shared" si="2"/>
        <v>120000</v>
      </c>
      <c r="I11" s="22">
        <f t="shared" si="2"/>
        <v>3373000</v>
      </c>
      <c r="J11" s="22">
        <f t="shared" si="2"/>
        <v>650050</v>
      </c>
      <c r="K11" s="22">
        <f t="shared" si="2"/>
        <v>4023050</v>
      </c>
    </row>
    <row r="12" spans="1:11" ht="15.95" customHeight="1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15.95" customHeight="1">
      <c r="A13" s="14" t="s">
        <v>14</v>
      </c>
      <c r="B13" s="25"/>
      <c r="C13" s="25"/>
      <c r="D13" s="26"/>
      <c r="E13" s="25"/>
      <c r="F13" s="25"/>
      <c r="G13" s="25"/>
      <c r="H13" s="25"/>
      <c r="I13" s="25"/>
      <c r="J13" s="25"/>
      <c r="K13" s="25"/>
    </row>
    <row r="14" spans="1:11" ht="15.95" customHeight="1">
      <c r="A14" s="14" t="s">
        <v>30</v>
      </c>
      <c r="B14" s="25">
        <v>450000</v>
      </c>
      <c r="C14" s="25">
        <v>100000</v>
      </c>
      <c r="D14" s="25">
        <v>0</v>
      </c>
      <c r="E14" s="25">
        <v>100000</v>
      </c>
      <c r="F14" s="25">
        <v>0</v>
      </c>
      <c r="G14" s="25">
        <v>100000</v>
      </c>
      <c r="H14" s="25">
        <v>50000</v>
      </c>
      <c r="I14" s="25">
        <f t="shared" ref="I14:I30" si="4">SUM(B14:H14)</f>
        <v>800000</v>
      </c>
      <c r="J14" s="25">
        <v>250000</v>
      </c>
      <c r="K14" s="25">
        <f t="shared" ref="K14" si="5">I14+J14</f>
        <v>1050000</v>
      </c>
    </row>
    <row r="15" spans="1:11" ht="15.95" customHeight="1">
      <c r="A15" s="11" t="s">
        <v>15</v>
      </c>
      <c r="B15" s="20">
        <v>200000</v>
      </c>
      <c r="C15" s="20">
        <v>35000</v>
      </c>
      <c r="D15" s="20">
        <v>0</v>
      </c>
      <c r="E15" s="20">
        <v>100000</v>
      </c>
      <c r="F15" s="20">
        <v>0</v>
      </c>
      <c r="G15" s="20">
        <v>200000</v>
      </c>
      <c r="H15" s="20">
        <v>0</v>
      </c>
      <c r="I15" s="20">
        <f t="shared" si="4"/>
        <v>535000</v>
      </c>
      <c r="J15" s="20">
        <v>120000</v>
      </c>
      <c r="K15" s="20">
        <f t="shared" ref="K15:K40" si="6">I15+J15</f>
        <v>655000</v>
      </c>
    </row>
    <row r="16" spans="1:11" ht="15.95" customHeight="1">
      <c r="A16" s="11" t="s">
        <v>16</v>
      </c>
      <c r="B16" s="20">
        <v>110000</v>
      </c>
      <c r="C16" s="20">
        <v>15000</v>
      </c>
      <c r="D16" s="20">
        <v>0</v>
      </c>
      <c r="E16" s="20">
        <v>10000</v>
      </c>
      <c r="F16" s="20">
        <v>3000</v>
      </c>
      <c r="G16" s="20">
        <v>2000</v>
      </c>
      <c r="H16" s="20">
        <v>4000</v>
      </c>
      <c r="I16" s="20">
        <f t="shared" si="4"/>
        <v>144000</v>
      </c>
      <c r="J16" s="20">
        <v>20000</v>
      </c>
      <c r="K16" s="20">
        <f t="shared" si="6"/>
        <v>164000</v>
      </c>
    </row>
    <row r="17" spans="1:11" ht="15.95" customHeight="1">
      <c r="A17" s="11" t="s">
        <v>17</v>
      </c>
      <c r="B17" s="20">
        <v>100000</v>
      </c>
      <c r="C17" s="20">
        <v>20000</v>
      </c>
      <c r="D17" s="20">
        <v>0</v>
      </c>
      <c r="E17" s="20">
        <v>150000</v>
      </c>
      <c r="F17" s="20">
        <v>0</v>
      </c>
      <c r="G17" s="20">
        <v>10000</v>
      </c>
      <c r="H17" s="20">
        <v>2000</v>
      </c>
      <c r="I17" s="20">
        <f t="shared" si="4"/>
        <v>282000</v>
      </c>
      <c r="J17" s="20">
        <v>15000</v>
      </c>
      <c r="K17" s="20">
        <f t="shared" si="6"/>
        <v>297000</v>
      </c>
    </row>
    <row r="18" spans="1:11" ht="15.95" customHeight="1">
      <c r="A18" s="11" t="s">
        <v>18</v>
      </c>
      <c r="B18" s="20">
        <v>100000</v>
      </c>
      <c r="C18" s="20">
        <v>100000</v>
      </c>
      <c r="D18" s="20">
        <v>0</v>
      </c>
      <c r="E18" s="20">
        <v>100000</v>
      </c>
      <c r="F18" s="20">
        <v>0</v>
      </c>
      <c r="G18" s="20">
        <v>10000</v>
      </c>
      <c r="H18" s="20">
        <v>15000</v>
      </c>
      <c r="I18" s="20">
        <f t="shared" si="4"/>
        <v>325000</v>
      </c>
      <c r="J18" s="20">
        <v>60000</v>
      </c>
      <c r="K18" s="20">
        <f t="shared" si="6"/>
        <v>385000</v>
      </c>
    </row>
    <row r="19" spans="1:11" ht="15.95" customHeight="1">
      <c r="A19" s="11" t="s">
        <v>19</v>
      </c>
      <c r="B19" s="20">
        <v>0</v>
      </c>
      <c r="C19" s="20">
        <v>0</v>
      </c>
      <c r="D19" s="20">
        <v>0</v>
      </c>
      <c r="E19" s="20">
        <v>20000</v>
      </c>
      <c r="F19" s="20">
        <v>0</v>
      </c>
      <c r="G19" s="20">
        <v>50000</v>
      </c>
      <c r="H19" s="20">
        <v>0</v>
      </c>
      <c r="I19" s="20">
        <f t="shared" si="4"/>
        <v>70000</v>
      </c>
      <c r="J19" s="20">
        <v>1000</v>
      </c>
      <c r="K19" s="20">
        <f t="shared" si="6"/>
        <v>71000</v>
      </c>
    </row>
    <row r="20" spans="1:11" ht="15.95" customHeight="1">
      <c r="A20" s="11" t="s">
        <v>41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90000</v>
      </c>
      <c r="H20" s="20">
        <v>0</v>
      </c>
      <c r="I20" s="20">
        <f t="shared" si="4"/>
        <v>90000</v>
      </c>
      <c r="J20" s="20">
        <v>10000</v>
      </c>
      <c r="K20" s="20">
        <f t="shared" si="6"/>
        <v>100000</v>
      </c>
    </row>
    <row r="21" spans="1:11" ht="15.95" customHeight="1">
      <c r="A21" s="11" t="s">
        <v>20</v>
      </c>
      <c r="B21" s="20">
        <v>100000</v>
      </c>
      <c r="C21" s="20">
        <v>30000</v>
      </c>
      <c r="D21" s="20">
        <v>0</v>
      </c>
      <c r="E21" s="20">
        <v>5000</v>
      </c>
      <c r="F21" s="20">
        <v>0</v>
      </c>
      <c r="G21" s="20">
        <v>200000</v>
      </c>
      <c r="H21" s="20">
        <v>4500</v>
      </c>
      <c r="I21" s="20">
        <f t="shared" si="4"/>
        <v>339500</v>
      </c>
      <c r="J21" s="20">
        <v>5000</v>
      </c>
      <c r="K21" s="20">
        <f t="shared" si="6"/>
        <v>344500</v>
      </c>
    </row>
    <row r="22" spans="1:11" ht="15.95" customHeight="1">
      <c r="A22" s="11" t="s">
        <v>21</v>
      </c>
      <c r="B22" s="20">
        <v>160000</v>
      </c>
      <c r="C22" s="20">
        <v>10000</v>
      </c>
      <c r="D22" s="20">
        <v>0</v>
      </c>
      <c r="E22" s="20">
        <v>0</v>
      </c>
      <c r="F22" s="20">
        <v>0</v>
      </c>
      <c r="G22" s="20">
        <v>10000</v>
      </c>
      <c r="H22" s="20">
        <v>6000</v>
      </c>
      <c r="I22" s="20">
        <f t="shared" si="4"/>
        <v>186000</v>
      </c>
      <c r="J22" s="20">
        <v>0</v>
      </c>
      <c r="K22" s="20">
        <f t="shared" si="6"/>
        <v>186000</v>
      </c>
    </row>
    <row r="23" spans="1:11" ht="15.95" customHeight="1">
      <c r="A23" s="11" t="s">
        <v>22</v>
      </c>
      <c r="B23" s="20">
        <v>300000</v>
      </c>
      <c r="C23" s="20">
        <v>50000</v>
      </c>
      <c r="D23" s="20">
        <v>0</v>
      </c>
      <c r="E23" s="20">
        <v>30000</v>
      </c>
      <c r="F23" s="20">
        <v>0</v>
      </c>
      <c r="G23" s="20"/>
      <c r="H23" s="20">
        <v>15000</v>
      </c>
      <c r="I23" s="20">
        <f t="shared" si="4"/>
        <v>395000</v>
      </c>
      <c r="J23" s="20">
        <v>180000</v>
      </c>
      <c r="K23" s="20">
        <f t="shared" si="6"/>
        <v>575000</v>
      </c>
    </row>
    <row r="24" spans="1:11" ht="15.95" customHeight="1">
      <c r="A24" s="11" t="s">
        <v>46</v>
      </c>
      <c r="B24" s="20">
        <v>72000</v>
      </c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5.95" customHeight="1">
      <c r="A25" s="11" t="s">
        <v>23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f t="shared" si="4"/>
        <v>0</v>
      </c>
      <c r="J25" s="20">
        <v>1000</v>
      </c>
      <c r="K25" s="20">
        <f t="shared" si="6"/>
        <v>1000</v>
      </c>
    </row>
    <row r="26" spans="1:11" ht="15.95" customHeight="1">
      <c r="A26" s="11" t="s">
        <v>24</v>
      </c>
      <c r="B26" s="20">
        <v>500</v>
      </c>
      <c r="C26" s="20">
        <v>500</v>
      </c>
      <c r="D26" s="20">
        <v>0</v>
      </c>
      <c r="E26" s="20">
        <v>500</v>
      </c>
      <c r="F26" s="20">
        <v>0</v>
      </c>
      <c r="G26" s="20">
        <v>500</v>
      </c>
      <c r="H26" s="20">
        <v>0</v>
      </c>
      <c r="I26" s="20">
        <f t="shared" si="4"/>
        <v>2000</v>
      </c>
      <c r="J26" s="20">
        <v>3000</v>
      </c>
      <c r="K26" s="20">
        <f t="shared" si="6"/>
        <v>5000</v>
      </c>
    </row>
    <row r="27" spans="1:11" ht="15.95" customHeight="1">
      <c r="A27" s="11" t="s">
        <v>25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f t="shared" si="4"/>
        <v>0</v>
      </c>
      <c r="J27" s="20">
        <v>0</v>
      </c>
      <c r="K27" s="20">
        <f t="shared" si="6"/>
        <v>0</v>
      </c>
    </row>
    <row r="28" spans="1:11" ht="15.95" customHeight="1">
      <c r="A28" s="11" t="s">
        <v>26</v>
      </c>
      <c r="B28" s="20">
        <v>0</v>
      </c>
      <c r="C28" s="20">
        <v>45000</v>
      </c>
      <c r="D28" s="20">
        <v>0</v>
      </c>
      <c r="E28" s="20">
        <v>100000</v>
      </c>
      <c r="F28" s="20">
        <v>0</v>
      </c>
      <c r="G28" s="20">
        <v>160000</v>
      </c>
      <c r="H28" s="20">
        <v>6000</v>
      </c>
      <c r="I28" s="20">
        <f t="shared" si="4"/>
        <v>311000</v>
      </c>
      <c r="J28" s="20">
        <v>0</v>
      </c>
      <c r="K28" s="20">
        <f t="shared" si="6"/>
        <v>311000</v>
      </c>
    </row>
    <row r="29" spans="1:11" ht="15.95" customHeight="1">
      <c r="A29" s="11" t="s">
        <v>33</v>
      </c>
      <c r="B29" s="20">
        <v>30000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 t="shared" si="4"/>
        <v>30000</v>
      </c>
      <c r="J29" s="20">
        <v>15000</v>
      </c>
      <c r="K29" s="20">
        <f t="shared" si="6"/>
        <v>45000</v>
      </c>
    </row>
    <row r="30" spans="1:11" ht="15.95" customHeight="1">
      <c r="A30" s="11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f t="shared" si="4"/>
        <v>0</v>
      </c>
      <c r="J30" s="20">
        <v>0</v>
      </c>
      <c r="K30" s="20">
        <f t="shared" si="6"/>
        <v>0</v>
      </c>
    </row>
    <row r="31" spans="1:11" ht="15.95" customHeight="1">
      <c r="A31" s="11" t="s">
        <v>35</v>
      </c>
      <c r="B31" s="20">
        <v>5000</v>
      </c>
      <c r="C31" s="20">
        <v>20000</v>
      </c>
      <c r="D31" s="20">
        <v>0</v>
      </c>
      <c r="E31" s="20">
        <v>0</v>
      </c>
      <c r="F31" s="20">
        <v>0</v>
      </c>
      <c r="G31" s="20">
        <v>0</v>
      </c>
      <c r="H31" s="20">
        <v>12000</v>
      </c>
      <c r="I31" s="20">
        <f t="shared" ref="I31:I37" si="7">SUM(B31:H31)</f>
        <v>37000</v>
      </c>
      <c r="J31" s="20">
        <v>0</v>
      </c>
      <c r="K31" s="20">
        <f t="shared" si="6"/>
        <v>37000</v>
      </c>
    </row>
    <row r="32" spans="1:11" ht="15.95" customHeight="1">
      <c r="A32" s="11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f t="shared" si="7"/>
        <v>0</v>
      </c>
      <c r="J32" s="20">
        <v>0</v>
      </c>
      <c r="K32" s="20">
        <f t="shared" si="6"/>
        <v>0</v>
      </c>
    </row>
    <row r="33" spans="1:11" ht="15.95" customHeight="1">
      <c r="A33" s="11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80000</v>
      </c>
      <c r="H33" s="20">
        <v>0</v>
      </c>
      <c r="I33" s="20">
        <f t="shared" si="7"/>
        <v>80000</v>
      </c>
      <c r="J33" s="20">
        <v>1000</v>
      </c>
      <c r="K33" s="20">
        <f t="shared" si="6"/>
        <v>81000</v>
      </c>
    </row>
    <row r="34" spans="1:11" ht="15.95" customHeight="1">
      <c r="A34" s="11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f t="shared" si="7"/>
        <v>0</v>
      </c>
      <c r="J34" s="20">
        <v>8000</v>
      </c>
      <c r="K34" s="20">
        <f t="shared" si="6"/>
        <v>8000</v>
      </c>
    </row>
    <row r="35" spans="1:11" ht="15.95" customHeight="1">
      <c r="A35" s="11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f t="shared" si="7"/>
        <v>0</v>
      </c>
      <c r="J35" s="20">
        <v>0</v>
      </c>
      <c r="K35" s="20">
        <f t="shared" si="6"/>
        <v>0</v>
      </c>
    </row>
    <row r="36" spans="1:11" ht="15.95" customHeight="1">
      <c r="A36" s="15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f t="shared" si="7"/>
        <v>0</v>
      </c>
      <c r="J36" s="20">
        <v>80000</v>
      </c>
      <c r="K36" s="20">
        <f t="shared" si="6"/>
        <v>80000</v>
      </c>
    </row>
    <row r="37" spans="1:11" ht="15" customHeight="1">
      <c r="A37" s="12" t="s">
        <v>27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0">
        <f t="shared" si="7"/>
        <v>0</v>
      </c>
      <c r="J37" s="21">
        <v>0</v>
      </c>
      <c r="K37" s="20">
        <f t="shared" si="6"/>
        <v>0</v>
      </c>
    </row>
    <row r="38" spans="1:11" ht="15.95" customHeight="1">
      <c r="A38" s="16" t="s">
        <v>28</v>
      </c>
      <c r="B38" s="22">
        <f t="shared" ref="B38:K38" si="8">SUM(B15:B37)</f>
        <v>1177500</v>
      </c>
      <c r="C38" s="22">
        <f t="shared" si="8"/>
        <v>325500</v>
      </c>
      <c r="D38" s="22">
        <f t="shared" si="8"/>
        <v>0</v>
      </c>
      <c r="E38" s="22">
        <f t="shared" si="8"/>
        <v>515500</v>
      </c>
      <c r="F38" s="22">
        <f t="shared" si="8"/>
        <v>3000</v>
      </c>
      <c r="G38" s="22">
        <f t="shared" si="8"/>
        <v>812500</v>
      </c>
      <c r="H38" s="22">
        <f t="shared" si="8"/>
        <v>64500</v>
      </c>
      <c r="I38" s="22">
        <f t="shared" si="8"/>
        <v>2826500</v>
      </c>
      <c r="J38" s="22">
        <f t="shared" si="8"/>
        <v>519000</v>
      </c>
      <c r="K38" s="22">
        <f t="shared" si="8"/>
        <v>3345500</v>
      </c>
    </row>
    <row r="39" spans="1:11" ht="15.95" customHeight="1">
      <c r="A39" s="17" t="s">
        <v>29</v>
      </c>
      <c r="B39" s="22">
        <f t="shared" ref="B39:K39" si="9">B14+B38</f>
        <v>1627500</v>
      </c>
      <c r="C39" s="22">
        <f t="shared" si="9"/>
        <v>425500</v>
      </c>
      <c r="D39" s="22">
        <f t="shared" si="9"/>
        <v>0</v>
      </c>
      <c r="E39" s="22">
        <f t="shared" si="9"/>
        <v>615500</v>
      </c>
      <c r="F39" s="22">
        <f t="shared" si="9"/>
        <v>3000</v>
      </c>
      <c r="G39" s="22">
        <f t="shared" si="9"/>
        <v>912500</v>
      </c>
      <c r="H39" s="22">
        <f t="shared" si="9"/>
        <v>114500</v>
      </c>
      <c r="I39" s="22">
        <f t="shared" si="9"/>
        <v>3626500</v>
      </c>
      <c r="J39" s="22">
        <f t="shared" si="9"/>
        <v>769000</v>
      </c>
      <c r="K39" s="22">
        <f t="shared" si="9"/>
        <v>4395500</v>
      </c>
    </row>
    <row r="40" spans="1:11" ht="15.95" customHeight="1">
      <c r="A40" s="18"/>
      <c r="B40" s="22">
        <f t="shared" ref="B40:J40" si="10">B11-B39</f>
        <v>22500</v>
      </c>
      <c r="C40" s="22">
        <f t="shared" si="10"/>
        <v>24500</v>
      </c>
      <c r="D40" s="27">
        <f t="shared" si="10"/>
        <v>0</v>
      </c>
      <c r="E40" s="22">
        <f t="shared" si="10"/>
        <v>-365500</v>
      </c>
      <c r="F40" s="22">
        <f t="shared" si="10"/>
        <v>0</v>
      </c>
      <c r="G40" s="22">
        <f t="shared" si="10"/>
        <v>-12500</v>
      </c>
      <c r="H40" s="22">
        <f t="shared" si="10"/>
        <v>5500</v>
      </c>
      <c r="I40" s="27">
        <f t="shared" si="10"/>
        <v>-253500</v>
      </c>
      <c r="J40" s="27">
        <f t="shared" si="10"/>
        <v>-118950</v>
      </c>
      <c r="K40" s="25">
        <f t="shared" si="6"/>
        <v>-372450</v>
      </c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mergeCells count="1">
    <mergeCell ref="A1:J1"/>
  </mergeCells>
  <phoneticPr fontId="2"/>
  <pageMargins left="0.7" right="0.7" top="0.75" bottom="0.75" header="0.3" footer="0.3"/>
  <pageSetup paperSize="9" scale="7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</dc:creator>
  <cp:lastModifiedBy>SADAO HARADA</cp:lastModifiedBy>
  <cp:lastPrinted>2016-05-20T15:42:55Z</cp:lastPrinted>
  <dcterms:created xsi:type="dcterms:W3CDTF">2016-05-20T23:08:27Z</dcterms:created>
  <dcterms:modified xsi:type="dcterms:W3CDTF">2020-05-31T18:35:54Z</dcterms:modified>
</cp:coreProperties>
</file>