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\重要書類\NPO法人事務局\R2年度法人会計書類\"/>
    </mc:Choice>
  </mc:AlternateContent>
  <xr:revisionPtr revIDLastSave="0" documentId="13_ncr:1_{1EE95526-8CB6-42AA-8406-43FD7E6163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活動計算書" sheetId="19" r:id="rId1"/>
    <sheet name="財産目録" sheetId="21" r:id="rId2"/>
    <sheet name="貸借対照表" sheetId="1" r:id="rId3"/>
    <sheet name="注記" sheetId="20" r:id="rId4"/>
    <sheet name="事業別損益" sheetId="22" r:id="rId5"/>
  </sheets>
  <definedNames>
    <definedName name="_xlnm.Print_Area" localSheetId="3">注記!$A$1:$I$80</definedName>
    <definedName name="_xlnm.Print_Titles" localSheetId="0">活動計算書!$1:$5</definedName>
  </definedNames>
  <calcPr calcId="181029"/>
</workbook>
</file>

<file path=xl/calcChain.xml><?xml version="1.0" encoding="utf-8"?>
<calcChain xmlns="http://schemas.openxmlformats.org/spreadsheetml/2006/main">
  <c r="G19" i="22" l="1"/>
  <c r="G64" i="22" s="1"/>
  <c r="N63" i="22"/>
  <c r="L63" i="22"/>
  <c r="K63" i="22"/>
  <c r="J63" i="22"/>
  <c r="I63" i="22"/>
  <c r="H63" i="22"/>
  <c r="G63" i="22"/>
  <c r="F63" i="22"/>
  <c r="E63" i="22"/>
  <c r="D63" i="22"/>
  <c r="M62" i="22"/>
  <c r="O62" i="22" s="1"/>
  <c r="M61" i="22"/>
  <c r="O61" i="22" s="1"/>
  <c r="M60" i="22"/>
  <c r="O60" i="22" s="1"/>
  <c r="M59" i="22"/>
  <c r="O59" i="22" s="1"/>
  <c r="M58" i="22"/>
  <c r="O58" i="22" s="1"/>
  <c r="M57" i="22"/>
  <c r="O57" i="22" s="1"/>
  <c r="M56" i="22"/>
  <c r="O56" i="22" s="1"/>
  <c r="M55" i="22"/>
  <c r="O55" i="22" s="1"/>
  <c r="M54" i="22"/>
  <c r="O54" i="22" s="1"/>
  <c r="M53" i="22"/>
  <c r="O53" i="22" s="1"/>
  <c r="M52" i="22"/>
  <c r="O52" i="22" s="1"/>
  <c r="M51" i="22"/>
  <c r="O51" i="22" s="1"/>
  <c r="M50" i="22"/>
  <c r="O50" i="22" s="1"/>
  <c r="M49" i="22"/>
  <c r="O49" i="22" s="1"/>
  <c r="M48" i="22"/>
  <c r="O48" i="22" s="1"/>
  <c r="M47" i="22"/>
  <c r="O47" i="22" s="1"/>
  <c r="M46" i="22"/>
  <c r="O46" i="22" s="1"/>
  <c r="M45" i="22"/>
  <c r="O45" i="22" s="1"/>
  <c r="M44" i="22"/>
  <c r="O44" i="22" s="1"/>
  <c r="M43" i="22"/>
  <c r="O43" i="22" s="1"/>
  <c r="M42" i="22"/>
  <c r="O42" i="22" s="1"/>
  <c r="M41" i="22"/>
  <c r="O41" i="22" s="1"/>
  <c r="M40" i="22"/>
  <c r="O40" i="22" s="1"/>
  <c r="M39" i="22"/>
  <c r="O39" i="22" s="1"/>
  <c r="M38" i="22"/>
  <c r="O38" i="22" s="1"/>
  <c r="M37" i="22"/>
  <c r="O37" i="22" s="1"/>
  <c r="M36" i="22"/>
  <c r="O36" i="22" s="1"/>
  <c r="M35" i="22"/>
  <c r="O35" i="22" s="1"/>
  <c r="M34" i="22"/>
  <c r="O34" i="22" s="1"/>
  <c r="M33" i="22"/>
  <c r="O33" i="22" s="1"/>
  <c r="M32" i="22"/>
  <c r="O32" i="22" s="1"/>
  <c r="M31" i="22"/>
  <c r="O31" i="22" s="1"/>
  <c r="M30" i="22"/>
  <c r="O30" i="22" s="1"/>
  <c r="M29" i="22"/>
  <c r="O29" i="22" s="1"/>
  <c r="M28" i="22"/>
  <c r="O28" i="22" s="1"/>
  <c r="M27" i="22"/>
  <c r="O27" i="22" s="1"/>
  <c r="M26" i="22"/>
  <c r="O26" i="22" s="1"/>
  <c r="M25" i="22"/>
  <c r="O25" i="22" s="1"/>
  <c r="M24" i="22"/>
  <c r="O24" i="22" s="1"/>
  <c r="M23" i="22"/>
  <c r="O23" i="22" s="1"/>
  <c r="M22" i="22"/>
  <c r="O22" i="22" s="1"/>
  <c r="M21" i="22"/>
  <c r="M63" i="22" s="1"/>
  <c r="N19" i="22"/>
  <c r="N64" i="22" s="1"/>
  <c r="L19" i="22"/>
  <c r="L64" i="22" s="1"/>
  <c r="K19" i="22"/>
  <c r="K64" i="22" s="1"/>
  <c r="J19" i="22"/>
  <c r="J64" i="22" s="1"/>
  <c r="I19" i="22"/>
  <c r="I64" i="22" s="1"/>
  <c r="H19" i="22"/>
  <c r="H64" i="22" s="1"/>
  <c r="F19" i="22"/>
  <c r="F64" i="22" s="1"/>
  <c r="E19" i="22"/>
  <c r="E64" i="22" s="1"/>
  <c r="D19" i="22"/>
  <c r="D64" i="22" s="1"/>
  <c r="M18" i="22"/>
  <c r="O18" i="22" s="1"/>
  <c r="M17" i="22"/>
  <c r="O17" i="22" s="1"/>
  <c r="M16" i="22"/>
  <c r="O16" i="22" s="1"/>
  <c r="M15" i="22"/>
  <c r="O15" i="22" s="1"/>
  <c r="M14" i="22"/>
  <c r="O14" i="22" s="1"/>
  <c r="N11" i="22"/>
  <c r="N65" i="22" s="1"/>
  <c r="L11" i="22"/>
  <c r="L65" i="22" s="1"/>
  <c r="K11" i="22"/>
  <c r="J11" i="22"/>
  <c r="I11" i="22"/>
  <c r="I65" i="22" s="1"/>
  <c r="H11" i="22"/>
  <c r="H65" i="22" s="1"/>
  <c r="G11" i="22"/>
  <c r="F11" i="22"/>
  <c r="E11" i="22"/>
  <c r="E65" i="22" s="1"/>
  <c r="D11" i="22"/>
  <c r="D65" i="22" s="1"/>
  <c r="M10" i="22"/>
  <c r="O10" i="22" s="1"/>
  <c r="M9" i="22"/>
  <c r="O9" i="22" s="1"/>
  <c r="O8" i="22"/>
  <c r="O7" i="22"/>
  <c r="M7" i="22"/>
  <c r="O6" i="22"/>
  <c r="O11" i="22" s="1"/>
  <c r="M6" i="22"/>
  <c r="M11" i="22" s="1"/>
  <c r="H95" i="21"/>
  <c r="H87" i="21"/>
  <c r="I96" i="21" s="1"/>
  <c r="C73" i="21"/>
  <c r="G66" i="21"/>
  <c r="G61" i="21"/>
  <c r="H67" i="21" s="1"/>
  <c r="H25" i="21"/>
  <c r="I68" i="21" s="1"/>
  <c r="I97" i="21" s="1"/>
  <c r="I48" i="20"/>
  <c r="G48" i="20"/>
  <c r="G62" i="1"/>
  <c r="F36" i="1"/>
  <c r="F124" i="19"/>
  <c r="F87" i="19"/>
  <c r="F79" i="19"/>
  <c r="G80" i="19" s="1"/>
  <c r="F34" i="19"/>
  <c r="G26" i="19"/>
  <c r="G21" i="19"/>
  <c r="G52" i="1"/>
  <c r="F29" i="1"/>
  <c r="F25" i="1"/>
  <c r="G14" i="1"/>
  <c r="F65" i="22" l="1"/>
  <c r="J65" i="22"/>
  <c r="G65" i="22"/>
  <c r="K65" i="22"/>
  <c r="M19" i="22"/>
  <c r="O21" i="22"/>
  <c r="O63" i="22" s="1"/>
  <c r="G37" i="1"/>
  <c r="H38" i="1" s="1"/>
  <c r="G125" i="19"/>
  <c r="H126" i="19" s="1"/>
  <c r="O19" i="22" l="1"/>
  <c r="M64" i="22"/>
  <c r="M65" i="22" s="1"/>
  <c r="G42" i="20"/>
  <c r="G8" i="19"/>
  <c r="O64" i="22" l="1"/>
  <c r="O65" i="22"/>
  <c r="E53" i="20"/>
  <c r="F53" i="20"/>
  <c r="H53" i="20"/>
  <c r="D53" i="20"/>
  <c r="G52" i="20"/>
  <c r="I52" i="20" s="1"/>
  <c r="G43" i="20" l="1"/>
  <c r="I43" i="20" s="1"/>
  <c r="G44" i="20"/>
  <c r="I44" i="20" s="1"/>
  <c r="G45" i="20"/>
  <c r="I45" i="20" s="1"/>
  <c r="G46" i="20"/>
  <c r="I46" i="20" s="1"/>
  <c r="G47" i="20"/>
  <c r="I47" i="20" s="1"/>
  <c r="G49" i="20"/>
  <c r="I49" i="20" s="1"/>
  <c r="G12" i="19"/>
  <c r="E75" i="20" l="1"/>
  <c r="D75" i="20"/>
  <c r="I42" i="20"/>
  <c r="G51" i="20"/>
  <c r="I51" i="20" s="1"/>
  <c r="G58" i="20"/>
  <c r="G59" i="20"/>
  <c r="F34" i="20"/>
  <c r="E34" i="20"/>
  <c r="D34" i="20"/>
  <c r="G29" i="20"/>
  <c r="G60" i="20"/>
  <c r="G61" i="20"/>
  <c r="D62" i="20"/>
  <c r="E79" i="20"/>
  <c r="D79" i="20"/>
  <c r="E62" i="20"/>
  <c r="F62" i="20"/>
  <c r="G10" i="19"/>
  <c r="H27" i="19" s="1"/>
  <c r="H127" i="19" s="1"/>
  <c r="H132" i="19"/>
  <c r="G58" i="1"/>
  <c r="I53" i="20" l="1"/>
  <c r="G53" i="20"/>
  <c r="H59" i="1"/>
  <c r="H63" i="1" s="1"/>
  <c r="G34" i="20"/>
  <c r="G62" i="20"/>
  <c r="H64" i="1" l="1"/>
  <c r="H139" i="19"/>
  <c r="H141" i="19" s="1"/>
  <c r="H143" i="19" l="1"/>
</calcChain>
</file>

<file path=xl/sharedStrings.xml><?xml version="1.0" encoding="utf-8"?>
<sst xmlns="http://schemas.openxmlformats.org/spreadsheetml/2006/main" count="504" uniqueCount="363">
  <si>
    <t>流動資産合計</t>
    <rPh sb="0" eb="2">
      <t>リュウドウ</t>
    </rPh>
    <rPh sb="2" eb="4">
      <t>シサン</t>
    </rPh>
    <rPh sb="4" eb="6">
      <t>ゴウケイ</t>
    </rPh>
    <phoneticPr fontId="2"/>
  </si>
  <si>
    <t>資産合計</t>
    <rPh sb="0" eb="2">
      <t>シサン</t>
    </rPh>
    <rPh sb="2" eb="4">
      <t>ゴウケイ</t>
    </rPh>
    <phoneticPr fontId="2"/>
  </si>
  <si>
    <t>流動負債合計</t>
    <rPh sb="0" eb="2">
      <t>リュウドウ</t>
    </rPh>
    <rPh sb="2" eb="4">
      <t>フサイ</t>
    </rPh>
    <rPh sb="4" eb="6">
      <t>ゴウケイ</t>
    </rPh>
    <phoneticPr fontId="2"/>
  </si>
  <si>
    <t>正味財産合計</t>
    <rPh sb="0" eb="2">
      <t>ショウミ</t>
    </rPh>
    <rPh sb="2" eb="4">
      <t>ザイサン</t>
    </rPh>
    <rPh sb="4" eb="6">
      <t>ゴウケイ</t>
    </rPh>
    <phoneticPr fontId="2"/>
  </si>
  <si>
    <t>負債及び正味財産合計</t>
    <rPh sb="0" eb="2">
      <t>フサイ</t>
    </rPh>
    <rPh sb="2" eb="3">
      <t>オヨ</t>
    </rPh>
    <rPh sb="4" eb="6">
      <t>ショウミ</t>
    </rPh>
    <rPh sb="6" eb="8">
      <t>ザイサン</t>
    </rPh>
    <rPh sb="8" eb="10">
      <t>ゴウケイ</t>
    </rPh>
    <phoneticPr fontId="2"/>
  </si>
  <si>
    <t>負債合計</t>
    <rPh sb="0" eb="2">
      <t>フサイ</t>
    </rPh>
    <rPh sb="2" eb="4">
      <t>ゴウケイ</t>
    </rPh>
    <phoneticPr fontId="2"/>
  </si>
  <si>
    <t>雑収入</t>
    <rPh sb="0" eb="1">
      <t>ザツ</t>
    </rPh>
    <rPh sb="1" eb="3">
      <t>シュウニュウ</t>
    </rPh>
    <phoneticPr fontId="2"/>
  </si>
  <si>
    <t>Ⅲその他資金収入の部</t>
    <rPh sb="3" eb="4">
      <t>タ</t>
    </rPh>
    <rPh sb="4" eb="6">
      <t>シキン</t>
    </rPh>
    <rPh sb="6" eb="8">
      <t>シュウニュウ</t>
    </rPh>
    <rPh sb="9" eb="10">
      <t>ブ</t>
    </rPh>
    <phoneticPr fontId="2"/>
  </si>
  <si>
    <t>現金預金</t>
    <rPh sb="0" eb="2">
      <t>ゲンキン</t>
    </rPh>
    <rPh sb="2" eb="4">
      <t>ヨキン</t>
    </rPh>
    <phoneticPr fontId="2"/>
  </si>
  <si>
    <t>固定負債合計</t>
    <rPh sb="0" eb="2">
      <t>コテイ</t>
    </rPh>
    <rPh sb="2" eb="4">
      <t>フサイ</t>
    </rPh>
    <rPh sb="4" eb="6">
      <t>ゴウケイ</t>
    </rPh>
    <phoneticPr fontId="2"/>
  </si>
  <si>
    <t>長期借入金</t>
    <rPh sb="0" eb="2">
      <t>チョウキ</t>
    </rPh>
    <rPh sb="2" eb="4">
      <t>カリイレ</t>
    </rPh>
    <rPh sb="4" eb="5">
      <t>キン</t>
    </rPh>
    <phoneticPr fontId="2"/>
  </si>
  <si>
    <t>１　借入金収入</t>
    <rPh sb="2" eb="4">
      <t>カリイレ</t>
    </rPh>
    <rPh sb="4" eb="5">
      <t>キン</t>
    </rPh>
    <rPh sb="5" eb="7">
      <t>シュウニュウ</t>
    </rPh>
    <phoneticPr fontId="2"/>
  </si>
  <si>
    <t>長期借入金収入</t>
    <rPh sb="0" eb="2">
      <t>チョウキ</t>
    </rPh>
    <rPh sb="2" eb="4">
      <t>カリイレ</t>
    </rPh>
    <rPh sb="4" eb="5">
      <t>キン</t>
    </rPh>
    <rPh sb="5" eb="7">
      <t>シュウニュウ</t>
    </rPh>
    <phoneticPr fontId="2"/>
  </si>
  <si>
    <t>受取利息</t>
    <rPh sb="0" eb="2">
      <t>ウケトリ</t>
    </rPh>
    <rPh sb="2" eb="4">
      <t>リソク</t>
    </rPh>
    <phoneticPr fontId="2"/>
  </si>
  <si>
    <t>（単位：円）</t>
    <rPh sb="1" eb="3">
      <t>タンイ</t>
    </rPh>
    <rPh sb="4" eb="5">
      <t>エン</t>
    </rPh>
    <phoneticPr fontId="2"/>
  </si>
  <si>
    <t>科　　　　　　目　</t>
    <rPh sb="0" eb="1">
      <t>カ</t>
    </rPh>
    <rPh sb="7" eb="8">
      <t>メ</t>
    </rPh>
    <phoneticPr fontId="2"/>
  </si>
  <si>
    <t>　</t>
    <phoneticPr fontId="2"/>
  </si>
  <si>
    <t>流動負債</t>
    <rPh sb="0" eb="2">
      <t>リュウドウ</t>
    </rPh>
    <rPh sb="2" eb="4">
      <t>フサイ</t>
    </rPh>
    <phoneticPr fontId="2"/>
  </si>
  <si>
    <t>固定負債</t>
    <rPh sb="0" eb="2">
      <t>コテイ</t>
    </rPh>
    <rPh sb="2" eb="4">
      <t>フサイ</t>
    </rPh>
    <phoneticPr fontId="2"/>
  </si>
  <si>
    <t>長期前払費用</t>
    <rPh sb="0" eb="2">
      <t>チョウキ</t>
    </rPh>
    <rPh sb="2" eb="4">
      <t>マエバラ</t>
    </rPh>
    <rPh sb="4" eb="6">
      <t>ヒヨウ</t>
    </rPh>
    <phoneticPr fontId="2"/>
  </si>
  <si>
    <t>構築物</t>
    <rPh sb="0" eb="3">
      <t>コウチクブツ</t>
    </rPh>
    <phoneticPr fontId="2"/>
  </si>
  <si>
    <t>長期預り金</t>
    <rPh sb="0" eb="2">
      <t>チョウキ</t>
    </rPh>
    <rPh sb="2" eb="3">
      <t>アズカ</t>
    </rPh>
    <rPh sb="4" eb="5">
      <t>キン</t>
    </rPh>
    <phoneticPr fontId="2"/>
  </si>
  <si>
    <t>前期繰越正味財産</t>
    <rPh sb="0" eb="2">
      <t>ゼンキ</t>
    </rPh>
    <rPh sb="2" eb="4">
      <t>クリコシ</t>
    </rPh>
    <rPh sb="4" eb="6">
      <t>ショウミ</t>
    </rPh>
    <rPh sb="6" eb="8">
      <t>ザイサン</t>
    </rPh>
    <phoneticPr fontId="2"/>
  </si>
  <si>
    <t>建物附属設備</t>
    <rPh sb="0" eb="2">
      <t>タテモノ</t>
    </rPh>
    <rPh sb="2" eb="4">
      <t>フゾク</t>
    </rPh>
    <rPh sb="4" eb="6">
      <t>セツビ</t>
    </rPh>
    <phoneticPr fontId="2"/>
  </si>
  <si>
    <t>車両運搬具</t>
    <rPh sb="0" eb="2">
      <t>シャリョウ</t>
    </rPh>
    <rPh sb="2" eb="4">
      <t>ウンパン</t>
    </rPh>
    <rPh sb="4" eb="5">
      <t>グ</t>
    </rPh>
    <phoneticPr fontId="2"/>
  </si>
  <si>
    <t>未払金</t>
    <rPh sb="0" eb="2">
      <t>ミハラ</t>
    </rPh>
    <rPh sb="2" eb="3">
      <t>キン</t>
    </rPh>
    <phoneticPr fontId="2"/>
  </si>
  <si>
    <t>その他資金収入合計　（Ｄ）</t>
    <rPh sb="2" eb="3">
      <t>タ</t>
    </rPh>
    <rPh sb="3" eb="5">
      <t>シキン</t>
    </rPh>
    <rPh sb="5" eb="7">
      <t>シュウニュウ</t>
    </rPh>
    <rPh sb="7" eb="9">
      <t>ゴウケイ</t>
    </rPh>
    <phoneticPr fontId="2"/>
  </si>
  <si>
    <t>建　物</t>
    <rPh sb="0" eb="1">
      <t>ケン</t>
    </rPh>
    <rPh sb="2" eb="3">
      <t>モノ</t>
    </rPh>
    <phoneticPr fontId="2"/>
  </si>
  <si>
    <t>ソフトウェア</t>
    <phoneticPr fontId="2"/>
  </si>
  <si>
    <t>差入保証金</t>
    <rPh sb="0" eb="1">
      <t>サ</t>
    </rPh>
    <rPh sb="1" eb="2">
      <t>イ</t>
    </rPh>
    <rPh sb="2" eb="5">
      <t>ホショウキン</t>
    </rPh>
    <phoneticPr fontId="2"/>
  </si>
  <si>
    <t>人件費</t>
    <rPh sb="0" eb="3">
      <t>ジンケンヒ</t>
    </rPh>
    <phoneticPr fontId="2"/>
  </si>
  <si>
    <t>未払法人税等</t>
    <rPh sb="0" eb="2">
      <t>ミハラ</t>
    </rPh>
    <rPh sb="2" eb="5">
      <t>ホウジンゼイ</t>
    </rPh>
    <rPh sb="5" eb="6">
      <t>トウ</t>
    </rPh>
    <phoneticPr fontId="2"/>
  </si>
  <si>
    <t>流動資産</t>
  </si>
  <si>
    <t>1.</t>
    <phoneticPr fontId="2"/>
  </si>
  <si>
    <t>2.</t>
    <phoneticPr fontId="2"/>
  </si>
  <si>
    <t>(1)</t>
    <phoneticPr fontId="2"/>
  </si>
  <si>
    <t>固定資産</t>
    <phoneticPr fontId="2"/>
  </si>
  <si>
    <t>有形固定資産</t>
    <rPh sb="0" eb="2">
      <t>ユウケイ</t>
    </rPh>
    <phoneticPr fontId="2"/>
  </si>
  <si>
    <t>有形固定資産計</t>
    <phoneticPr fontId="2"/>
  </si>
  <si>
    <t>(2)</t>
    <phoneticPr fontId="2"/>
  </si>
  <si>
    <t>無形固定資産</t>
  </si>
  <si>
    <t>無形固定資産計</t>
    <rPh sb="0" eb="6">
      <t>ムケイコテイシサン</t>
    </rPh>
    <phoneticPr fontId="2"/>
  </si>
  <si>
    <t>投資その他の資産</t>
    <rPh sb="0" eb="2">
      <t>トウシ</t>
    </rPh>
    <rPh sb="6" eb="8">
      <t>シサン</t>
    </rPh>
    <phoneticPr fontId="2"/>
  </si>
  <si>
    <t>固定資産合計</t>
    <rPh sb="4" eb="6">
      <t>ゴウケイ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</si>
  <si>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7">
      <t>マ</t>
    </rPh>
    <rPh sb="8" eb="9">
      <t>ガク</t>
    </rPh>
    <phoneticPr fontId="2"/>
  </si>
  <si>
    <t>Ⅰ  資産の部</t>
    <rPh sb="3" eb="5">
      <t>シサン</t>
    </rPh>
    <rPh sb="6" eb="7">
      <t>ブ</t>
    </rPh>
    <phoneticPr fontId="2"/>
  </si>
  <si>
    <t>Ⅱ  負債の部</t>
    <rPh sb="3" eb="5">
      <t>フサイ</t>
    </rPh>
    <rPh sb="6" eb="7">
      <t>ブ</t>
    </rPh>
    <phoneticPr fontId="2"/>
  </si>
  <si>
    <t>Ⅲ  正味財産の部</t>
    <rPh sb="3" eb="5">
      <t>ショウミ</t>
    </rPh>
    <rPh sb="5" eb="7">
      <t>ザイサン</t>
    </rPh>
    <rPh sb="8" eb="9">
      <t>ブ</t>
    </rPh>
    <phoneticPr fontId="2"/>
  </si>
  <si>
    <t>投資その他の資産計</t>
    <rPh sb="0" eb="2">
      <t>トウシ</t>
    </rPh>
    <rPh sb="6" eb="8">
      <t>シサン</t>
    </rPh>
    <rPh sb="8" eb="9">
      <t>ケイ</t>
    </rPh>
    <phoneticPr fontId="2"/>
  </si>
  <si>
    <t>Ⅰ　経常収益</t>
    <rPh sb="2" eb="4">
      <t>ケイジョウ</t>
    </rPh>
    <rPh sb="4" eb="6">
      <t>シュウエキ</t>
    </rPh>
    <phoneticPr fontId="2"/>
  </si>
  <si>
    <t>1.</t>
    <phoneticPr fontId="2"/>
  </si>
  <si>
    <t>２.</t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</si>
  <si>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</si>
  <si>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Ⅱ　経常費用</t>
    <rPh sb="2" eb="4">
      <t>ケイジョウ</t>
    </rPh>
    <rPh sb="4" eb="6">
      <t>ヒヨウ</t>
    </rPh>
    <phoneticPr fontId="2"/>
  </si>
  <si>
    <t>事業費</t>
    <rPh sb="0" eb="3">
      <t>ジギョウヒ</t>
    </rPh>
    <phoneticPr fontId="2"/>
  </si>
  <si>
    <t>（１）</t>
    <phoneticPr fontId="2"/>
  </si>
  <si>
    <t>人件費計</t>
    <rPh sb="0" eb="3">
      <t>ジンケンヒ</t>
    </rPh>
    <rPh sb="3" eb="4">
      <t>ケイ</t>
    </rPh>
    <phoneticPr fontId="2"/>
  </si>
  <si>
    <t>（２）</t>
    <phoneticPr fontId="2"/>
  </si>
  <si>
    <t>事業費計</t>
    <rPh sb="0" eb="2">
      <t>ジギョウ</t>
    </rPh>
    <rPh sb="2" eb="3">
      <t>ヒ</t>
    </rPh>
    <rPh sb="3" eb="4">
      <t>ケイ</t>
    </rPh>
    <phoneticPr fontId="2"/>
  </si>
  <si>
    <t>管理費</t>
    <rPh sb="0" eb="2">
      <t>カンリ</t>
    </rPh>
    <rPh sb="2" eb="3">
      <t>ヒ</t>
    </rPh>
    <phoneticPr fontId="2"/>
  </si>
  <si>
    <t>管理費計</t>
    <rPh sb="0" eb="2">
      <t>カンリ</t>
    </rPh>
    <rPh sb="2" eb="3">
      <t>ヒ</t>
    </rPh>
    <rPh sb="3" eb="4">
      <t>ケイ</t>
    </rPh>
    <phoneticPr fontId="2"/>
  </si>
  <si>
    <t>経常費用計　</t>
    <rPh sb="0" eb="2">
      <t>ケイジョウ</t>
    </rPh>
    <rPh sb="2" eb="4">
      <t>ヒヨウ</t>
    </rPh>
    <rPh sb="4" eb="5">
      <t>ケイ</t>
    </rPh>
    <phoneticPr fontId="2"/>
  </si>
  <si>
    <t>当期経常増減額</t>
    <rPh sb="0" eb="2">
      <t>トウキ</t>
    </rPh>
    <rPh sb="2" eb="4">
      <t>ケイジョウ</t>
    </rPh>
    <rPh sb="4" eb="7">
      <t>ゾウゲンガク</t>
    </rPh>
    <phoneticPr fontId="2"/>
  </si>
  <si>
    <t>Ⅲ　経常外収益</t>
    <rPh sb="2" eb="4">
      <t>ケイジョウ</t>
    </rPh>
    <rPh sb="4" eb="5">
      <t>ガイ</t>
    </rPh>
    <rPh sb="5" eb="7">
      <t>シュウエキ</t>
    </rPh>
    <phoneticPr fontId="2"/>
  </si>
  <si>
    <t>固定資産売却益</t>
    <rPh sb="0" eb="2">
      <t>コテイ</t>
    </rPh>
    <rPh sb="2" eb="4">
      <t>シサン</t>
    </rPh>
    <rPh sb="4" eb="7">
      <t>バイキャクエキ</t>
    </rPh>
    <phoneticPr fontId="2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</si>
  <si>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2"/>
  </si>
  <si>
    <t>Ⅳ　経常外費用</t>
    <rPh sb="2" eb="4">
      <t>ケイジョウ</t>
    </rPh>
    <rPh sb="4" eb="5">
      <t>ガイ</t>
    </rPh>
    <rPh sb="5" eb="7">
      <t>ヒヨウ</t>
    </rPh>
    <phoneticPr fontId="2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</si>
  <si>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2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</si>
  <si>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rPh sb="8" eb="9">
      <t>ガク</t>
    </rPh>
    <phoneticPr fontId="2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</si>
  <si>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2"/>
  </si>
  <si>
    <t>金　　　額　</t>
    <rPh sb="0" eb="1">
      <t>キン</t>
    </rPh>
    <rPh sb="4" eb="5">
      <t>ガク</t>
    </rPh>
    <phoneticPr fontId="2"/>
  </si>
  <si>
    <t>事業収益</t>
    <rPh sb="0" eb="2">
      <t>ジギョウ</t>
    </rPh>
    <rPh sb="2" eb="4">
      <t>シュウエキ</t>
    </rPh>
    <phoneticPr fontId="2"/>
  </si>
  <si>
    <t>その他収益</t>
    <rPh sb="2" eb="3">
      <t>タ</t>
    </rPh>
    <rPh sb="3" eb="5">
      <t>シュウエキ</t>
    </rPh>
    <phoneticPr fontId="2"/>
  </si>
  <si>
    <t>１.</t>
    <phoneticPr fontId="7"/>
  </si>
  <si>
    <t>重要な会計方針</t>
    <rPh sb="0" eb="2">
      <t>ジュウヨウ</t>
    </rPh>
    <rPh sb="3" eb="5">
      <t>カイケイ</t>
    </rPh>
    <rPh sb="5" eb="7">
      <t>ホウシン</t>
    </rPh>
    <phoneticPr fontId="7"/>
  </si>
  <si>
    <t>（１）</t>
    <phoneticPr fontId="7"/>
  </si>
  <si>
    <t>固定資産の減価償却の方法</t>
    <rPh sb="0" eb="2">
      <t>コテイ</t>
    </rPh>
    <rPh sb="2" eb="4">
      <t>シサン</t>
    </rPh>
    <rPh sb="5" eb="7">
      <t>ゲンカ</t>
    </rPh>
    <rPh sb="7" eb="9">
      <t>ショウキャク</t>
    </rPh>
    <rPh sb="10" eb="12">
      <t>ホウホウ</t>
    </rPh>
    <phoneticPr fontId="7"/>
  </si>
  <si>
    <t>（２）</t>
    <phoneticPr fontId="7"/>
  </si>
  <si>
    <t>消費税等の会計処理</t>
    <rPh sb="0" eb="3">
      <t>ショウヒゼイ</t>
    </rPh>
    <rPh sb="3" eb="4">
      <t>トウ</t>
    </rPh>
    <rPh sb="5" eb="7">
      <t>カイケイ</t>
    </rPh>
    <rPh sb="7" eb="9">
      <t>ショリ</t>
    </rPh>
    <phoneticPr fontId="7"/>
  </si>
  <si>
    <t>使途等が制約された寄付等の内訳</t>
    <rPh sb="0" eb="3">
      <t>シトトウ</t>
    </rPh>
    <rPh sb="4" eb="6">
      <t>セイヤク</t>
    </rPh>
    <rPh sb="9" eb="11">
      <t>キフ</t>
    </rPh>
    <rPh sb="11" eb="12">
      <t>トウ</t>
    </rPh>
    <rPh sb="13" eb="15">
      <t>ウチワケ</t>
    </rPh>
    <phoneticPr fontId="7"/>
  </si>
  <si>
    <t>（単位：円）</t>
    <rPh sb="1" eb="3">
      <t>タンイ</t>
    </rPh>
    <rPh sb="4" eb="5">
      <t>エン</t>
    </rPh>
    <phoneticPr fontId="7"/>
  </si>
  <si>
    <t>内容</t>
    <rPh sb="0" eb="2">
      <t>ナイヨウ</t>
    </rPh>
    <phoneticPr fontId="7"/>
  </si>
  <si>
    <t>前期繰越額</t>
    <rPh sb="0" eb="2">
      <t>ゼンキ</t>
    </rPh>
    <rPh sb="2" eb="4">
      <t>クリコシ</t>
    </rPh>
    <rPh sb="4" eb="5">
      <t>ガク</t>
    </rPh>
    <phoneticPr fontId="7"/>
  </si>
  <si>
    <t>当期受入額</t>
    <rPh sb="0" eb="2">
      <t>トウキ</t>
    </rPh>
    <rPh sb="2" eb="4">
      <t>ウケイレ</t>
    </rPh>
    <rPh sb="4" eb="5">
      <t>ガク</t>
    </rPh>
    <phoneticPr fontId="7"/>
  </si>
  <si>
    <t>当期減少額</t>
    <rPh sb="0" eb="2">
      <t>トウキ</t>
    </rPh>
    <rPh sb="2" eb="4">
      <t>ゲンショウ</t>
    </rPh>
    <rPh sb="4" eb="5">
      <t>ガク</t>
    </rPh>
    <phoneticPr fontId="7"/>
  </si>
  <si>
    <t>次期繰越額</t>
    <rPh sb="0" eb="2">
      <t>ジキ</t>
    </rPh>
    <rPh sb="2" eb="4">
      <t>クリコシ</t>
    </rPh>
    <rPh sb="4" eb="5">
      <t>ガク</t>
    </rPh>
    <phoneticPr fontId="7"/>
  </si>
  <si>
    <t>備考</t>
    <rPh sb="0" eb="2">
      <t>ビコウ</t>
    </rPh>
    <phoneticPr fontId="7"/>
  </si>
  <si>
    <t>合計</t>
    <rPh sb="0" eb="2">
      <t>ゴウケイ</t>
    </rPh>
    <phoneticPr fontId="7"/>
  </si>
  <si>
    <t>３.</t>
    <phoneticPr fontId="7"/>
  </si>
  <si>
    <t>固定資産の増減内訳</t>
    <rPh sb="0" eb="2">
      <t>コテイ</t>
    </rPh>
    <rPh sb="2" eb="4">
      <t>シサン</t>
    </rPh>
    <rPh sb="5" eb="7">
      <t>ゾウゲン</t>
    </rPh>
    <rPh sb="7" eb="9">
      <t>ウチワケ</t>
    </rPh>
    <phoneticPr fontId="7"/>
  </si>
  <si>
    <t>科目</t>
    <rPh sb="0" eb="2">
      <t>カモク</t>
    </rPh>
    <phoneticPr fontId="7"/>
  </si>
  <si>
    <t>期首取得価額</t>
    <rPh sb="0" eb="2">
      <t>キシュ</t>
    </rPh>
    <rPh sb="2" eb="6">
      <t>シュトクカガク</t>
    </rPh>
    <phoneticPr fontId="7"/>
  </si>
  <si>
    <t>取得</t>
    <rPh sb="0" eb="2">
      <t>シュトク</t>
    </rPh>
    <phoneticPr fontId="7"/>
  </si>
  <si>
    <t>減少</t>
    <rPh sb="0" eb="2">
      <t>ゲンショウ</t>
    </rPh>
    <phoneticPr fontId="7"/>
  </si>
  <si>
    <t>期末取得価額</t>
    <rPh sb="0" eb="2">
      <t>キマツ</t>
    </rPh>
    <rPh sb="2" eb="4">
      <t>シュトク</t>
    </rPh>
    <rPh sb="4" eb="6">
      <t>カガク</t>
    </rPh>
    <phoneticPr fontId="7"/>
  </si>
  <si>
    <t>減価償却累計額</t>
    <rPh sb="0" eb="2">
      <t>ゲンカ</t>
    </rPh>
    <rPh sb="2" eb="4">
      <t>ショウキャク</t>
    </rPh>
    <rPh sb="4" eb="6">
      <t>ルイケイ</t>
    </rPh>
    <rPh sb="6" eb="7">
      <t>ガク</t>
    </rPh>
    <phoneticPr fontId="7"/>
  </si>
  <si>
    <t>期末帳簿価額</t>
    <rPh sb="0" eb="2">
      <t>キマツ</t>
    </rPh>
    <rPh sb="2" eb="4">
      <t>チョウボ</t>
    </rPh>
    <rPh sb="4" eb="6">
      <t>カガク</t>
    </rPh>
    <phoneticPr fontId="7"/>
  </si>
  <si>
    <t>　　建物附属設備</t>
    <rPh sb="2" eb="4">
      <t>タテモノ</t>
    </rPh>
    <rPh sb="4" eb="6">
      <t>フゾク</t>
    </rPh>
    <rPh sb="6" eb="8">
      <t>セツビ</t>
    </rPh>
    <phoneticPr fontId="2"/>
  </si>
  <si>
    <t>借入金の増減内訳</t>
    <rPh sb="0" eb="2">
      <t>カリイレ</t>
    </rPh>
    <rPh sb="2" eb="3">
      <t>キン</t>
    </rPh>
    <rPh sb="4" eb="6">
      <t>ゾウゲン</t>
    </rPh>
    <rPh sb="6" eb="8">
      <t>ウチワケ</t>
    </rPh>
    <phoneticPr fontId="7"/>
  </si>
  <si>
    <t>期首残高</t>
    <rPh sb="0" eb="2">
      <t>キシュ</t>
    </rPh>
    <rPh sb="2" eb="4">
      <t>ザンダカ</t>
    </rPh>
    <phoneticPr fontId="7"/>
  </si>
  <si>
    <t>当期借入</t>
    <rPh sb="0" eb="2">
      <t>トウキ</t>
    </rPh>
    <rPh sb="2" eb="4">
      <t>カリイレ</t>
    </rPh>
    <phoneticPr fontId="7"/>
  </si>
  <si>
    <t>当期返済</t>
    <rPh sb="0" eb="2">
      <t>トウキ</t>
    </rPh>
    <rPh sb="2" eb="4">
      <t>ヘンサイ</t>
    </rPh>
    <phoneticPr fontId="7"/>
  </si>
  <si>
    <t>期末残高</t>
    <rPh sb="0" eb="2">
      <t>キマツ</t>
    </rPh>
    <rPh sb="2" eb="4">
      <t>ザンダカ</t>
    </rPh>
    <phoneticPr fontId="7"/>
  </si>
  <si>
    <t>長期借入金</t>
    <rPh sb="0" eb="2">
      <t>チョウキ</t>
    </rPh>
    <rPh sb="2" eb="4">
      <t>カリイレ</t>
    </rPh>
    <rPh sb="4" eb="5">
      <t>キン</t>
    </rPh>
    <phoneticPr fontId="7"/>
  </si>
  <si>
    <t>役員及びその近親者との取引の内容</t>
    <rPh sb="0" eb="2">
      <t>ヤクイン</t>
    </rPh>
    <rPh sb="2" eb="3">
      <t>オヨ</t>
    </rPh>
    <rPh sb="6" eb="9">
      <t>キンシンシャ</t>
    </rPh>
    <rPh sb="11" eb="13">
      <t>トリヒキ</t>
    </rPh>
    <rPh sb="14" eb="16">
      <t>ナイヨウ</t>
    </rPh>
    <phoneticPr fontId="7"/>
  </si>
  <si>
    <t>役員及びその近親者との取引は以下の通りです。</t>
    <rPh sb="14" eb="16">
      <t>イカ</t>
    </rPh>
    <rPh sb="17" eb="18">
      <t>トオ</t>
    </rPh>
    <phoneticPr fontId="7"/>
  </si>
  <si>
    <t>財務諸表に計上された金額</t>
    <rPh sb="0" eb="2">
      <t>ザイム</t>
    </rPh>
    <rPh sb="2" eb="4">
      <t>ショヒョウ</t>
    </rPh>
    <rPh sb="5" eb="7">
      <t>ケイジョウ</t>
    </rPh>
    <rPh sb="10" eb="12">
      <t>キンガク</t>
    </rPh>
    <phoneticPr fontId="7"/>
  </si>
  <si>
    <t>内役員及び近親者との取引</t>
    <rPh sb="0" eb="1">
      <t>ウチ</t>
    </rPh>
    <rPh sb="1" eb="3">
      <t>ヤクイン</t>
    </rPh>
    <rPh sb="3" eb="4">
      <t>オヨ</t>
    </rPh>
    <rPh sb="5" eb="8">
      <t>キンシンシャ</t>
    </rPh>
    <rPh sb="10" eb="12">
      <t>トリヒキ</t>
    </rPh>
    <phoneticPr fontId="7"/>
  </si>
  <si>
    <t>（貸借対照表）</t>
    <rPh sb="1" eb="3">
      <t>タイシャク</t>
    </rPh>
    <rPh sb="3" eb="6">
      <t>タイショウヒョウ</t>
    </rPh>
    <phoneticPr fontId="7"/>
  </si>
  <si>
    <t>　　貸借対照表計</t>
    <rPh sb="2" eb="4">
      <t>タイシャク</t>
    </rPh>
    <rPh sb="4" eb="7">
      <t>タイショウヒョウ</t>
    </rPh>
    <rPh sb="7" eb="8">
      <t>ケイ</t>
    </rPh>
    <phoneticPr fontId="7"/>
  </si>
  <si>
    <t>その他経費</t>
    <rPh sb="2" eb="3">
      <t>タ</t>
    </rPh>
    <rPh sb="3" eb="5">
      <t>ケイヒ</t>
    </rPh>
    <phoneticPr fontId="2"/>
  </si>
  <si>
    <t>次期繰越正味財産額</t>
    <rPh sb="0" eb="2">
      <t>ジキ</t>
    </rPh>
    <phoneticPr fontId="2"/>
  </si>
  <si>
    <t>（注）特定非営利活動促進法第２８条第１項の収支計算書を活動計算書と呼んでいます。</t>
    <rPh sb="1" eb="2">
      <t>チュウ</t>
    </rPh>
    <rPh sb="3" eb="5">
      <t>トクテイ</t>
    </rPh>
    <rPh sb="5" eb="8">
      <t>ヒエイリ</t>
    </rPh>
    <rPh sb="8" eb="10">
      <t>カツドウ</t>
    </rPh>
    <rPh sb="10" eb="13">
      <t>ソクシンホウ</t>
    </rPh>
    <rPh sb="13" eb="14">
      <t>ダイ</t>
    </rPh>
    <rPh sb="16" eb="17">
      <t>ジョウ</t>
    </rPh>
    <rPh sb="17" eb="18">
      <t>ダイ</t>
    </rPh>
    <rPh sb="19" eb="20">
      <t>コウ</t>
    </rPh>
    <rPh sb="21" eb="23">
      <t>シュウシ</t>
    </rPh>
    <rPh sb="23" eb="26">
      <t>ケイサンショ</t>
    </rPh>
    <rPh sb="27" eb="29">
      <t>カツドウ</t>
    </rPh>
    <rPh sb="29" eb="32">
      <t>ケイサンショ</t>
    </rPh>
    <rPh sb="33" eb="34">
      <t>ヨ</t>
    </rPh>
    <phoneticPr fontId="2"/>
  </si>
  <si>
    <t>使途等が制約された寄附金等の内訳は以下の通りです。</t>
    <rPh sb="0" eb="2">
      <t>シト</t>
    </rPh>
    <rPh sb="2" eb="3">
      <t>トウ</t>
    </rPh>
    <rPh sb="4" eb="6">
      <t>セイヤク</t>
    </rPh>
    <rPh sb="9" eb="12">
      <t>キフキン</t>
    </rPh>
    <rPh sb="12" eb="13">
      <t>トウ</t>
    </rPh>
    <rPh sb="14" eb="16">
      <t>ウチワケ</t>
    </rPh>
    <rPh sb="17" eb="19">
      <t>イカ</t>
    </rPh>
    <rPh sb="20" eb="21">
      <t>トオ</t>
    </rPh>
    <phoneticPr fontId="7"/>
  </si>
  <si>
    <t>介護人材確保</t>
    <rPh sb="0" eb="2">
      <t>カイゴ</t>
    </rPh>
    <rPh sb="2" eb="4">
      <t>ジンザイ</t>
    </rPh>
    <rPh sb="4" eb="6">
      <t>カクホ</t>
    </rPh>
    <phoneticPr fontId="7"/>
  </si>
  <si>
    <t>助成金</t>
    <rPh sb="0" eb="2">
      <t>ジョセイ</t>
    </rPh>
    <rPh sb="2" eb="3">
      <t>キン</t>
    </rPh>
    <phoneticPr fontId="7"/>
  </si>
  <si>
    <t>長期預り金</t>
    <rPh sb="0" eb="2">
      <t>チョウキ</t>
    </rPh>
    <rPh sb="2" eb="3">
      <t>アズカ</t>
    </rPh>
    <rPh sb="4" eb="5">
      <t>キン</t>
    </rPh>
    <phoneticPr fontId="7"/>
  </si>
  <si>
    <t>給料手当</t>
    <rPh sb="0" eb="2">
      <t>キュウリョウ</t>
    </rPh>
    <rPh sb="2" eb="4">
      <t>テア</t>
    </rPh>
    <phoneticPr fontId="2"/>
  </si>
  <si>
    <t>賞与</t>
    <rPh sb="0" eb="2">
      <t>ショウヨ</t>
    </rPh>
    <phoneticPr fontId="2"/>
  </si>
  <si>
    <t>法定福利費</t>
    <rPh sb="0" eb="2">
      <t>ホウテイ</t>
    </rPh>
    <rPh sb="2" eb="4">
      <t>フクリ</t>
    </rPh>
    <rPh sb="4" eb="5">
      <t>ヒ</t>
    </rPh>
    <phoneticPr fontId="2"/>
  </si>
  <si>
    <t>福利厚生費</t>
    <rPh sb="0" eb="2">
      <t>フクリ</t>
    </rPh>
    <rPh sb="2" eb="5">
      <t>コウセイヒ</t>
    </rPh>
    <phoneticPr fontId="2"/>
  </si>
  <si>
    <t>消費税等は税込経理により処理しています。</t>
    <rPh sb="0" eb="3">
      <t>ショウヒゼイ</t>
    </rPh>
    <rPh sb="3" eb="4">
      <t>トウ</t>
    </rPh>
    <rPh sb="5" eb="7">
      <t>ゼイコミ</t>
    </rPh>
    <rPh sb="7" eb="9">
      <t>ケイリ</t>
    </rPh>
    <rPh sb="12" eb="14">
      <t>ショリ</t>
    </rPh>
    <phoneticPr fontId="2"/>
  </si>
  <si>
    <t>その他経費計</t>
    <rPh sb="2" eb="3">
      <t>タ</t>
    </rPh>
    <rPh sb="3" eb="5">
      <t>ケイヒ</t>
    </rPh>
    <rPh sb="5" eb="6">
      <t>ケイ</t>
    </rPh>
    <phoneticPr fontId="2"/>
  </si>
  <si>
    <t>平成１９年度立山町</t>
    <rPh sb="0" eb="2">
      <t>ヘイセイ</t>
    </rPh>
    <rPh sb="4" eb="6">
      <t>ネンド</t>
    </rPh>
    <rPh sb="6" eb="8">
      <t>タテヤマ</t>
    </rPh>
    <rPh sb="8" eb="9">
      <t>マチ</t>
    </rPh>
    <phoneticPr fontId="2"/>
  </si>
  <si>
    <t>富山型ﾃﾞｲｻｰﾋﾞｽ施設支援</t>
    <rPh sb="0" eb="2">
      <t>トヤマ</t>
    </rPh>
    <rPh sb="2" eb="3">
      <t>カタ</t>
    </rPh>
    <rPh sb="11" eb="13">
      <t>シセツ</t>
    </rPh>
    <rPh sb="13" eb="15">
      <t>シエン</t>
    </rPh>
    <phoneticPr fontId="2"/>
  </si>
  <si>
    <t>事業補助金8,000,000円(?)</t>
    <rPh sb="0" eb="2">
      <t>ジギョウ</t>
    </rPh>
    <rPh sb="2" eb="5">
      <t>ホジョキン</t>
    </rPh>
    <rPh sb="14" eb="15">
      <t>エン</t>
    </rPh>
    <phoneticPr fontId="2"/>
  </si>
  <si>
    <t xml:space="preserve"> </t>
    <phoneticPr fontId="2"/>
  </si>
  <si>
    <t>短期借入金</t>
    <rPh sb="0" eb="2">
      <t>タンキ</t>
    </rPh>
    <rPh sb="2" eb="4">
      <t>カリイレ</t>
    </rPh>
    <rPh sb="4" eb="5">
      <t>キン</t>
    </rPh>
    <phoneticPr fontId="2"/>
  </si>
  <si>
    <t>貸倒引当金</t>
    <rPh sb="0" eb="2">
      <t>カシダオレ</t>
    </rPh>
    <rPh sb="2" eb="4">
      <t>ヒキアテ</t>
    </rPh>
    <rPh sb="4" eb="5">
      <t>キン</t>
    </rPh>
    <phoneticPr fontId="2"/>
  </si>
  <si>
    <t>１年以内返済長期借入金</t>
    <rPh sb="1" eb="2">
      <t>ネン</t>
    </rPh>
    <rPh sb="2" eb="4">
      <t>イナイ</t>
    </rPh>
    <rPh sb="4" eb="6">
      <t>ヘンサイ</t>
    </rPh>
    <rPh sb="6" eb="8">
      <t>チョウキ</t>
    </rPh>
    <rPh sb="8" eb="10">
      <t>カリイレ</t>
    </rPh>
    <rPh sb="10" eb="11">
      <t>キン</t>
    </rPh>
    <phoneticPr fontId="2"/>
  </si>
  <si>
    <t>法人税住民税及び事業税</t>
    <rPh sb="0" eb="3">
      <t>ホウジンゼイ</t>
    </rPh>
    <rPh sb="3" eb="6">
      <t>ジュウミンゼイ</t>
    </rPh>
    <rPh sb="6" eb="7">
      <t>オヨ</t>
    </rPh>
    <rPh sb="8" eb="11">
      <t>ジギョウゼイ</t>
    </rPh>
    <phoneticPr fontId="2"/>
  </si>
  <si>
    <t>金　　　　額</t>
    <rPh sb="0" eb="1">
      <t>キン</t>
    </rPh>
    <rPh sb="5" eb="6">
      <t>ガク</t>
    </rPh>
    <phoneticPr fontId="2"/>
  </si>
  <si>
    <t>科　　　　目　</t>
    <rPh sb="0" eb="1">
      <t>カ</t>
    </rPh>
    <rPh sb="5" eb="6">
      <t>メ</t>
    </rPh>
    <phoneticPr fontId="2"/>
  </si>
  <si>
    <t>引当金の計上基準</t>
    <rPh sb="0" eb="2">
      <t>ヒキアテ</t>
    </rPh>
    <rPh sb="2" eb="3">
      <t>キン</t>
    </rPh>
    <rPh sb="4" eb="6">
      <t>ケイジョウ</t>
    </rPh>
    <rPh sb="6" eb="8">
      <t>キジュン</t>
    </rPh>
    <phoneticPr fontId="2"/>
  </si>
  <si>
    <t>債権の貸倒による損失に備えるため、一般債権について法人税法の規定による法定繰入率により</t>
    <rPh sb="0" eb="2">
      <t>サイケン</t>
    </rPh>
    <rPh sb="3" eb="5">
      <t>カシダオレ</t>
    </rPh>
    <rPh sb="8" eb="10">
      <t>ソンシツ</t>
    </rPh>
    <rPh sb="11" eb="12">
      <t>ソナ</t>
    </rPh>
    <rPh sb="17" eb="19">
      <t>イッパン</t>
    </rPh>
    <rPh sb="19" eb="21">
      <t>サイケン</t>
    </rPh>
    <rPh sb="25" eb="28">
      <t>ホウジンゼイ</t>
    </rPh>
    <rPh sb="28" eb="29">
      <t>ホウ</t>
    </rPh>
    <rPh sb="30" eb="32">
      <t>キテイ</t>
    </rPh>
    <rPh sb="35" eb="40">
      <t>ホウテイクリイレリツ</t>
    </rPh>
    <phoneticPr fontId="2"/>
  </si>
  <si>
    <t>計算した回収不能見込額を計上しています。</t>
    <rPh sb="0" eb="2">
      <t>ケイサン</t>
    </rPh>
    <rPh sb="4" eb="8">
      <t>カイシュウフノウ</t>
    </rPh>
    <rPh sb="8" eb="10">
      <t>ミコ</t>
    </rPh>
    <rPh sb="10" eb="11">
      <t>ガク</t>
    </rPh>
    <rPh sb="12" eb="14">
      <t>ケイジョウ</t>
    </rPh>
    <phoneticPr fontId="2"/>
  </si>
  <si>
    <t>受取寄附金</t>
    <rPh sb="0" eb="2">
      <t>ウケトリ</t>
    </rPh>
    <rPh sb="2" eb="5">
      <t>キフキン</t>
    </rPh>
    <phoneticPr fontId="2"/>
  </si>
  <si>
    <t>固定資産除却損</t>
    <rPh sb="0" eb="2">
      <t>コテイ</t>
    </rPh>
    <rPh sb="2" eb="4">
      <t>シサン</t>
    </rPh>
    <rPh sb="4" eb="7">
      <t>ジョキャクソン</t>
    </rPh>
    <phoneticPr fontId="2"/>
  </si>
  <si>
    <t xml:space="preserve"> </t>
    <phoneticPr fontId="2"/>
  </si>
  <si>
    <t>税引前当期正味財産増減額</t>
    <rPh sb="0" eb="3">
      <t>ゼイビキマエ</t>
    </rPh>
    <rPh sb="3" eb="5">
      <t>トウキ</t>
    </rPh>
    <rPh sb="5" eb="7">
      <t>ショウミ</t>
    </rPh>
    <rPh sb="7" eb="9">
      <t>ザイサン</t>
    </rPh>
    <rPh sb="9" eb="12">
      <t>ゾウゲンガク</t>
    </rPh>
    <phoneticPr fontId="2"/>
  </si>
  <si>
    <t>(２)</t>
    <phoneticPr fontId="2"/>
  </si>
  <si>
    <t>受取会費</t>
    <rPh sb="0" eb="2">
      <t>ウケトリ</t>
    </rPh>
    <rPh sb="2" eb="4">
      <t>カイヒ</t>
    </rPh>
    <phoneticPr fontId="2"/>
  </si>
  <si>
    <t>3.</t>
    <phoneticPr fontId="2"/>
  </si>
  <si>
    <t>水道光熱費</t>
  </si>
  <si>
    <t>4.</t>
    <phoneticPr fontId="2"/>
  </si>
  <si>
    <t>通信費</t>
  </si>
  <si>
    <t>敷金</t>
    <rPh sb="0" eb="2">
      <t>シキキン</t>
    </rPh>
    <phoneticPr fontId="2"/>
  </si>
  <si>
    <t>役員借入金</t>
    <rPh sb="0" eb="2">
      <t>ヤクイン</t>
    </rPh>
    <rPh sb="2" eb="4">
      <t>カリイレ</t>
    </rPh>
    <rPh sb="4" eb="5">
      <t>キン</t>
    </rPh>
    <phoneticPr fontId="2"/>
  </si>
  <si>
    <t>定率法を採用しています。ただし平成10年4月1日以降に取得した建物(建物附属設備を除く）及び</t>
    <rPh sb="0" eb="3">
      <t>テイリツホウ</t>
    </rPh>
    <rPh sb="4" eb="6">
      <t>サイヨウ</t>
    </rPh>
    <rPh sb="15" eb="17">
      <t>ヘイセイ</t>
    </rPh>
    <rPh sb="19" eb="20">
      <t>ネン</t>
    </rPh>
    <rPh sb="21" eb="22">
      <t>ガツ</t>
    </rPh>
    <rPh sb="23" eb="26">
      <t>ニチイコウ</t>
    </rPh>
    <rPh sb="27" eb="29">
      <t>シュトク</t>
    </rPh>
    <rPh sb="31" eb="33">
      <t>タテモノ</t>
    </rPh>
    <rPh sb="34" eb="40">
      <t>タテモノフゾクセツビ</t>
    </rPh>
    <rPh sb="41" eb="42">
      <t>ノゾ</t>
    </rPh>
    <rPh sb="44" eb="45">
      <t>オヨ</t>
    </rPh>
    <phoneticPr fontId="2"/>
  </si>
  <si>
    <t>平成28年4月1日以降に取得した建物附属設備並びに構築物については、定額法を採用しております。</t>
    <rPh sb="9" eb="11">
      <t>イコウ</t>
    </rPh>
    <rPh sb="12" eb="14">
      <t>シュトク</t>
    </rPh>
    <rPh sb="16" eb="22">
      <t>タテモノフゾクセツビ</t>
    </rPh>
    <rPh sb="22" eb="23">
      <t>ナラ</t>
    </rPh>
    <rPh sb="25" eb="28">
      <t>コウチクブツ</t>
    </rPh>
    <rPh sb="34" eb="37">
      <t>テイガクホウ</t>
    </rPh>
    <rPh sb="38" eb="40">
      <t>サイヨウ</t>
    </rPh>
    <phoneticPr fontId="2"/>
  </si>
  <si>
    <t>　　敷金</t>
    <rPh sb="2" eb="4">
      <t>シキキン</t>
    </rPh>
    <phoneticPr fontId="2"/>
  </si>
  <si>
    <t>役員借入金</t>
    <rPh sb="0" eb="2">
      <t>ヤクイン</t>
    </rPh>
    <rPh sb="2" eb="4">
      <t>カリイレ</t>
    </rPh>
    <rPh sb="4" eb="5">
      <t>キン</t>
    </rPh>
    <phoneticPr fontId="7"/>
  </si>
  <si>
    <t>（活動計算書）</t>
    <rPh sb="1" eb="3">
      <t>カツドウ</t>
    </rPh>
    <rPh sb="3" eb="6">
      <t>ケイサンショ</t>
    </rPh>
    <phoneticPr fontId="7"/>
  </si>
  <si>
    <t>会費収入</t>
    <rPh sb="0" eb="2">
      <t>カイヒ</t>
    </rPh>
    <rPh sb="2" eb="4">
      <t>シュウニュウ</t>
    </rPh>
    <phoneticPr fontId="7"/>
  </si>
  <si>
    <t>受取寄附金</t>
    <rPh sb="0" eb="2">
      <t>ウケトリ</t>
    </rPh>
    <rPh sb="2" eb="5">
      <t>キフキン</t>
    </rPh>
    <phoneticPr fontId="7"/>
  </si>
  <si>
    <t>未払費用</t>
    <rPh sb="0" eb="4">
      <t>ミバライヒヨウ</t>
    </rPh>
    <phoneticPr fontId="7"/>
  </si>
  <si>
    <t>役員報酬</t>
    <rPh sb="0" eb="4">
      <t>ヤクインホウシュウ</t>
    </rPh>
    <phoneticPr fontId="7"/>
  </si>
  <si>
    <t>　活動計算書計</t>
    <rPh sb="1" eb="3">
      <t>カツドウ</t>
    </rPh>
    <rPh sb="3" eb="6">
      <t>ケイサンショ</t>
    </rPh>
    <rPh sb="6" eb="7">
      <t>ケイ</t>
    </rPh>
    <phoneticPr fontId="7"/>
  </si>
  <si>
    <t>特定非営利活動法人　工房あおの丘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コウボウ</t>
    </rPh>
    <rPh sb="15" eb="16">
      <t>オカ</t>
    </rPh>
    <phoneticPr fontId="2"/>
  </si>
  <si>
    <t>特定非営利活動法人　　工房あおの丘</t>
    <rPh sb="0" eb="2">
      <t>トクテイ</t>
    </rPh>
    <rPh sb="2" eb="5">
      <t>ヒエイリ</t>
    </rPh>
    <rPh sb="5" eb="7">
      <t>カツドウ</t>
    </rPh>
    <rPh sb="7" eb="9">
      <t>ホウジン</t>
    </rPh>
    <rPh sb="11" eb="13">
      <t>コウボウ</t>
    </rPh>
    <rPh sb="16" eb="17">
      <t>オカ</t>
    </rPh>
    <phoneticPr fontId="2"/>
  </si>
  <si>
    <t>未収入金</t>
    <rPh sb="0" eb="2">
      <t>ミシュウ</t>
    </rPh>
    <rPh sb="2" eb="4">
      <t>ニュウキン</t>
    </rPh>
    <phoneticPr fontId="2"/>
  </si>
  <si>
    <t>仮払金</t>
    <rPh sb="0" eb="2">
      <t>カリバライ</t>
    </rPh>
    <rPh sb="2" eb="3">
      <t>キン</t>
    </rPh>
    <phoneticPr fontId="2"/>
  </si>
  <si>
    <t>造作</t>
    <rPh sb="0" eb="2">
      <t>ゾウサク</t>
    </rPh>
    <phoneticPr fontId="2"/>
  </si>
  <si>
    <t>工具器具備品</t>
    <rPh sb="0" eb="2">
      <t>コウグ</t>
    </rPh>
    <rPh sb="2" eb="4">
      <t>キグ</t>
    </rPh>
    <rPh sb="4" eb="6">
      <t>ビヒン</t>
    </rPh>
    <phoneticPr fontId="2"/>
  </si>
  <si>
    <t>土地</t>
    <rPh sb="0" eb="2">
      <t>トチ</t>
    </rPh>
    <phoneticPr fontId="2"/>
  </si>
  <si>
    <t>買掛金</t>
    <rPh sb="0" eb="3">
      <t>カイカケキン</t>
    </rPh>
    <phoneticPr fontId="2"/>
  </si>
  <si>
    <t>未払消費税等</t>
    <rPh sb="0" eb="2">
      <t>ミハラ</t>
    </rPh>
    <rPh sb="2" eb="5">
      <t>ショウヒゼイ</t>
    </rPh>
    <rPh sb="5" eb="6">
      <t>トウ</t>
    </rPh>
    <phoneticPr fontId="2"/>
  </si>
  <si>
    <t>就労継続支援Ａ型事業収入</t>
    <rPh sb="0" eb="2">
      <t>シュウロウ</t>
    </rPh>
    <rPh sb="2" eb="4">
      <t>ケイゾク</t>
    </rPh>
    <rPh sb="4" eb="6">
      <t>シエン</t>
    </rPh>
    <rPh sb="7" eb="8">
      <t>ガタ</t>
    </rPh>
    <rPh sb="8" eb="10">
      <t>ジギョウ</t>
    </rPh>
    <rPh sb="10" eb="12">
      <t>シュウニュウ</t>
    </rPh>
    <phoneticPr fontId="2"/>
  </si>
  <si>
    <t>就労継続支援Ｂ型・生活訓練事業収入</t>
    <rPh sb="0" eb="2">
      <t>シュウロウ</t>
    </rPh>
    <rPh sb="2" eb="4">
      <t>ケイゾク</t>
    </rPh>
    <rPh sb="4" eb="6">
      <t>シエン</t>
    </rPh>
    <rPh sb="7" eb="8">
      <t>ガタ</t>
    </rPh>
    <rPh sb="9" eb="11">
      <t>セイカツ</t>
    </rPh>
    <rPh sb="11" eb="13">
      <t>クンレン</t>
    </rPh>
    <rPh sb="13" eb="15">
      <t>ジギョウ</t>
    </rPh>
    <rPh sb="15" eb="17">
      <t>シュウニュウ</t>
    </rPh>
    <phoneticPr fontId="2"/>
  </si>
  <si>
    <t>生活介護事業収入</t>
    <rPh sb="0" eb="2">
      <t>セイカツ</t>
    </rPh>
    <rPh sb="2" eb="4">
      <t>カイゴ</t>
    </rPh>
    <rPh sb="4" eb="6">
      <t>ジギョウ</t>
    </rPh>
    <rPh sb="6" eb="8">
      <t>シュウニュウ</t>
    </rPh>
    <phoneticPr fontId="2"/>
  </si>
  <si>
    <t>放課後等デイサービス事業収入</t>
    <rPh sb="0" eb="4">
      <t>ホウカゴトウ</t>
    </rPh>
    <rPh sb="10" eb="12">
      <t>ジギョウ</t>
    </rPh>
    <rPh sb="12" eb="14">
      <t>シュウニュウ</t>
    </rPh>
    <phoneticPr fontId="2"/>
  </si>
  <si>
    <t>児童発達・保育所等訪問事業収入</t>
    <rPh sb="0" eb="2">
      <t>ジドウ</t>
    </rPh>
    <rPh sb="2" eb="4">
      <t>ハッタツ</t>
    </rPh>
    <rPh sb="5" eb="7">
      <t>ホイク</t>
    </rPh>
    <rPh sb="7" eb="8">
      <t>ショ</t>
    </rPh>
    <rPh sb="8" eb="9">
      <t>トウ</t>
    </rPh>
    <rPh sb="9" eb="11">
      <t>ホウモン</t>
    </rPh>
    <rPh sb="11" eb="13">
      <t>ジギョウ</t>
    </rPh>
    <rPh sb="13" eb="15">
      <t>シュウニュウ</t>
    </rPh>
    <phoneticPr fontId="2"/>
  </si>
  <si>
    <t>障害者・障害児計画相談事業収入</t>
    <rPh sb="0" eb="3">
      <t>ショウガイシャ</t>
    </rPh>
    <rPh sb="4" eb="7">
      <t>ショウガイジ</t>
    </rPh>
    <rPh sb="7" eb="9">
      <t>ケイカク</t>
    </rPh>
    <rPh sb="9" eb="11">
      <t>ソウダン</t>
    </rPh>
    <rPh sb="11" eb="13">
      <t>ジギョウ</t>
    </rPh>
    <rPh sb="13" eb="15">
      <t>シュウニュウ</t>
    </rPh>
    <phoneticPr fontId="2"/>
  </si>
  <si>
    <t>同行援護・移動支援事業収入</t>
    <rPh sb="0" eb="2">
      <t>ドウコウ</t>
    </rPh>
    <rPh sb="2" eb="4">
      <t>エンゴ</t>
    </rPh>
    <rPh sb="5" eb="7">
      <t>イドウ</t>
    </rPh>
    <rPh sb="7" eb="9">
      <t>シエン</t>
    </rPh>
    <rPh sb="9" eb="11">
      <t>ジギョウ</t>
    </rPh>
    <rPh sb="11" eb="13">
      <t>シュウニュウ</t>
    </rPh>
    <phoneticPr fontId="2"/>
  </si>
  <si>
    <t>日中一時事業収入</t>
    <rPh sb="0" eb="2">
      <t>ニッチュウ</t>
    </rPh>
    <rPh sb="2" eb="4">
      <t>イチジ</t>
    </rPh>
    <rPh sb="4" eb="6">
      <t>ジギョウ</t>
    </rPh>
    <rPh sb="6" eb="8">
      <t>シュウニュウ</t>
    </rPh>
    <phoneticPr fontId="2"/>
  </si>
  <si>
    <t>受取助成金等</t>
    <rPh sb="0" eb="2">
      <t>ウケトリ</t>
    </rPh>
    <rPh sb="2" eb="4">
      <t>ジョセイ</t>
    </rPh>
    <rPh sb="4" eb="5">
      <t>キン</t>
    </rPh>
    <rPh sb="5" eb="6">
      <t>トウ</t>
    </rPh>
    <phoneticPr fontId="2"/>
  </si>
  <si>
    <t>受取助成金</t>
    <rPh sb="0" eb="2">
      <t>ウケト</t>
    </rPh>
    <rPh sb="2" eb="5">
      <t>ジョセイキン</t>
    </rPh>
    <phoneticPr fontId="2"/>
  </si>
  <si>
    <t>謝金受取</t>
    <rPh sb="0" eb="2">
      <t>シャキン</t>
    </rPh>
    <rPh sb="2" eb="4">
      <t>ウケト</t>
    </rPh>
    <phoneticPr fontId="2"/>
  </si>
  <si>
    <t>5.</t>
    <phoneticPr fontId="2"/>
  </si>
  <si>
    <t>職員給食代収入</t>
    <rPh sb="0" eb="2">
      <t>ショクイン</t>
    </rPh>
    <rPh sb="2" eb="4">
      <t>キュウショク</t>
    </rPh>
    <rPh sb="4" eb="5">
      <t>ダイ</t>
    </rPh>
    <rPh sb="5" eb="7">
      <t>シュウニュウ</t>
    </rPh>
    <phoneticPr fontId="2"/>
  </si>
  <si>
    <t>売上原価</t>
    <rPh sb="0" eb="2">
      <t>ウリアゲ</t>
    </rPh>
    <rPh sb="2" eb="4">
      <t>ゲンカ</t>
    </rPh>
    <phoneticPr fontId="2"/>
  </si>
  <si>
    <t>　材料費</t>
    <rPh sb="1" eb="4">
      <t>ザイリョウヒ</t>
    </rPh>
    <phoneticPr fontId="2"/>
  </si>
  <si>
    <t>　工賃</t>
    <rPh sb="1" eb="3">
      <t>コウチン</t>
    </rPh>
    <phoneticPr fontId="2"/>
  </si>
  <si>
    <t>　荷造運賃</t>
    <rPh sb="1" eb="3">
      <t>ニヅク</t>
    </rPh>
    <rPh sb="3" eb="5">
      <t>ウンチン</t>
    </rPh>
    <phoneticPr fontId="2"/>
  </si>
  <si>
    <t>　消耗品費</t>
    <rPh sb="1" eb="3">
      <t>ショウモウ</t>
    </rPh>
    <rPh sb="3" eb="4">
      <t>ヒン</t>
    </rPh>
    <rPh sb="4" eb="5">
      <t>ヒ</t>
    </rPh>
    <phoneticPr fontId="2"/>
  </si>
  <si>
    <t>　修繕費</t>
    <rPh sb="1" eb="4">
      <t>シュウゼンヒ</t>
    </rPh>
    <phoneticPr fontId="2"/>
  </si>
  <si>
    <t>　諸会費</t>
    <rPh sb="1" eb="2">
      <t>ショ</t>
    </rPh>
    <rPh sb="2" eb="4">
      <t>カイヒ</t>
    </rPh>
    <phoneticPr fontId="2"/>
  </si>
  <si>
    <t>　雑費</t>
    <rPh sb="1" eb="3">
      <t>ザッピ</t>
    </rPh>
    <phoneticPr fontId="2"/>
  </si>
  <si>
    <t>　計算書類の注記　</t>
    <rPh sb="1" eb="3">
      <t>ケイサン</t>
    </rPh>
    <rPh sb="3" eb="5">
      <t>ショルイ</t>
    </rPh>
    <rPh sb="6" eb="8">
      <t>チュウキ</t>
    </rPh>
    <phoneticPr fontId="7"/>
  </si>
  <si>
    <t xml:space="preserve">  計算書類の作成は、ＮＰＯ法人会計基準（2010年7月20日　2011年11月20日一部改正　ＮＰＯ法人会計</t>
    <rPh sb="2" eb="4">
      <t>ケイサン</t>
    </rPh>
    <rPh sb="4" eb="6">
      <t>ショルイ</t>
    </rPh>
    <rPh sb="7" eb="9">
      <t>サクセイ</t>
    </rPh>
    <rPh sb="14" eb="16">
      <t>ホウジン</t>
    </rPh>
    <rPh sb="16" eb="18">
      <t>カイケイ</t>
    </rPh>
    <rPh sb="18" eb="20">
      <t>キジュン</t>
    </rPh>
    <rPh sb="25" eb="26">
      <t>ネン</t>
    </rPh>
    <rPh sb="27" eb="28">
      <t>ガツ</t>
    </rPh>
    <rPh sb="30" eb="31">
      <t>ヒ</t>
    </rPh>
    <rPh sb="36" eb="37">
      <t>ネン</t>
    </rPh>
    <rPh sb="39" eb="40">
      <t>ガツ</t>
    </rPh>
    <rPh sb="42" eb="43">
      <t>ニチ</t>
    </rPh>
    <rPh sb="43" eb="45">
      <t>イチブ</t>
    </rPh>
    <rPh sb="45" eb="47">
      <t>カイセイ</t>
    </rPh>
    <rPh sb="51" eb="53">
      <t>ホウジン</t>
    </rPh>
    <rPh sb="53" eb="55">
      <t>カイケイ</t>
    </rPh>
    <phoneticPr fontId="7"/>
  </si>
  <si>
    <t>基準協議会）によっています。同基準では、特定非営利活動促進法第２８条第1項の収支計算書を</t>
    <rPh sb="14" eb="15">
      <t>ドウ</t>
    </rPh>
    <rPh sb="15" eb="17">
      <t>キジュン</t>
    </rPh>
    <rPh sb="20" eb="22">
      <t>トクテイ</t>
    </rPh>
    <rPh sb="22" eb="25">
      <t>ヒエイリ</t>
    </rPh>
    <rPh sb="25" eb="27">
      <t>カツドウ</t>
    </rPh>
    <rPh sb="27" eb="30">
      <t>ソクシンホウ</t>
    </rPh>
    <rPh sb="30" eb="31">
      <t>ダイ</t>
    </rPh>
    <rPh sb="33" eb="34">
      <t>ジョウ</t>
    </rPh>
    <rPh sb="34" eb="35">
      <t>ダイ</t>
    </rPh>
    <rPh sb="36" eb="37">
      <t>コウ</t>
    </rPh>
    <rPh sb="38" eb="40">
      <t>シュウシ</t>
    </rPh>
    <rPh sb="40" eb="43">
      <t>ケイサンショ</t>
    </rPh>
    <phoneticPr fontId="7"/>
  </si>
  <si>
    <t>活動計算書と呼んでいます。</t>
    <phoneticPr fontId="2"/>
  </si>
  <si>
    <t>当法人の正味財産は　　円ですが、そのうち使途が制約された財産はありません。</t>
    <rPh sb="0" eb="1">
      <t>トウ</t>
    </rPh>
    <rPh sb="1" eb="3">
      <t>ホウジン</t>
    </rPh>
    <rPh sb="4" eb="6">
      <t>ショウミ</t>
    </rPh>
    <rPh sb="6" eb="8">
      <t>ザイサン</t>
    </rPh>
    <rPh sb="11" eb="12">
      <t>エン</t>
    </rPh>
    <rPh sb="20" eb="22">
      <t>シト</t>
    </rPh>
    <rPh sb="23" eb="25">
      <t>セイヤク</t>
    </rPh>
    <rPh sb="28" eb="30">
      <t>ザイサン</t>
    </rPh>
    <phoneticPr fontId="7"/>
  </si>
  <si>
    <t>　　建物</t>
    <rPh sb="2" eb="4">
      <t>タテモノ</t>
    </rPh>
    <phoneticPr fontId="2"/>
  </si>
  <si>
    <t>　　造作</t>
    <rPh sb="2" eb="4">
      <t>ゾウサ</t>
    </rPh>
    <phoneticPr fontId="2"/>
  </si>
  <si>
    <t>　　構築物</t>
    <rPh sb="2" eb="5">
      <t>コウチクブツ</t>
    </rPh>
    <phoneticPr fontId="2"/>
  </si>
  <si>
    <t>　　車両運搬具</t>
    <rPh sb="2" eb="4">
      <t>シャリョウ</t>
    </rPh>
    <rPh sb="4" eb="6">
      <t>ウンパン</t>
    </rPh>
    <rPh sb="6" eb="7">
      <t>グ</t>
    </rPh>
    <phoneticPr fontId="2"/>
  </si>
  <si>
    <t>　　工具器具備品</t>
    <rPh sb="2" eb="4">
      <t>コウグ</t>
    </rPh>
    <rPh sb="4" eb="6">
      <t>キグ</t>
    </rPh>
    <rPh sb="6" eb="8">
      <t>ビヒン</t>
    </rPh>
    <phoneticPr fontId="2"/>
  </si>
  <si>
    <t>　　土地</t>
    <rPh sb="2" eb="4">
      <t>トチ</t>
    </rPh>
    <phoneticPr fontId="2"/>
  </si>
  <si>
    <t>別紙参照</t>
    <rPh sb="0" eb="2">
      <t>ベッシ</t>
    </rPh>
    <rPh sb="2" eb="4">
      <t>サンショウ</t>
    </rPh>
    <phoneticPr fontId="2"/>
  </si>
  <si>
    <t>事業別損益の状況</t>
    <phoneticPr fontId="2"/>
  </si>
  <si>
    <t>3.</t>
    <phoneticPr fontId="7"/>
  </si>
  <si>
    <t>4.</t>
    <phoneticPr fontId="7"/>
  </si>
  <si>
    <t>5.</t>
    <phoneticPr fontId="7"/>
  </si>
  <si>
    <t>　　長期前払費用</t>
    <rPh sb="2" eb="4">
      <t>チョウキ</t>
    </rPh>
    <rPh sb="4" eb="6">
      <t>マエバラ</t>
    </rPh>
    <rPh sb="6" eb="8">
      <t>ヒヨウ</t>
    </rPh>
    <phoneticPr fontId="2"/>
  </si>
  <si>
    <t>正会員会費収入</t>
    <rPh sb="0" eb="3">
      <t>セイカイイン</t>
    </rPh>
    <rPh sb="3" eb="5">
      <t>カイヒ</t>
    </rPh>
    <rPh sb="5" eb="7">
      <t>シュウニュウ</t>
    </rPh>
    <phoneticPr fontId="2"/>
  </si>
  <si>
    <t>旅費交通費</t>
  </si>
  <si>
    <t>備品消耗品費</t>
  </si>
  <si>
    <t>燃料費</t>
  </si>
  <si>
    <t>修繕費</t>
  </si>
  <si>
    <t>研修・負担金</t>
  </si>
  <si>
    <t>業務外注費</t>
  </si>
  <si>
    <t>交際費</t>
  </si>
  <si>
    <t>振込手数料</t>
  </si>
  <si>
    <t>振替手数料</t>
  </si>
  <si>
    <t>賃借料</t>
  </si>
  <si>
    <t>地代家賃</t>
  </si>
  <si>
    <t>諸会費</t>
  </si>
  <si>
    <t>保険料</t>
  </si>
  <si>
    <t>車両維持費</t>
  </si>
  <si>
    <t>給食費</t>
  </si>
  <si>
    <t>備品購入費</t>
  </si>
  <si>
    <t>その他雑費</t>
  </si>
  <si>
    <t>事業費</t>
  </si>
  <si>
    <t>給料手当</t>
    <rPh sb="0" eb="2">
      <t>キュウリョウ</t>
    </rPh>
    <rPh sb="2" eb="4">
      <t>テアテ</t>
    </rPh>
    <phoneticPr fontId="2"/>
  </si>
  <si>
    <t>立替金</t>
    <rPh sb="0" eb="2">
      <t>タテカエ</t>
    </rPh>
    <rPh sb="2" eb="3">
      <t>キン</t>
    </rPh>
    <phoneticPr fontId="2"/>
  </si>
  <si>
    <t>前払費用</t>
    <rPh sb="0" eb="2">
      <t>マエバラ</t>
    </rPh>
    <rPh sb="2" eb="4">
      <t>ヒヨウ</t>
    </rPh>
    <phoneticPr fontId="2"/>
  </si>
  <si>
    <t>未払費用</t>
    <rPh sb="0" eb="2">
      <t>ミハラ</t>
    </rPh>
    <rPh sb="2" eb="4">
      <t>ヒヨウ</t>
    </rPh>
    <phoneticPr fontId="2"/>
  </si>
  <si>
    <t>預り金</t>
    <rPh sb="0" eb="1">
      <t>アズカ</t>
    </rPh>
    <rPh sb="2" eb="3">
      <t>キン</t>
    </rPh>
    <phoneticPr fontId="2"/>
  </si>
  <si>
    <t>預り保証金</t>
    <rPh sb="0" eb="1">
      <t>アズカ</t>
    </rPh>
    <rPh sb="2" eb="5">
      <t>ホショウキン</t>
    </rPh>
    <phoneticPr fontId="2"/>
  </si>
  <si>
    <t>福利厚生費</t>
  </si>
  <si>
    <t>給食費</t>
    <phoneticPr fontId="2"/>
  </si>
  <si>
    <t>支払利息</t>
    <rPh sb="0" eb="2">
      <t>シハライ</t>
    </rPh>
    <rPh sb="2" eb="4">
      <t>リソク</t>
    </rPh>
    <phoneticPr fontId="2"/>
  </si>
  <si>
    <t>仮受金</t>
    <rPh sb="0" eb="2">
      <t>カリウケ</t>
    </rPh>
    <rPh sb="2" eb="3">
      <t>キン</t>
    </rPh>
    <phoneticPr fontId="2"/>
  </si>
  <si>
    <t>　令和2年度活動計算書　</t>
    <rPh sb="1" eb="3">
      <t>レイワ</t>
    </rPh>
    <rPh sb="4" eb="6">
      <t>ネンド</t>
    </rPh>
    <rPh sb="5" eb="6">
      <t>ド</t>
    </rPh>
    <rPh sb="6" eb="7">
      <t>カツ</t>
    </rPh>
    <rPh sb="7" eb="8">
      <t>ドウ</t>
    </rPh>
    <rPh sb="8" eb="9">
      <t>ケイ</t>
    </rPh>
    <rPh sb="9" eb="10">
      <t>サン</t>
    </rPh>
    <rPh sb="10" eb="11">
      <t>ショ</t>
    </rPh>
    <phoneticPr fontId="2"/>
  </si>
  <si>
    <t>新聞図書費</t>
    <rPh sb="0" eb="2">
      <t>シンブン</t>
    </rPh>
    <rPh sb="2" eb="5">
      <t>トショヒ</t>
    </rPh>
    <phoneticPr fontId="2"/>
  </si>
  <si>
    <t>支払手数料</t>
    <rPh sb="0" eb="2">
      <t>シハライ</t>
    </rPh>
    <rPh sb="2" eb="5">
      <t>テスウリョウ</t>
    </rPh>
    <phoneticPr fontId="2"/>
  </si>
  <si>
    <t>証明書発行手数料</t>
    <rPh sb="0" eb="3">
      <t>ショウメイショ</t>
    </rPh>
    <rPh sb="3" eb="5">
      <t>ハッコウ</t>
    </rPh>
    <rPh sb="5" eb="8">
      <t>テスウリョウ</t>
    </rPh>
    <phoneticPr fontId="2"/>
  </si>
  <si>
    <t>租税公課</t>
    <rPh sb="0" eb="2">
      <t>ソゼイ</t>
    </rPh>
    <rPh sb="2" eb="4">
      <t>コウカ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</si>
  <si>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</si>
  <si>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広告宣伝費</t>
    <rPh sb="0" eb="2">
      <t>コウコク</t>
    </rPh>
    <rPh sb="2" eb="5">
      <t>センデンヒ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</si>
  <si>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</si>
  <si>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支払報酬</t>
    <rPh sb="0" eb="2">
      <t>シハライ</t>
    </rPh>
    <rPh sb="2" eb="4">
      <t>ホウシュウ</t>
    </rPh>
    <phoneticPr fontId="2"/>
  </si>
  <si>
    <t>通勤費</t>
    <rPh sb="0" eb="3">
      <t>ツウキンヒ</t>
    </rPh>
    <phoneticPr fontId="2"/>
  </si>
  <si>
    <t>雑損失</t>
    <rPh sb="0" eb="1">
      <t>ザツ</t>
    </rPh>
    <rPh sb="1" eb="3">
      <t>ソンシツ</t>
    </rPh>
    <phoneticPr fontId="2"/>
  </si>
  <si>
    <t>ﾎﾞﾗﾝﾃｨｱ謝礼</t>
    <rPh sb="7" eb="9">
      <t>シャレイ</t>
    </rPh>
    <phoneticPr fontId="2"/>
  </si>
  <si>
    <t>令和3年3月31日現在</t>
    <rPh sb="0" eb="2">
      <t>レイワ</t>
    </rPh>
    <rPh sb="3" eb="4">
      <t>ネン</t>
    </rPh>
    <rPh sb="4" eb="5">
      <t>ヘイネン</t>
    </rPh>
    <rPh sb="5" eb="6">
      <t>ガツ</t>
    </rPh>
    <rPh sb="8" eb="9">
      <t>ヒ</t>
    </rPh>
    <rPh sb="9" eb="11">
      <t>ゲンザイ</t>
    </rPh>
    <phoneticPr fontId="2"/>
  </si>
  <si>
    <t>令和2年度貸借対照表　</t>
    <rPh sb="0" eb="2">
      <t>レイワ</t>
    </rPh>
    <rPh sb="3" eb="5">
      <t>ネンド</t>
    </rPh>
    <rPh sb="4" eb="5">
      <t>ド</t>
    </rPh>
    <rPh sb="5" eb="6">
      <t>カシ</t>
    </rPh>
    <rPh sb="6" eb="7">
      <t>シャク</t>
    </rPh>
    <rPh sb="7" eb="8">
      <t>ツイ</t>
    </rPh>
    <rPh sb="8" eb="9">
      <t>アキラ</t>
    </rPh>
    <rPh sb="9" eb="10">
      <t>ヒョウ</t>
    </rPh>
    <phoneticPr fontId="2"/>
  </si>
  <si>
    <t>リサイクル預託金</t>
    <rPh sb="5" eb="8">
      <t>ヨタクキン</t>
    </rPh>
    <phoneticPr fontId="2"/>
  </si>
  <si>
    <t>　　ソフトウェア</t>
    <phoneticPr fontId="2"/>
  </si>
  <si>
    <t>令和2年4月1日から令和3年3月31日まで</t>
    <rPh sb="0" eb="2">
      <t>レイワ</t>
    </rPh>
    <rPh sb="3" eb="4">
      <t>ネン</t>
    </rPh>
    <rPh sb="4" eb="5">
      <t>ヘイネン</t>
    </rPh>
    <rPh sb="5" eb="6">
      <t>ガツ</t>
    </rPh>
    <rPh sb="7" eb="8">
      <t>ヒ</t>
    </rPh>
    <rPh sb="10" eb="12">
      <t>レイワ</t>
    </rPh>
    <rPh sb="13" eb="14">
      <t>ネン</t>
    </rPh>
    <rPh sb="14" eb="15">
      <t>ヘイネン</t>
    </rPh>
    <rPh sb="15" eb="16">
      <t>ガツ</t>
    </rPh>
    <rPh sb="18" eb="19">
      <t>ヒ</t>
    </rPh>
    <phoneticPr fontId="2"/>
  </si>
  <si>
    <t xml:space="preserve">令和2年度　財産目録 </t>
    <rPh sb="0" eb="2">
      <t>レイワ</t>
    </rPh>
    <rPh sb="3" eb="5">
      <t>ネンド</t>
    </rPh>
    <rPh sb="4" eb="5">
      <t>ド</t>
    </rPh>
    <rPh sb="6" eb="7">
      <t>ザイ</t>
    </rPh>
    <rPh sb="7" eb="8">
      <t>サン</t>
    </rPh>
    <rPh sb="8" eb="9">
      <t>メ</t>
    </rPh>
    <rPh sb="9" eb="10">
      <t>ロク</t>
    </rPh>
    <phoneticPr fontId="2"/>
  </si>
  <si>
    <t>令和3年3月31日現在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"/>
  </si>
  <si>
    <t>特定非営利活動法人　工房あおの丘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コウボウ</t>
    </rPh>
    <rPh sb="15" eb="16">
      <t>オカ</t>
    </rPh>
    <phoneticPr fontId="2"/>
  </si>
  <si>
    <t>科　目　・　摘　要</t>
    <rPh sb="0" eb="1">
      <t>カ</t>
    </rPh>
    <rPh sb="2" eb="3">
      <t>メ</t>
    </rPh>
    <rPh sb="6" eb="7">
      <t>テキ</t>
    </rPh>
    <rPh sb="8" eb="9">
      <t>ヨウ</t>
    </rPh>
    <phoneticPr fontId="2"/>
  </si>
  <si>
    <t>金　　　額</t>
    <rPh sb="0" eb="1">
      <t>キン</t>
    </rPh>
    <rPh sb="4" eb="5">
      <t>ガク</t>
    </rPh>
    <phoneticPr fontId="2"/>
  </si>
  <si>
    <t>Ⅰ　資産の部</t>
    <rPh sb="2" eb="4">
      <t>シサン</t>
    </rPh>
    <rPh sb="5" eb="6">
      <t>ブ</t>
    </rPh>
    <phoneticPr fontId="2"/>
  </si>
  <si>
    <t>流動資産</t>
    <phoneticPr fontId="2"/>
  </si>
  <si>
    <t>手元現金　</t>
    <rPh sb="2" eb="4">
      <t>ゲンキン</t>
    </rPh>
    <phoneticPr fontId="2"/>
  </si>
  <si>
    <t>北陸銀行入善支店　普通預金　4口</t>
    <rPh sb="0" eb="2">
      <t>ホクリク</t>
    </rPh>
    <rPh sb="2" eb="4">
      <t>ギンコウ</t>
    </rPh>
    <rPh sb="4" eb="6">
      <t>ニュウゼン</t>
    </rPh>
    <rPh sb="6" eb="8">
      <t>シテン</t>
    </rPh>
    <rPh sb="9" eb="11">
      <t>フツウ</t>
    </rPh>
    <rPh sb="11" eb="13">
      <t>ヨキン</t>
    </rPh>
    <rPh sb="15" eb="16">
      <t>クチ</t>
    </rPh>
    <phoneticPr fontId="2"/>
  </si>
  <si>
    <t>富山第一銀行入善支店　普通預金</t>
    <rPh sb="0" eb="2">
      <t>トヤマ</t>
    </rPh>
    <rPh sb="2" eb="4">
      <t>ダイイチ</t>
    </rPh>
    <rPh sb="4" eb="6">
      <t>ギンコウ</t>
    </rPh>
    <rPh sb="6" eb="8">
      <t>ニュウゼン</t>
    </rPh>
    <rPh sb="8" eb="10">
      <t>シテン</t>
    </rPh>
    <rPh sb="11" eb="13">
      <t>フツウ</t>
    </rPh>
    <rPh sb="13" eb="15">
      <t>ヨキン</t>
    </rPh>
    <phoneticPr fontId="2"/>
  </si>
  <si>
    <t>みな穂農協普通預金</t>
    <rPh sb="2" eb="3">
      <t>ホ</t>
    </rPh>
    <rPh sb="3" eb="5">
      <t>ノウキョウ</t>
    </rPh>
    <rPh sb="5" eb="7">
      <t>フツウ</t>
    </rPh>
    <rPh sb="7" eb="9">
      <t>ヨキン</t>
    </rPh>
    <phoneticPr fontId="2"/>
  </si>
  <si>
    <t>ゆうちょ銀行</t>
    <rPh sb="4" eb="6">
      <t>ギンコウ</t>
    </rPh>
    <phoneticPr fontId="2"/>
  </si>
  <si>
    <t>にいかわ信用金庫</t>
    <rPh sb="4" eb="6">
      <t>シンヨウ</t>
    </rPh>
    <rPh sb="6" eb="8">
      <t>キンコ</t>
    </rPh>
    <phoneticPr fontId="2"/>
  </si>
  <si>
    <t>障害福祉事業サービス未収金</t>
    <rPh sb="0" eb="2">
      <t>ショウガイ</t>
    </rPh>
    <rPh sb="2" eb="4">
      <t>フクシ</t>
    </rPh>
    <rPh sb="4" eb="6">
      <t>ジギョウ</t>
    </rPh>
    <rPh sb="10" eb="13">
      <t>ミシュウキン</t>
    </rPh>
    <phoneticPr fontId="3"/>
  </si>
  <si>
    <t>利用者負担未収金</t>
    <rPh sb="0" eb="3">
      <t>リヨウシャ</t>
    </rPh>
    <rPh sb="3" eb="5">
      <t>フタン</t>
    </rPh>
    <rPh sb="5" eb="8">
      <t>ミシュウキン</t>
    </rPh>
    <phoneticPr fontId="15"/>
  </si>
  <si>
    <t>就労支援事業未収金</t>
    <rPh sb="0" eb="2">
      <t>シュウロウ</t>
    </rPh>
    <rPh sb="2" eb="4">
      <t>シエン</t>
    </rPh>
    <rPh sb="4" eb="6">
      <t>ジギョウ</t>
    </rPh>
    <rPh sb="6" eb="9">
      <t>ミシュウキン</t>
    </rPh>
    <phoneticPr fontId="15"/>
  </si>
  <si>
    <t>労働保険</t>
    <rPh sb="0" eb="2">
      <t>ロウドウ</t>
    </rPh>
    <rPh sb="2" eb="4">
      <t>ホケン</t>
    </rPh>
    <phoneticPr fontId="2"/>
  </si>
  <si>
    <t>地代</t>
    <rPh sb="0" eb="2">
      <t>チダイ</t>
    </rPh>
    <phoneticPr fontId="2"/>
  </si>
  <si>
    <t>流動資産合計</t>
    <rPh sb="4" eb="6">
      <t>ゴウケイ</t>
    </rPh>
    <phoneticPr fontId="2"/>
  </si>
  <si>
    <t>固定資産</t>
  </si>
  <si>
    <t>建物</t>
    <rPh sb="0" eb="1">
      <t>ケン</t>
    </rPh>
    <rPh sb="1" eb="2">
      <t>モノ</t>
    </rPh>
    <phoneticPr fontId="2"/>
  </si>
  <si>
    <t>道古建物</t>
    <rPh sb="0" eb="1">
      <t>ドウ</t>
    </rPh>
    <rPh sb="1" eb="2">
      <t>フル</t>
    </rPh>
    <rPh sb="2" eb="4">
      <t>タテモノ</t>
    </rPh>
    <phoneticPr fontId="15"/>
  </si>
  <si>
    <t>道古コンテナハウス</t>
    <rPh sb="0" eb="1">
      <t>ドウ</t>
    </rPh>
    <rPh sb="1" eb="2">
      <t>フル</t>
    </rPh>
    <phoneticPr fontId="15"/>
  </si>
  <si>
    <t>田の又建物</t>
    <rPh sb="0" eb="1">
      <t>タ</t>
    </rPh>
    <rPh sb="2" eb="3">
      <t>マタ</t>
    </rPh>
    <rPh sb="3" eb="5">
      <t>タテモノ</t>
    </rPh>
    <phoneticPr fontId="15"/>
  </si>
  <si>
    <t>道古新建物</t>
    <rPh sb="0" eb="1">
      <t>ドウ</t>
    </rPh>
    <rPh sb="1" eb="3">
      <t>コシン</t>
    </rPh>
    <rPh sb="3" eb="5">
      <t>タテモノ</t>
    </rPh>
    <phoneticPr fontId="15"/>
  </si>
  <si>
    <t>建物付属設備</t>
    <rPh sb="0" eb="2">
      <t>タテモノ</t>
    </rPh>
    <rPh sb="2" eb="4">
      <t>フゾク</t>
    </rPh>
    <rPh sb="4" eb="6">
      <t>セツビ</t>
    </rPh>
    <phoneticPr fontId="2"/>
  </si>
  <si>
    <t>電気給排水衛生設備</t>
    <rPh sb="0" eb="2">
      <t>デンキ</t>
    </rPh>
    <rPh sb="2" eb="5">
      <t>キュウハイスイ</t>
    </rPh>
    <rPh sb="5" eb="7">
      <t>エイセイ</t>
    </rPh>
    <rPh sb="7" eb="9">
      <t>セツビ</t>
    </rPh>
    <phoneticPr fontId="15"/>
  </si>
  <si>
    <t>内装工事</t>
    <rPh sb="0" eb="2">
      <t>ナイソウ</t>
    </rPh>
    <rPh sb="2" eb="4">
      <t>コウジ</t>
    </rPh>
    <phoneticPr fontId="2"/>
  </si>
  <si>
    <t>駐車場</t>
    <rPh sb="0" eb="2">
      <t>チュウシャ</t>
    </rPh>
    <rPh sb="2" eb="3">
      <t>ジョウ</t>
    </rPh>
    <phoneticPr fontId="15"/>
  </si>
  <si>
    <t>外溝工事</t>
    <rPh sb="0" eb="1">
      <t>ソト</t>
    </rPh>
    <rPh sb="1" eb="2">
      <t>ミゾ</t>
    </rPh>
    <rPh sb="2" eb="4">
      <t>コウジ</t>
    </rPh>
    <phoneticPr fontId="15"/>
  </si>
  <si>
    <t>ハイエース</t>
  </si>
  <si>
    <t>セレナ</t>
  </si>
  <si>
    <t>ルークス</t>
  </si>
  <si>
    <t>タウンボックス</t>
  </si>
  <si>
    <t>ミニキャブ</t>
  </si>
  <si>
    <t>デイズクルーズ</t>
  </si>
  <si>
    <t>セレナ</t>
    <phoneticPr fontId="2"/>
  </si>
  <si>
    <t>エヴリィ</t>
    <phoneticPr fontId="2"/>
  </si>
  <si>
    <t>冷暖房設備　7台</t>
    <rPh sb="0" eb="3">
      <t>レイダンボウ</t>
    </rPh>
    <rPh sb="3" eb="5">
      <t>セツビ</t>
    </rPh>
    <rPh sb="7" eb="8">
      <t>ダイ</t>
    </rPh>
    <phoneticPr fontId="15"/>
  </si>
  <si>
    <t>真空包装機</t>
    <rPh sb="0" eb="2">
      <t>シンクウ</t>
    </rPh>
    <rPh sb="2" eb="4">
      <t>ホウソウ</t>
    </rPh>
    <rPh sb="4" eb="5">
      <t>キ</t>
    </rPh>
    <phoneticPr fontId="15"/>
  </si>
  <si>
    <t>殺菌装置</t>
    <rPh sb="0" eb="2">
      <t>サッキン</t>
    </rPh>
    <rPh sb="2" eb="4">
      <t>ソウチ</t>
    </rPh>
    <phoneticPr fontId="15"/>
  </si>
  <si>
    <t>浴槽</t>
    <rPh sb="0" eb="2">
      <t>ヨクソウ</t>
    </rPh>
    <phoneticPr fontId="2"/>
  </si>
  <si>
    <t>包丁まな板殺菌庫</t>
    <rPh sb="0" eb="2">
      <t>ホウチョウ</t>
    </rPh>
    <rPh sb="4" eb="5">
      <t>イタ</t>
    </rPh>
    <rPh sb="5" eb="7">
      <t>サッキン</t>
    </rPh>
    <rPh sb="7" eb="8">
      <t>コ</t>
    </rPh>
    <phoneticPr fontId="2"/>
  </si>
  <si>
    <t>長期前払費用（下水道負担金)</t>
    <rPh sb="0" eb="2">
      <t>チョウキ</t>
    </rPh>
    <rPh sb="2" eb="4">
      <t>マエバラ</t>
    </rPh>
    <rPh sb="4" eb="6">
      <t>ヒヨウ</t>
    </rPh>
    <rPh sb="7" eb="10">
      <t>ゲスイドウ</t>
    </rPh>
    <rPh sb="10" eb="13">
      <t>フタンキン</t>
    </rPh>
    <phoneticPr fontId="2"/>
  </si>
  <si>
    <t>預託金</t>
    <rPh sb="0" eb="3">
      <t>ヨタクキン</t>
    </rPh>
    <phoneticPr fontId="2"/>
  </si>
  <si>
    <t>投資その他の資産計</t>
    <rPh sb="8" eb="9">
      <t>ケイ</t>
    </rPh>
    <phoneticPr fontId="2"/>
  </si>
  <si>
    <t>固定資産合計</t>
    <rPh sb="0" eb="2">
      <t>コテイ</t>
    </rPh>
    <rPh sb="2" eb="4">
      <t>シサン</t>
    </rPh>
    <rPh sb="4" eb="6">
      <t>ゴウケイ</t>
    </rPh>
    <phoneticPr fontId="2"/>
  </si>
  <si>
    <t>資産合計</t>
    <rPh sb="0" eb="1">
      <t>シ</t>
    </rPh>
    <rPh sb="1" eb="2">
      <t>サン</t>
    </rPh>
    <rPh sb="2" eb="3">
      <t>ゴウ</t>
    </rPh>
    <rPh sb="3" eb="4">
      <t>ケイ</t>
    </rPh>
    <phoneticPr fontId="2"/>
  </si>
  <si>
    <t>Ⅱ　負債の部</t>
    <rPh sb="2" eb="4">
      <t>フサイ</t>
    </rPh>
    <rPh sb="5" eb="6">
      <t>ブ</t>
    </rPh>
    <phoneticPr fontId="2"/>
  </si>
  <si>
    <t>材料仕入代</t>
    <rPh sb="0" eb="2">
      <t>ザイリョウ</t>
    </rPh>
    <rPh sb="2" eb="4">
      <t>シイレ</t>
    </rPh>
    <rPh sb="4" eb="5">
      <t>ダイ</t>
    </rPh>
    <phoneticPr fontId="2"/>
  </si>
  <si>
    <t>設備未払金</t>
    <rPh sb="0" eb="2">
      <t>セツビ</t>
    </rPh>
    <rPh sb="2" eb="4">
      <t>ミハラ</t>
    </rPh>
    <rPh sb="4" eb="5">
      <t>キン</t>
    </rPh>
    <phoneticPr fontId="2"/>
  </si>
  <si>
    <t>社会保険料</t>
    <rPh sb="0" eb="2">
      <t>シャカイ</t>
    </rPh>
    <rPh sb="2" eb="4">
      <t>ホケン</t>
    </rPh>
    <rPh sb="4" eb="5">
      <t>リョウ</t>
    </rPh>
    <phoneticPr fontId="2"/>
  </si>
  <si>
    <t>経費3月分</t>
    <rPh sb="0" eb="2">
      <t>ケイヒ</t>
    </rPh>
    <rPh sb="3" eb="5">
      <t>ガツブン</t>
    </rPh>
    <phoneticPr fontId="2"/>
  </si>
  <si>
    <t>給与</t>
    <rPh sb="0" eb="2">
      <t>キュウヨ</t>
    </rPh>
    <phoneticPr fontId="2"/>
  </si>
  <si>
    <t>源泉所得税</t>
    <rPh sb="0" eb="2">
      <t>ゲンセン</t>
    </rPh>
    <rPh sb="2" eb="5">
      <t>ショトクゼイ</t>
    </rPh>
    <phoneticPr fontId="2"/>
  </si>
  <si>
    <t>住民税</t>
    <rPh sb="0" eb="3">
      <t>ジュウミンゼイ</t>
    </rPh>
    <phoneticPr fontId="2"/>
  </si>
  <si>
    <t>日本政策金融公庫</t>
    <rPh sb="0" eb="2">
      <t>ニホン</t>
    </rPh>
    <rPh sb="2" eb="4">
      <t>セイサク</t>
    </rPh>
    <rPh sb="4" eb="6">
      <t>キンユウ</t>
    </rPh>
    <rPh sb="6" eb="8">
      <t>コウコ</t>
    </rPh>
    <phoneticPr fontId="3"/>
  </si>
  <si>
    <t>富山県社会福祉協議会</t>
    <rPh sb="0" eb="3">
      <t>トヤマケン</t>
    </rPh>
    <rPh sb="3" eb="5">
      <t>シャカイ</t>
    </rPh>
    <rPh sb="5" eb="7">
      <t>フクシ</t>
    </rPh>
    <rPh sb="7" eb="10">
      <t>キョウギカイ</t>
    </rPh>
    <phoneticPr fontId="15"/>
  </si>
  <si>
    <t>富山第一銀行</t>
    <rPh sb="0" eb="2">
      <t>トヤマ</t>
    </rPh>
    <rPh sb="2" eb="4">
      <t>ダイイチ</t>
    </rPh>
    <rPh sb="4" eb="6">
      <t>ギンコウ</t>
    </rPh>
    <phoneticPr fontId="15"/>
  </si>
  <si>
    <t>福祉医療機構</t>
    <rPh sb="0" eb="2">
      <t>フクシ</t>
    </rPh>
    <rPh sb="2" eb="4">
      <t>イリョウ</t>
    </rPh>
    <rPh sb="4" eb="6">
      <t>キコウ</t>
    </rPh>
    <phoneticPr fontId="2"/>
  </si>
  <si>
    <t>負債合計</t>
    <rPh sb="0" eb="1">
      <t>フ</t>
    </rPh>
    <rPh sb="1" eb="2">
      <t>サイ</t>
    </rPh>
    <rPh sb="2" eb="3">
      <t>ゴウ</t>
    </rPh>
    <rPh sb="3" eb="4">
      <t>ケイ</t>
    </rPh>
    <phoneticPr fontId="2"/>
  </si>
  <si>
    <t>　正味財産</t>
    <rPh sb="1" eb="3">
      <t>ショウミ</t>
    </rPh>
    <rPh sb="3" eb="5">
      <t>ザイサン</t>
    </rPh>
    <phoneticPr fontId="2"/>
  </si>
  <si>
    <t>特定非営利活動に係る事業</t>
    <rPh sb="0" eb="2">
      <t>トクテイ</t>
    </rPh>
    <rPh sb="2" eb="5">
      <t>ヒエイリ</t>
    </rPh>
    <rPh sb="5" eb="7">
      <t>カツドウ</t>
    </rPh>
    <rPh sb="8" eb="9">
      <t>カカ</t>
    </rPh>
    <rPh sb="10" eb="12">
      <t>ジギョウ</t>
    </rPh>
    <phoneticPr fontId="2"/>
  </si>
  <si>
    <t>事業部門計</t>
    <rPh sb="0" eb="2">
      <t>ジギョウ</t>
    </rPh>
    <rPh sb="2" eb="4">
      <t>ブモン</t>
    </rPh>
    <rPh sb="4" eb="5">
      <t>ケイ</t>
    </rPh>
    <phoneticPr fontId="2"/>
  </si>
  <si>
    <t>合計</t>
    <rPh sb="0" eb="2">
      <t>ゴウケイ</t>
    </rPh>
    <phoneticPr fontId="2"/>
  </si>
  <si>
    <t>就労継続支援A型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</si>
  <si>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就労継続支援B型・生活訓練</t>
    <rPh sb="0" eb="2">
      <t>シュウロウ</t>
    </rPh>
    <rPh sb="2" eb="4">
      <t>ケイゾク</t>
    </rPh>
    <rPh sb="4" eb="6">
      <t>シエン</t>
    </rPh>
    <rPh sb="7" eb="8">
      <t>ガタ</t>
    </rPh>
    <rPh sb="9" eb="11">
      <t>セイカツ</t>
    </rPh>
    <rPh sb="11" eb="13">
      <t>クンレン</t>
    </rPh>
    <phoneticPr fontId="2"/>
  </si>
  <si>
    <t>生活介護</t>
    <rPh sb="0" eb="2">
      <t>セイカツ</t>
    </rPh>
    <rPh sb="2" eb="4">
      <t>カイゴ</t>
    </rPh>
    <phoneticPr fontId="2"/>
  </si>
  <si>
    <t>放課後等デイサービス</t>
    <rPh sb="0" eb="4">
      <t>ホウカゴトウ</t>
    </rPh>
    <phoneticPr fontId="2"/>
  </si>
  <si>
    <t>児童発達・保育所等訪問</t>
    <rPh sb="0" eb="2">
      <t>ジドウ</t>
    </rPh>
    <rPh sb="2" eb="4">
      <t>ハッタツ</t>
    </rPh>
    <rPh sb="5" eb="7">
      <t>ホイク</t>
    </rPh>
    <rPh sb="7" eb="8">
      <t>ショ</t>
    </rPh>
    <rPh sb="8" eb="9">
      <t>トウ</t>
    </rPh>
    <rPh sb="9" eb="11">
      <t>ホウモン</t>
    </rPh>
    <phoneticPr fontId="2"/>
  </si>
  <si>
    <t>障害者・障害児計画相談</t>
    <phoneticPr fontId="2"/>
  </si>
  <si>
    <t>同行援護・移動支援</t>
    <rPh sb="0" eb="2">
      <t>ドウコウ</t>
    </rPh>
    <rPh sb="2" eb="4">
      <t>エンゴ</t>
    </rPh>
    <rPh sb="5" eb="7">
      <t>イドウ</t>
    </rPh>
    <rPh sb="7" eb="9">
      <t>シエン</t>
    </rPh>
    <phoneticPr fontId="2"/>
  </si>
  <si>
    <t>日中一時</t>
    <rPh sb="0" eb="2">
      <t>ニッチュウ</t>
    </rPh>
    <rPh sb="2" eb="4">
      <t>イチジ</t>
    </rPh>
    <phoneticPr fontId="2"/>
  </si>
  <si>
    <t>共通</t>
    <rPh sb="0" eb="2">
      <t>キョウツウ</t>
    </rPh>
    <phoneticPr fontId="2"/>
  </si>
  <si>
    <t>管理部門</t>
    <rPh sb="0" eb="2">
      <t>カンリ</t>
    </rPh>
    <rPh sb="2" eb="4">
      <t>ブモン</t>
    </rPh>
    <phoneticPr fontId="2"/>
  </si>
  <si>
    <t>Ⅰ.経常収益</t>
    <rPh sb="2" eb="4">
      <t>ケイジョウ</t>
    </rPh>
    <rPh sb="4" eb="6">
      <t>シュウエキ</t>
    </rPh>
    <phoneticPr fontId="2"/>
  </si>
  <si>
    <t>　　1．会費収入　</t>
    <rPh sb="4" eb="6">
      <t>カイヒ</t>
    </rPh>
    <rPh sb="6" eb="8">
      <t>シュウニュウ</t>
    </rPh>
    <phoneticPr fontId="2"/>
  </si>
  <si>
    <t>　　2．受取寄附金</t>
    <rPh sb="4" eb="6">
      <t>ウケトリ</t>
    </rPh>
    <rPh sb="6" eb="9">
      <t>キフキン</t>
    </rPh>
    <phoneticPr fontId="2"/>
  </si>
  <si>
    <t>　　3．受取助成金等</t>
    <rPh sb="4" eb="6">
      <t>ウケトリ</t>
    </rPh>
    <rPh sb="6" eb="9">
      <t>ジョセイキン</t>
    </rPh>
    <rPh sb="9" eb="10">
      <t>ナド</t>
    </rPh>
    <phoneticPr fontId="2"/>
  </si>
  <si>
    <t>　　4．事業収益</t>
    <rPh sb="4" eb="6">
      <t>ジギョウ</t>
    </rPh>
    <rPh sb="6" eb="8">
      <t>シュウエキ</t>
    </rPh>
    <phoneticPr fontId="2"/>
  </si>
  <si>
    <t>　　5．その他収益　</t>
    <rPh sb="6" eb="7">
      <t>タ</t>
    </rPh>
    <rPh sb="7" eb="9">
      <t>シュウエキ</t>
    </rPh>
    <phoneticPr fontId="2"/>
  </si>
  <si>
    <t>　経常収益計</t>
    <rPh sb="1" eb="5">
      <t>ケイジョウシュウエキ</t>
    </rPh>
    <rPh sb="5" eb="6">
      <t>ケイ</t>
    </rPh>
    <phoneticPr fontId="2"/>
  </si>
  <si>
    <t>Ⅱ．経常費用</t>
    <rPh sb="2" eb="4">
      <t>ケイジョウ</t>
    </rPh>
    <rPh sb="4" eb="6">
      <t>ヒヨウ</t>
    </rPh>
    <phoneticPr fontId="2"/>
  </si>
  <si>
    <t>　(1)人件費</t>
    <rPh sb="4" eb="7">
      <t>ジンケンヒ</t>
    </rPh>
    <phoneticPr fontId="2"/>
  </si>
  <si>
    <t>　　　役員報酬</t>
    <rPh sb="3" eb="7">
      <t>ヤクインホウシュウ</t>
    </rPh>
    <phoneticPr fontId="2"/>
  </si>
  <si>
    <t>　　　給料手当</t>
    <rPh sb="3" eb="5">
      <t>キュウリョウ</t>
    </rPh>
    <rPh sb="5" eb="7">
      <t>テア</t>
    </rPh>
    <phoneticPr fontId="2"/>
  </si>
  <si>
    <t>　　　賞与</t>
    <rPh sb="3" eb="5">
      <t>ショウヨ</t>
    </rPh>
    <phoneticPr fontId="2"/>
  </si>
  <si>
    <t>　　　法定福利費</t>
    <rPh sb="3" eb="5">
      <t>ホウテイ</t>
    </rPh>
    <rPh sb="5" eb="7">
      <t>フクリ</t>
    </rPh>
    <rPh sb="7" eb="8">
      <t>ヒ</t>
    </rPh>
    <phoneticPr fontId="2"/>
  </si>
  <si>
    <t>　　　福利厚生費</t>
    <rPh sb="3" eb="5">
      <t>フクリ</t>
    </rPh>
    <rPh sb="5" eb="8">
      <t>コウセイヒ</t>
    </rPh>
    <phoneticPr fontId="2"/>
  </si>
  <si>
    <t>　　人件費計</t>
    <rPh sb="2" eb="5">
      <t>ジンケンヒ</t>
    </rPh>
    <rPh sb="5" eb="6">
      <t>ケイ</t>
    </rPh>
    <phoneticPr fontId="2"/>
  </si>
  <si>
    <t>　(2)その他経費</t>
    <rPh sb="6" eb="7">
      <t>タ</t>
    </rPh>
    <rPh sb="7" eb="9">
      <t>ケイヒ</t>
    </rPh>
    <phoneticPr fontId="2"/>
  </si>
  <si>
    <t>　　　売上原価</t>
    <rPh sb="3" eb="5">
      <t>ウリアゲ</t>
    </rPh>
    <rPh sb="5" eb="7">
      <t>ゲンカ</t>
    </rPh>
    <phoneticPr fontId="2"/>
  </si>
  <si>
    <t>[製]材料仕入高</t>
  </si>
  <si>
    <t>[製]工賃</t>
  </si>
  <si>
    <t>[製]荷造発送費</t>
  </si>
  <si>
    <t>[製]消耗品費</t>
  </si>
  <si>
    <t>[製]修繕費</t>
  </si>
  <si>
    <t>[製]雑費</t>
  </si>
  <si>
    <t>[製]諸会費</t>
  </si>
  <si>
    <t>ボランティア謝礼</t>
  </si>
  <si>
    <t>給食</t>
  </si>
  <si>
    <t>新聞図書費</t>
  </si>
  <si>
    <t>支払手数料</t>
  </si>
  <si>
    <t>証明書発行手数料</t>
  </si>
  <si>
    <t>租税公課</t>
  </si>
  <si>
    <t>減価償却費</t>
  </si>
  <si>
    <t>広告宣伝費</t>
  </si>
  <si>
    <t>印刷製本費</t>
  </si>
  <si>
    <t>支払報酬</t>
  </si>
  <si>
    <t xml:space="preserve"> 雑損失</t>
    <rPh sb="1" eb="2">
      <t>ザツ</t>
    </rPh>
    <rPh sb="2" eb="4">
      <t>ソンシツ</t>
    </rPh>
    <phoneticPr fontId="2"/>
  </si>
  <si>
    <t>その他経費計</t>
    <rPh sb="5" eb="6">
      <t>ケイ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</si>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</sst>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△ &quot;#,##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u/>
      <sz val="14"/>
      <color theme="1"/>
      <name val="ＭＳ Ｐゴシック"/>
      <family val="3"/>
      <charset val="128"/>
      <scheme val="minor"/>
    </font>
    <font>
      <sz val="9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14"/>
      <color theme="1"/>
      <name val="ＭＳ Ｐ明朝"/>
      <family val="1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86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6" fontId="4" fillId="0" borderId="2" xfId="1" applyNumberFormat="1" applyFont="1" applyBorder="1" applyAlignment="1">
      <alignment vertical="center"/>
    </xf>
    <xf numFmtId="176" fontId="4" fillId="0" borderId="3" xfId="1" applyNumberFormat="1" applyFont="1" applyBorder="1" applyAlignment="1">
      <alignment vertical="center"/>
    </xf>
    <xf numFmtId="176" fontId="4" fillId="0" borderId="4" xfId="1" applyNumberFormat="1" applyFont="1" applyBorder="1" applyAlignment="1">
      <alignment vertical="center"/>
    </xf>
    <xf numFmtId="176" fontId="4" fillId="0" borderId="5" xfId="1" applyNumberFormat="1" applyFont="1" applyBorder="1" applyAlignment="1">
      <alignment vertical="center"/>
    </xf>
    <xf numFmtId="176" fontId="4" fillId="0" borderId="6" xfId="1" applyNumberFormat="1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76" fontId="5" fillId="0" borderId="2" xfId="1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5" fillId="0" borderId="2" xfId="1" applyNumberFormat="1" applyFont="1" applyFill="1" applyBorder="1" applyAlignment="1">
      <alignment vertical="center"/>
    </xf>
    <xf numFmtId="176" fontId="5" fillId="0" borderId="4" xfId="1" applyNumberFormat="1" applyFont="1" applyFill="1" applyBorder="1" applyAlignment="1">
      <alignment vertical="center"/>
    </xf>
    <xf numFmtId="176" fontId="5" fillId="0" borderId="3" xfId="1" applyNumberFormat="1" applyFont="1" applyFill="1" applyBorder="1" applyAlignment="1">
      <alignment vertical="center"/>
    </xf>
    <xf numFmtId="176" fontId="4" fillId="0" borderId="0" xfId="1" applyNumberFormat="1" applyFont="1" applyBorder="1" applyAlignment="1">
      <alignment vertical="center"/>
    </xf>
    <xf numFmtId="0" fontId="4" fillId="0" borderId="0" xfId="0" quotePrefix="1" applyFont="1" applyBorder="1" applyAlignment="1">
      <alignment horizontal="center" vertical="center"/>
    </xf>
    <xf numFmtId="0" fontId="5" fillId="0" borderId="0" xfId="0" quotePrefix="1" applyFont="1" applyBorder="1" applyAlignment="1">
      <alignment horizontal="center" vertical="center"/>
    </xf>
    <xf numFmtId="0" fontId="5" fillId="0" borderId="0" xfId="0" quotePrefix="1" applyFont="1" applyFill="1" applyBorder="1" applyAlignment="1">
      <alignment vertical="center"/>
    </xf>
    <xf numFmtId="176" fontId="5" fillId="0" borderId="7" xfId="1" applyNumberFormat="1" applyFont="1" applyFill="1" applyBorder="1" applyAlignment="1">
      <alignment vertical="center"/>
    </xf>
    <xf numFmtId="176" fontId="5" fillId="0" borderId="0" xfId="0" applyNumberFormat="1" applyFont="1" applyFill="1"/>
    <xf numFmtId="176" fontId="5" fillId="0" borderId="6" xfId="1" applyNumberFormat="1" applyFont="1" applyFill="1" applyBorder="1" applyAlignment="1">
      <alignment vertical="center"/>
    </xf>
    <xf numFmtId="176" fontId="4" fillId="0" borderId="7" xfId="1" applyNumberFormat="1" applyFont="1" applyBorder="1" applyAlignment="1">
      <alignment vertical="center"/>
    </xf>
    <xf numFmtId="176" fontId="5" fillId="0" borderId="3" xfId="0" applyNumberFormat="1" applyFont="1" applyFill="1" applyBorder="1"/>
    <xf numFmtId="0" fontId="4" fillId="0" borderId="9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/>
    <xf numFmtId="176" fontId="5" fillId="0" borderId="0" xfId="0" applyNumberFormat="1" applyFont="1" applyBorder="1"/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4" fillId="0" borderId="0" xfId="0" applyFont="1" applyBorder="1"/>
    <xf numFmtId="0" fontId="0" fillId="0" borderId="0" xfId="0" applyBorder="1"/>
    <xf numFmtId="0" fontId="4" fillId="0" borderId="10" xfId="0" applyFont="1" applyBorder="1" applyAlignment="1">
      <alignment vertical="center"/>
    </xf>
    <xf numFmtId="0" fontId="0" fillId="0" borderId="10" xfId="0" applyBorder="1"/>
    <xf numFmtId="0" fontId="4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quotePrefix="1" applyFont="1" applyFill="1" applyAlignment="1">
      <alignment vertical="center"/>
    </xf>
    <xf numFmtId="58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horizontal="left" vertical="center"/>
    </xf>
    <xf numFmtId="38" fontId="4" fillId="0" borderId="0" xfId="1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14" xfId="1" applyFont="1" applyFill="1" applyBorder="1" applyAlignment="1">
      <alignment vertical="center"/>
    </xf>
    <xf numFmtId="38" fontId="4" fillId="0" borderId="15" xfId="1" applyFont="1" applyFill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38" fontId="11" fillId="0" borderId="2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8" fontId="11" fillId="0" borderId="2" xfId="1" applyFont="1" applyFill="1" applyBorder="1" applyAlignment="1">
      <alignment horizontal="right" vertical="center"/>
    </xf>
    <xf numFmtId="38" fontId="11" fillId="0" borderId="0" xfId="1" applyFont="1" applyFill="1" applyBorder="1" applyAlignment="1">
      <alignment horizontal="right" vertical="center"/>
    </xf>
    <xf numFmtId="176" fontId="11" fillId="0" borderId="1" xfId="1" applyNumberFormat="1" applyFont="1" applyFill="1" applyBorder="1" applyAlignment="1">
      <alignment horizontal="right" vertical="center" shrinkToFit="1"/>
    </xf>
    <xf numFmtId="176" fontId="11" fillId="0" borderId="1" xfId="1" applyNumberFormat="1" applyFont="1" applyFill="1" applyBorder="1" applyAlignment="1">
      <alignment vertical="center" shrinkToFit="1"/>
    </xf>
    <xf numFmtId="176" fontId="4" fillId="0" borderId="1" xfId="1" applyNumberFormat="1" applyFont="1" applyFill="1" applyBorder="1" applyAlignment="1">
      <alignment vertical="center" shrinkToFit="1"/>
    </xf>
    <xf numFmtId="0" fontId="4" fillId="0" borderId="9" xfId="0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/>
    <xf numFmtId="0" fontId="4" fillId="0" borderId="0" xfId="0" applyFont="1" applyFill="1" applyBorder="1" applyAlignment="1">
      <alignment horizontal="center" vertical="center"/>
    </xf>
    <xf numFmtId="38" fontId="4" fillId="0" borderId="0" xfId="0" applyNumberFormat="1" applyFont="1" applyFill="1" applyAlignment="1">
      <alignment vertical="center"/>
    </xf>
    <xf numFmtId="38" fontId="4" fillId="0" borderId="8" xfId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quotePrefix="1" applyFont="1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Fill="1"/>
    <xf numFmtId="0" fontId="4" fillId="0" borderId="0" xfId="0" applyFont="1" applyFill="1"/>
    <xf numFmtId="176" fontId="5" fillId="0" borderId="0" xfId="0" applyNumberFormat="1" applyFont="1"/>
    <xf numFmtId="0" fontId="5" fillId="0" borderId="2" xfId="0" applyFont="1" applyFill="1" applyBorder="1"/>
    <xf numFmtId="0" fontId="5" fillId="0" borderId="0" xfId="0" applyFont="1" applyAlignment="1">
      <alignment horizontal="center" vertical="center"/>
    </xf>
    <xf numFmtId="38" fontId="5" fillId="0" borderId="0" xfId="1" applyFont="1"/>
    <xf numFmtId="38" fontId="5" fillId="0" borderId="0" xfId="1" applyFont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2" xfId="1" applyFont="1" applyFill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38" fontId="5" fillId="0" borderId="4" xfId="1" applyFont="1" applyFill="1" applyBorder="1" applyAlignment="1">
      <alignment vertical="center"/>
    </xf>
    <xf numFmtId="38" fontId="5" fillId="0" borderId="7" xfId="1" applyFont="1" applyFill="1" applyBorder="1" applyAlignment="1">
      <alignment vertical="center"/>
    </xf>
    <xf numFmtId="38" fontId="5" fillId="0" borderId="2" xfId="1" applyFont="1" applyBorder="1"/>
    <xf numFmtId="0" fontId="5" fillId="0" borderId="0" xfId="0" applyFont="1" applyFill="1" applyAlignment="1">
      <alignment vertical="center"/>
    </xf>
    <xf numFmtId="38" fontId="5" fillId="0" borderId="3" xfId="1" applyFont="1" applyBorder="1"/>
    <xf numFmtId="38" fontId="5" fillId="0" borderId="0" xfId="1" applyFont="1" applyBorder="1"/>
    <xf numFmtId="38" fontId="5" fillId="0" borderId="2" xfId="1" applyFont="1" applyFill="1" applyBorder="1"/>
    <xf numFmtId="0" fontId="4" fillId="0" borderId="0" xfId="0" applyFont="1" applyAlignment="1">
      <alignment horizontal="right" vertical="center"/>
    </xf>
    <xf numFmtId="0" fontId="4" fillId="0" borderId="0" xfId="0" quotePrefix="1" applyFont="1" applyAlignment="1">
      <alignment horizontal="center" vertical="center"/>
    </xf>
    <xf numFmtId="0" fontId="4" fillId="0" borderId="8" xfId="0" applyFont="1" applyBorder="1" applyAlignment="1">
      <alignment vertical="center"/>
    </xf>
    <xf numFmtId="176" fontId="4" fillId="0" borderId="8" xfId="1" applyNumberFormat="1" applyFont="1" applyBorder="1" applyAlignment="1">
      <alignment vertical="center"/>
    </xf>
    <xf numFmtId="176" fontId="4" fillId="0" borderId="7" xfId="0" applyNumberFormat="1" applyFont="1" applyBorder="1" applyAlignment="1">
      <alignment vertical="center"/>
    </xf>
    <xf numFmtId="0" fontId="0" fillId="0" borderId="2" xfId="0" applyBorder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7" fillId="0" borderId="0" xfId="0" quotePrefix="1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1" xfId="0" applyFont="1" applyBorder="1"/>
    <xf numFmtId="38" fontId="17" fillId="0" borderId="0" xfId="1" applyFont="1"/>
    <xf numFmtId="0" fontId="17" fillId="0" borderId="0" xfId="0" applyFont="1"/>
    <xf numFmtId="0" fontId="17" fillId="0" borderId="0" xfId="0" applyFont="1" applyAlignment="1">
      <alignment vertical="center"/>
    </xf>
    <xf numFmtId="38" fontId="17" fillId="0" borderId="7" xfId="1" applyFont="1" applyFill="1" applyBorder="1" applyAlignment="1">
      <alignment horizontal="center" vertical="center" wrapText="1"/>
    </xf>
    <xf numFmtId="38" fontId="17" fillId="0" borderId="3" xfId="1" applyFont="1" applyFill="1" applyBorder="1" applyAlignment="1">
      <alignment horizontal="center" vertical="center" wrapText="1"/>
    </xf>
    <xf numFmtId="38" fontId="17" fillId="0" borderId="7" xfId="1" applyFont="1" applyFill="1" applyBorder="1" applyAlignment="1">
      <alignment horizontal="center" vertical="center"/>
    </xf>
    <xf numFmtId="0" fontId="17" fillId="0" borderId="16" xfId="0" applyFont="1" applyBorder="1" applyAlignment="1">
      <alignment vertical="center"/>
    </xf>
    <xf numFmtId="38" fontId="17" fillId="0" borderId="4" xfId="1" applyFont="1" applyFill="1" applyBorder="1" applyAlignment="1">
      <alignment horizontal="center"/>
    </xf>
    <xf numFmtId="38" fontId="17" fillId="0" borderId="2" xfId="1" applyFont="1" applyFill="1" applyBorder="1" applyAlignment="1">
      <alignment horizontal="center"/>
    </xf>
    <xf numFmtId="176" fontId="17" fillId="0" borderId="2" xfId="1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 shrinkToFit="1"/>
    </xf>
    <xf numFmtId="38" fontId="17" fillId="0" borderId="2" xfId="1" applyFont="1" applyFill="1" applyBorder="1" applyAlignment="1">
      <alignment horizontal="right" vertical="center"/>
    </xf>
    <xf numFmtId="176" fontId="17" fillId="0" borderId="2" xfId="1" applyNumberFormat="1" applyFont="1" applyFill="1" applyBorder="1" applyAlignment="1">
      <alignment horizontal="right" vertical="center"/>
    </xf>
    <xf numFmtId="38" fontId="17" fillId="0" borderId="2" xfId="1" applyFont="1" applyFill="1" applyBorder="1" applyAlignment="1">
      <alignment horizontal="right"/>
    </xf>
    <xf numFmtId="38" fontId="17" fillId="0" borderId="2" xfId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38" fontId="17" fillId="0" borderId="7" xfId="1" applyFont="1" applyFill="1" applyBorder="1" applyAlignment="1">
      <alignment horizontal="right"/>
    </xf>
    <xf numFmtId="176" fontId="17" fillId="0" borderId="7" xfId="1" applyNumberFormat="1" applyFont="1" applyFill="1" applyBorder="1" applyAlignment="1">
      <alignment horizontal="right"/>
    </xf>
    <xf numFmtId="0" fontId="17" fillId="0" borderId="1" xfId="0" applyFont="1" applyBorder="1" applyAlignment="1">
      <alignment horizontal="left" vertical="center"/>
    </xf>
    <xf numFmtId="176" fontId="17" fillId="0" borderId="4" xfId="1" applyNumberFormat="1" applyFont="1" applyFill="1" applyBorder="1" applyAlignment="1">
      <alignment horizontal="center"/>
    </xf>
    <xf numFmtId="0" fontId="17" fillId="0" borderId="1" xfId="0" applyFont="1" applyBorder="1" applyAlignment="1">
      <alignment vertical="center"/>
    </xf>
    <xf numFmtId="176" fontId="17" fillId="0" borderId="2" xfId="1" applyNumberFormat="1" applyFont="1" applyFill="1" applyBorder="1" applyAlignment="1">
      <alignment horizontal="right"/>
    </xf>
    <xf numFmtId="38" fontId="17" fillId="0" borderId="2" xfId="1" applyFont="1" applyFill="1" applyBorder="1" applyAlignment="1">
      <alignment vertical="center"/>
    </xf>
    <xf numFmtId="38" fontId="17" fillId="0" borderId="0" xfId="1" applyFont="1" applyFill="1" applyAlignment="1">
      <alignment vertical="center"/>
    </xf>
    <xf numFmtId="38" fontId="17" fillId="0" borderId="3" xfId="1" applyFont="1" applyFill="1" applyBorder="1" applyAlignment="1">
      <alignment horizontal="right"/>
    </xf>
    <xf numFmtId="176" fontId="17" fillId="0" borderId="3" xfId="1" applyNumberFormat="1" applyFont="1" applyFill="1" applyBorder="1" applyAlignment="1">
      <alignment horizontal="right"/>
    </xf>
    <xf numFmtId="0" fontId="17" fillId="0" borderId="1" xfId="0" applyFont="1" applyBorder="1" applyAlignment="1">
      <alignment horizontal="left" vertical="center" indent="3"/>
    </xf>
    <xf numFmtId="38" fontId="17" fillId="0" borderId="0" xfId="1" applyFont="1" applyAlignment="1">
      <alignment vertical="center"/>
    </xf>
    <xf numFmtId="0" fontId="17" fillId="0" borderId="1" xfId="0" applyFont="1" applyBorder="1" applyAlignment="1">
      <alignment horizontal="left" vertical="center" indent="1"/>
    </xf>
    <xf numFmtId="0" fontId="17" fillId="0" borderId="9" xfId="0" applyFont="1" applyBorder="1" applyAlignment="1">
      <alignment vertical="center"/>
    </xf>
    <xf numFmtId="38" fontId="17" fillId="0" borderId="17" xfId="1" applyFont="1" applyFill="1" applyBorder="1" applyAlignment="1">
      <alignment horizontal="right"/>
    </xf>
    <xf numFmtId="176" fontId="17" fillId="0" borderId="17" xfId="1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8" xfId="0" applyFont="1" applyBorder="1" applyAlignment="1">
      <alignment horizontal="left" vertical="center" shrinkToFit="1"/>
    </xf>
    <xf numFmtId="0" fontId="4" fillId="0" borderId="0" xfId="0" applyFont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38" fontId="17" fillId="0" borderId="7" xfId="1" applyFont="1" applyFill="1" applyBorder="1" applyAlignment="1">
      <alignment horizontal="center" vertical="center" wrapText="1"/>
    </xf>
    <xf numFmtId="49" fontId="17" fillId="0" borderId="4" xfId="1" applyNumberFormat="1" applyFont="1" applyFill="1" applyBorder="1" applyAlignment="1">
      <alignment horizontal="center" vertical="center"/>
    </xf>
    <xf numFmtId="49" fontId="17" fillId="0" borderId="3" xfId="1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59"/>
  <sheetViews>
    <sheetView tabSelected="1" topLeftCell="A91" zoomScale="81" zoomScaleNormal="81" workbookViewId="0">
      <selection activeCell="H127" sqref="H127"/>
    </sheetView>
  </sheetViews>
  <sheetFormatPr defaultColWidth="8.875" defaultRowHeight="13.5" x14ac:dyDescent="0.15"/>
  <cols>
    <col min="1" max="1" width="2.875" style="93" customWidth="1"/>
    <col min="2" max="3" width="3.125" style="93" customWidth="1"/>
    <col min="4" max="4" width="13.125" style="93" customWidth="1"/>
    <col min="5" max="5" width="18" style="93" customWidth="1"/>
    <col min="6" max="6" width="18" style="99" customWidth="1"/>
    <col min="7" max="8" width="18" style="93" customWidth="1"/>
    <col min="9" max="16384" width="8.875" style="1"/>
  </cols>
  <sheetData>
    <row r="1" spans="1:9" ht="18" customHeight="1" x14ac:dyDescent="0.15">
      <c r="A1" s="159" t="s">
        <v>234</v>
      </c>
      <c r="B1" s="159"/>
      <c r="C1" s="159"/>
      <c r="D1" s="159"/>
      <c r="E1" s="159"/>
      <c r="F1" s="159"/>
      <c r="G1" s="159"/>
      <c r="H1" s="159"/>
    </row>
    <row r="2" spans="1:9" ht="18" customHeight="1" x14ac:dyDescent="0.15">
      <c r="A2" s="160" t="s">
        <v>250</v>
      </c>
      <c r="B2" s="160"/>
      <c r="C2" s="160"/>
      <c r="D2" s="160"/>
      <c r="E2" s="160"/>
      <c r="F2" s="160"/>
      <c r="G2" s="160"/>
      <c r="H2" s="160"/>
      <c r="I2" s="93"/>
    </row>
    <row r="3" spans="1:9" x14ac:dyDescent="0.15">
      <c r="A3" s="98"/>
      <c r="B3" s="98"/>
      <c r="C3" s="98"/>
      <c r="D3" s="98"/>
      <c r="E3" s="98"/>
      <c r="G3" s="13"/>
      <c r="H3" s="30" t="s">
        <v>158</v>
      </c>
      <c r="I3" s="13"/>
    </row>
    <row r="4" spans="1:9" x14ac:dyDescent="0.15">
      <c r="E4" s="13"/>
      <c r="F4" s="100"/>
      <c r="G4" s="13"/>
      <c r="H4" s="30" t="s">
        <v>14</v>
      </c>
      <c r="I4" s="93"/>
    </row>
    <row r="5" spans="1:9" ht="15" customHeight="1" x14ac:dyDescent="0.15">
      <c r="A5" s="161" t="s">
        <v>15</v>
      </c>
      <c r="B5" s="162"/>
      <c r="C5" s="162"/>
      <c r="D5" s="162"/>
      <c r="E5" s="162"/>
      <c r="F5" s="163" t="s">
        <v>70</v>
      </c>
      <c r="G5" s="163"/>
      <c r="H5" s="163"/>
      <c r="I5" s="93"/>
    </row>
    <row r="6" spans="1:9" ht="15" customHeight="1" x14ac:dyDescent="0.15">
      <c r="A6" s="14" t="s">
        <v>49</v>
      </c>
      <c r="B6" s="12"/>
      <c r="C6" s="12"/>
      <c r="D6" s="12"/>
      <c r="E6" s="12"/>
      <c r="F6" s="101"/>
      <c r="G6" s="15"/>
      <c r="H6" s="15"/>
      <c r="I6" s="93"/>
    </row>
    <row r="7" spans="1:9" ht="15" customHeight="1" x14ac:dyDescent="0.15">
      <c r="A7" s="14"/>
      <c r="B7" s="22" t="s">
        <v>50</v>
      </c>
      <c r="C7" s="12" t="s">
        <v>141</v>
      </c>
      <c r="D7" s="12"/>
      <c r="E7" s="12"/>
      <c r="F7" s="101"/>
      <c r="G7" s="15"/>
      <c r="H7" s="15"/>
      <c r="I7" s="93"/>
    </row>
    <row r="8" spans="1:9" s="95" customFormat="1" ht="15" customHeight="1" x14ac:dyDescent="0.15">
      <c r="A8" s="11"/>
      <c r="B8" s="92"/>
      <c r="C8" s="16" t="s">
        <v>205</v>
      </c>
      <c r="D8" s="16"/>
      <c r="E8" s="16"/>
      <c r="F8" s="102">
        <v>0</v>
      </c>
      <c r="G8" s="17">
        <f>SUM(F8:F8)</f>
        <v>0</v>
      </c>
      <c r="H8" s="17"/>
      <c r="I8" s="94"/>
    </row>
    <row r="9" spans="1:9" ht="15" customHeight="1" x14ac:dyDescent="0.15">
      <c r="A9" s="14"/>
      <c r="B9" s="22" t="s">
        <v>34</v>
      </c>
      <c r="C9" s="12" t="s">
        <v>136</v>
      </c>
      <c r="D9" s="12"/>
      <c r="E9" s="12"/>
      <c r="F9" s="101"/>
      <c r="G9" s="15"/>
      <c r="H9" s="15"/>
      <c r="I9" s="93"/>
    </row>
    <row r="10" spans="1:9" ht="15" customHeight="1" x14ac:dyDescent="0.15">
      <c r="A10" s="14"/>
      <c r="B10" s="12"/>
      <c r="C10" s="12" t="s">
        <v>136</v>
      </c>
      <c r="D10" s="12"/>
      <c r="E10" s="12"/>
      <c r="F10" s="103">
        <v>804536</v>
      </c>
      <c r="G10" s="15">
        <f>SUM(F10)</f>
        <v>804536</v>
      </c>
      <c r="H10" s="15"/>
      <c r="I10" s="93"/>
    </row>
    <row r="11" spans="1:9" ht="15" customHeight="1" x14ac:dyDescent="0.15">
      <c r="A11" s="14"/>
      <c r="B11" s="22" t="s">
        <v>142</v>
      </c>
      <c r="C11" s="12" t="s">
        <v>175</v>
      </c>
      <c r="D11" s="12"/>
      <c r="E11" s="12"/>
      <c r="F11" s="101"/>
      <c r="G11" s="15"/>
      <c r="H11" s="15"/>
      <c r="I11" s="93"/>
    </row>
    <row r="12" spans="1:9" ht="15" customHeight="1" x14ac:dyDescent="0.15">
      <c r="A12" s="14"/>
      <c r="B12" s="12"/>
      <c r="C12" s="12" t="s">
        <v>176</v>
      </c>
      <c r="D12" s="12"/>
      <c r="E12" s="12"/>
      <c r="F12" s="103">
        <v>10482982</v>
      </c>
      <c r="G12" s="15">
        <f>SUM(F12)</f>
        <v>10482982</v>
      </c>
      <c r="H12" s="15"/>
      <c r="I12" s="93"/>
    </row>
    <row r="13" spans="1:9" ht="15" customHeight="1" x14ac:dyDescent="0.15">
      <c r="A13" s="14"/>
      <c r="B13" s="22" t="s">
        <v>144</v>
      </c>
      <c r="C13" s="12" t="s">
        <v>71</v>
      </c>
      <c r="D13" s="12"/>
      <c r="E13" s="12"/>
      <c r="F13" s="101"/>
      <c r="G13" s="15"/>
      <c r="H13" s="15"/>
      <c r="I13" s="93"/>
    </row>
    <row r="14" spans="1:9" ht="15" customHeight="1" x14ac:dyDescent="0.15">
      <c r="A14" s="14"/>
      <c r="B14" s="22"/>
      <c r="C14" s="12" t="s">
        <v>167</v>
      </c>
      <c r="D14" s="12"/>
      <c r="E14" s="12"/>
      <c r="F14" s="101">
        <v>25462323</v>
      </c>
      <c r="G14" s="15"/>
      <c r="H14" s="15"/>
      <c r="I14" s="93"/>
    </row>
    <row r="15" spans="1:9" ht="15" customHeight="1" x14ac:dyDescent="0.15">
      <c r="A15" s="14"/>
      <c r="B15" s="22"/>
      <c r="C15" s="12" t="s">
        <v>168</v>
      </c>
      <c r="D15" s="12"/>
      <c r="E15" s="12"/>
      <c r="F15" s="101">
        <v>67585019</v>
      </c>
      <c r="G15" s="15"/>
      <c r="H15" s="15"/>
      <c r="I15" s="93"/>
    </row>
    <row r="16" spans="1:9" ht="15" customHeight="1" x14ac:dyDescent="0.15">
      <c r="A16" s="14"/>
      <c r="B16" s="22"/>
      <c r="C16" s="12" t="s">
        <v>169</v>
      </c>
      <c r="D16" s="12"/>
      <c r="E16" s="12"/>
      <c r="F16" s="101">
        <v>22590014</v>
      </c>
      <c r="G16" s="15"/>
      <c r="H16" s="15"/>
      <c r="I16" s="93"/>
    </row>
    <row r="17" spans="1:9" ht="15" customHeight="1" x14ac:dyDescent="0.15">
      <c r="A17" s="14"/>
      <c r="B17" s="22"/>
      <c r="C17" s="12" t="s">
        <v>170</v>
      </c>
      <c r="D17" s="12"/>
      <c r="E17" s="12"/>
      <c r="F17" s="101">
        <v>31254195</v>
      </c>
      <c r="G17" s="15"/>
      <c r="H17" s="15"/>
      <c r="I17" s="93"/>
    </row>
    <row r="18" spans="1:9" ht="15" customHeight="1" x14ac:dyDescent="0.15">
      <c r="A18" s="14"/>
      <c r="B18" s="22"/>
      <c r="C18" s="12" t="s">
        <v>171</v>
      </c>
      <c r="D18" s="12"/>
      <c r="E18" s="12"/>
      <c r="F18" s="101"/>
      <c r="G18" s="15"/>
      <c r="H18" s="15"/>
      <c r="I18" s="93"/>
    </row>
    <row r="19" spans="1:9" ht="15" customHeight="1" x14ac:dyDescent="0.15">
      <c r="A19" s="14"/>
      <c r="B19" s="22"/>
      <c r="C19" s="12" t="s">
        <v>172</v>
      </c>
      <c r="D19" s="12"/>
      <c r="E19" s="12"/>
      <c r="F19" s="101">
        <v>4441300</v>
      </c>
      <c r="G19" s="15"/>
      <c r="H19" s="15"/>
      <c r="I19" s="93"/>
    </row>
    <row r="20" spans="1:9" ht="15" customHeight="1" x14ac:dyDescent="0.15">
      <c r="A20" s="14"/>
      <c r="B20" s="22"/>
      <c r="C20" s="12" t="s">
        <v>173</v>
      </c>
      <c r="D20" s="12"/>
      <c r="E20" s="12"/>
      <c r="F20" s="101"/>
      <c r="G20" s="15"/>
      <c r="H20" s="15"/>
      <c r="I20" s="93"/>
    </row>
    <row r="21" spans="1:9" ht="15" customHeight="1" x14ac:dyDescent="0.15">
      <c r="A21" s="14"/>
      <c r="B21" s="22"/>
      <c r="C21" s="12" t="s">
        <v>174</v>
      </c>
      <c r="D21" s="12"/>
      <c r="E21" s="12"/>
      <c r="F21" s="103">
        <v>49610</v>
      </c>
      <c r="G21" s="15">
        <f>SUM(F14:F21)</f>
        <v>151382461</v>
      </c>
      <c r="H21" s="15"/>
      <c r="I21" s="93"/>
    </row>
    <row r="22" spans="1:9" ht="15" customHeight="1" x14ac:dyDescent="0.15">
      <c r="A22" s="11"/>
      <c r="B22" s="22" t="s">
        <v>178</v>
      </c>
      <c r="C22" s="16" t="s">
        <v>72</v>
      </c>
      <c r="D22" s="16"/>
      <c r="E22" s="16"/>
      <c r="F22" s="102"/>
      <c r="G22" s="17"/>
      <c r="H22" s="17"/>
      <c r="I22" s="93"/>
    </row>
    <row r="23" spans="1:9" ht="15" customHeight="1" x14ac:dyDescent="0.15">
      <c r="A23" s="11"/>
      <c r="B23" s="16"/>
      <c r="C23" s="16" t="s">
        <v>13</v>
      </c>
      <c r="D23" s="16"/>
      <c r="E23" s="16"/>
      <c r="F23" s="102">
        <v>149</v>
      </c>
      <c r="G23" s="17"/>
      <c r="H23" s="17"/>
      <c r="I23" s="93"/>
    </row>
    <row r="24" spans="1:9" ht="15" customHeight="1" x14ac:dyDescent="0.15">
      <c r="A24" s="11"/>
      <c r="B24" s="16"/>
      <c r="C24" s="16" t="s">
        <v>177</v>
      </c>
      <c r="D24" s="16"/>
      <c r="E24" s="16"/>
      <c r="F24" s="102">
        <v>74772</v>
      </c>
      <c r="G24" s="17"/>
      <c r="H24" s="17"/>
      <c r="I24" s="93"/>
    </row>
    <row r="25" spans="1:9" ht="15" customHeight="1" x14ac:dyDescent="0.15">
      <c r="A25" s="11"/>
      <c r="B25" s="16"/>
      <c r="C25" s="16" t="s">
        <v>179</v>
      </c>
      <c r="D25" s="16"/>
      <c r="E25" s="16"/>
      <c r="F25" s="102">
        <v>1849200</v>
      </c>
      <c r="G25" s="17"/>
      <c r="H25" s="17"/>
      <c r="I25" s="93"/>
    </row>
    <row r="26" spans="1:9" ht="15" customHeight="1" x14ac:dyDescent="0.15">
      <c r="A26" s="11"/>
      <c r="B26" s="16"/>
      <c r="C26" s="16" t="s">
        <v>6</v>
      </c>
      <c r="D26" s="16"/>
      <c r="E26" s="16"/>
      <c r="F26" s="104">
        <v>111382</v>
      </c>
      <c r="G26" s="19">
        <f>SUM(F23:F26)</f>
        <v>2035503</v>
      </c>
      <c r="H26" s="17"/>
      <c r="I26" s="93"/>
    </row>
    <row r="27" spans="1:9" ht="15" customHeight="1" x14ac:dyDescent="0.15">
      <c r="A27" s="11"/>
      <c r="B27" s="16" t="s">
        <v>52</v>
      </c>
      <c r="C27" s="16"/>
      <c r="D27" s="16"/>
      <c r="E27" s="16"/>
      <c r="F27" s="105"/>
      <c r="G27" s="17"/>
      <c r="H27" s="17">
        <f>SUM(G8:G26)</f>
        <v>164705482</v>
      </c>
      <c r="I27" s="93"/>
    </row>
    <row r="28" spans="1:9" ht="15" customHeight="1" x14ac:dyDescent="0.15">
      <c r="A28" s="11" t="s">
        <v>53</v>
      </c>
      <c r="B28" s="16"/>
      <c r="C28" s="16"/>
      <c r="D28" s="16"/>
      <c r="E28" s="16"/>
      <c r="F28" s="102"/>
      <c r="G28" s="17"/>
      <c r="H28" s="17"/>
      <c r="I28" s="93"/>
    </row>
    <row r="29" spans="1:9" ht="15" customHeight="1" x14ac:dyDescent="0.15">
      <c r="A29" s="11"/>
      <c r="B29" s="22" t="s">
        <v>50</v>
      </c>
      <c r="C29" s="16" t="s">
        <v>54</v>
      </c>
      <c r="D29" s="16"/>
      <c r="E29" s="16"/>
      <c r="F29" s="102"/>
      <c r="G29" s="17"/>
      <c r="H29" s="17"/>
      <c r="I29" s="93"/>
    </row>
    <row r="30" spans="1:9" ht="15" customHeight="1" x14ac:dyDescent="0.15">
      <c r="A30" s="11"/>
      <c r="B30" s="22"/>
      <c r="C30" s="23" t="s">
        <v>55</v>
      </c>
      <c r="D30" s="16" t="s">
        <v>30</v>
      </c>
      <c r="E30" s="16"/>
      <c r="F30" s="102"/>
      <c r="G30" s="17"/>
      <c r="H30" s="17"/>
      <c r="I30" s="93"/>
    </row>
    <row r="31" spans="1:9" ht="15" customHeight="1" x14ac:dyDescent="0.15">
      <c r="A31" s="11"/>
      <c r="B31" s="16"/>
      <c r="D31" s="16" t="s">
        <v>117</v>
      </c>
      <c r="E31" s="16"/>
      <c r="F31" s="101">
        <v>76706393</v>
      </c>
      <c r="G31" s="17"/>
      <c r="H31" s="17"/>
      <c r="I31" s="93"/>
    </row>
    <row r="32" spans="1:9" ht="15" customHeight="1" x14ac:dyDescent="0.15">
      <c r="A32" s="11"/>
      <c r="B32" s="16"/>
      <c r="D32" s="16" t="s">
        <v>118</v>
      </c>
      <c r="E32" s="16"/>
      <c r="F32" s="102">
        <v>1375846</v>
      </c>
      <c r="G32" s="17"/>
      <c r="H32" s="17"/>
      <c r="I32" s="93"/>
    </row>
    <row r="33" spans="1:9" ht="15" customHeight="1" x14ac:dyDescent="0.15">
      <c r="A33" s="11"/>
      <c r="B33" s="16"/>
      <c r="D33" s="16" t="s">
        <v>119</v>
      </c>
      <c r="E33" s="16"/>
      <c r="F33" s="101">
        <v>7734665</v>
      </c>
      <c r="G33" s="17"/>
      <c r="H33" s="17"/>
      <c r="I33" s="93"/>
    </row>
    <row r="34" spans="1:9" ht="15" customHeight="1" x14ac:dyDescent="0.15">
      <c r="A34" s="11"/>
      <c r="B34" s="16"/>
      <c r="D34" s="16" t="s">
        <v>56</v>
      </c>
      <c r="E34" s="16"/>
      <c r="F34" s="106">
        <f>SUM(F31:F33)</f>
        <v>85816904</v>
      </c>
      <c r="G34" s="17"/>
      <c r="H34" s="17"/>
      <c r="I34" s="93"/>
    </row>
    <row r="35" spans="1:9" ht="15" customHeight="1" x14ac:dyDescent="0.15">
      <c r="A35" s="11"/>
      <c r="B35" s="16"/>
      <c r="C35" s="23" t="s">
        <v>57</v>
      </c>
      <c r="D35" s="16" t="s">
        <v>110</v>
      </c>
      <c r="E35" s="16"/>
      <c r="F35" s="102"/>
      <c r="G35" s="17"/>
      <c r="H35" s="17"/>
      <c r="I35" s="93"/>
    </row>
    <row r="36" spans="1:9" ht="15" customHeight="1" x14ac:dyDescent="0.15">
      <c r="A36" s="11"/>
      <c r="B36" s="16"/>
      <c r="C36" s="23"/>
      <c r="D36" s="16" t="s">
        <v>180</v>
      </c>
      <c r="E36" s="16"/>
      <c r="F36" s="102"/>
      <c r="G36" s="17"/>
      <c r="H36" s="17"/>
      <c r="I36" s="93"/>
    </row>
    <row r="37" spans="1:9" ht="15" customHeight="1" x14ac:dyDescent="0.15">
      <c r="A37" s="11"/>
      <c r="B37" s="16"/>
      <c r="C37" s="23"/>
      <c r="D37" s="16" t="s">
        <v>181</v>
      </c>
      <c r="E37" s="16"/>
      <c r="F37" s="101">
        <v>867640</v>
      </c>
      <c r="G37" s="17"/>
      <c r="H37" s="17"/>
      <c r="I37" s="93"/>
    </row>
    <row r="38" spans="1:9" ht="15" customHeight="1" x14ac:dyDescent="0.15">
      <c r="A38" s="11"/>
      <c r="B38" s="16"/>
      <c r="C38" s="23"/>
      <c r="D38" s="16" t="s">
        <v>182</v>
      </c>
      <c r="E38" s="16"/>
      <c r="F38" s="101">
        <v>5849910</v>
      </c>
      <c r="G38" s="17"/>
      <c r="H38" s="17"/>
      <c r="I38" s="93"/>
    </row>
    <row r="39" spans="1:9" ht="15" customHeight="1" x14ac:dyDescent="0.15">
      <c r="A39" s="11"/>
      <c r="B39" s="16"/>
      <c r="D39" s="16" t="s">
        <v>183</v>
      </c>
      <c r="E39" s="16"/>
      <c r="F39" s="107">
        <v>7180</v>
      </c>
      <c r="G39" s="17"/>
      <c r="H39" s="17"/>
      <c r="I39" s="93"/>
    </row>
    <row r="40" spans="1:9" ht="15" customHeight="1" x14ac:dyDescent="0.15">
      <c r="A40" s="11"/>
      <c r="B40" s="16"/>
      <c r="D40" s="16" t="s">
        <v>184</v>
      </c>
      <c r="E40" s="16"/>
      <c r="F40" s="101">
        <v>405019</v>
      </c>
      <c r="G40" s="17"/>
      <c r="H40" s="17"/>
      <c r="I40" s="93"/>
    </row>
    <row r="41" spans="1:9" ht="15" customHeight="1" x14ac:dyDescent="0.15">
      <c r="A41" s="11"/>
      <c r="B41" s="16"/>
      <c r="D41" s="16" t="s">
        <v>185</v>
      </c>
      <c r="E41" s="16"/>
      <c r="F41" s="101"/>
      <c r="G41" s="17"/>
      <c r="H41" s="17"/>
      <c r="I41" s="93"/>
    </row>
    <row r="42" spans="1:9" ht="15" customHeight="1" x14ac:dyDescent="0.15">
      <c r="A42" s="11"/>
      <c r="B42" s="16"/>
      <c r="D42" s="16" t="s">
        <v>186</v>
      </c>
      <c r="E42" s="16"/>
      <c r="F42" s="101">
        <v>163500</v>
      </c>
      <c r="G42" s="17"/>
      <c r="H42" s="17"/>
      <c r="I42" s="93"/>
    </row>
    <row r="43" spans="1:9" ht="15" customHeight="1" x14ac:dyDescent="0.15">
      <c r="A43" s="11"/>
      <c r="B43" s="16"/>
      <c r="D43" s="16" t="s">
        <v>187</v>
      </c>
      <c r="E43" s="16"/>
      <c r="F43" s="101">
        <v>25300</v>
      </c>
      <c r="G43" s="17"/>
      <c r="H43" s="17"/>
      <c r="I43" s="93"/>
    </row>
    <row r="44" spans="1:9" ht="15" customHeight="1" x14ac:dyDescent="0.15">
      <c r="A44" s="11"/>
      <c r="B44" s="16"/>
      <c r="D44" s="16" t="s">
        <v>245</v>
      </c>
      <c r="E44" s="16"/>
      <c r="F44" s="107">
        <v>0</v>
      </c>
      <c r="G44" s="17"/>
      <c r="H44" s="17"/>
      <c r="I44" s="93"/>
    </row>
    <row r="45" spans="1:9" ht="15" customHeight="1" x14ac:dyDescent="0.15">
      <c r="A45" s="11"/>
      <c r="B45" s="16"/>
      <c r="D45" s="16" t="s">
        <v>231</v>
      </c>
      <c r="E45" s="16"/>
      <c r="F45" s="107">
        <v>7827214</v>
      </c>
      <c r="G45" s="17"/>
      <c r="H45" s="17"/>
      <c r="I45" s="93"/>
    </row>
    <row r="46" spans="1:9" ht="15" customHeight="1" x14ac:dyDescent="0.15">
      <c r="A46" s="11"/>
      <c r="B46" s="16"/>
      <c r="D46" s="13" t="s">
        <v>206</v>
      </c>
      <c r="E46" s="16"/>
      <c r="F46" s="107">
        <v>186262</v>
      </c>
      <c r="G46" s="17"/>
      <c r="H46" s="17"/>
      <c r="I46" s="93"/>
    </row>
    <row r="47" spans="1:9" ht="15" customHeight="1" x14ac:dyDescent="0.15">
      <c r="A47" s="11"/>
      <c r="B47" s="16"/>
      <c r="D47" s="13" t="s">
        <v>207</v>
      </c>
      <c r="E47" s="16"/>
      <c r="F47" s="107">
        <v>18480</v>
      </c>
      <c r="G47" s="17"/>
      <c r="H47" s="17"/>
      <c r="I47" s="93"/>
    </row>
    <row r="48" spans="1:9" ht="15" customHeight="1" x14ac:dyDescent="0.15">
      <c r="A48" s="11"/>
      <c r="B48" s="16"/>
      <c r="D48" s="13" t="s">
        <v>143</v>
      </c>
      <c r="E48" s="16"/>
      <c r="F48" s="107">
        <v>2097994</v>
      </c>
      <c r="G48" s="17"/>
      <c r="H48" s="17"/>
      <c r="I48" s="93"/>
    </row>
    <row r="49" spans="1:9" ht="15" customHeight="1" x14ac:dyDescent="0.15">
      <c r="A49" s="11"/>
      <c r="B49" s="16"/>
      <c r="D49" s="13" t="s">
        <v>208</v>
      </c>
      <c r="E49" s="16"/>
      <c r="F49" s="107">
        <v>2263732</v>
      </c>
      <c r="G49" s="17"/>
      <c r="H49" s="17"/>
      <c r="I49" s="93"/>
    </row>
    <row r="50" spans="1:9" ht="15" customHeight="1" x14ac:dyDescent="0.15">
      <c r="A50" s="11"/>
      <c r="B50" s="16"/>
      <c r="D50" s="13" t="s">
        <v>209</v>
      </c>
      <c r="E50" s="16"/>
      <c r="F50" s="111">
        <v>129030</v>
      </c>
      <c r="G50" s="17"/>
      <c r="H50" s="17"/>
      <c r="I50" s="93"/>
    </row>
    <row r="51" spans="1:9" ht="15" customHeight="1" x14ac:dyDescent="0.15">
      <c r="A51" s="11"/>
      <c r="B51" s="16"/>
      <c r="D51" s="13" t="s">
        <v>210</v>
      </c>
      <c r="E51" s="16"/>
      <c r="F51" s="107">
        <v>32500</v>
      </c>
      <c r="G51" s="17"/>
      <c r="H51" s="17"/>
      <c r="I51" s="93"/>
    </row>
    <row r="52" spans="1:9" ht="15" customHeight="1" x14ac:dyDescent="0.15">
      <c r="A52" s="11"/>
      <c r="B52" s="16"/>
      <c r="D52" s="13" t="s">
        <v>211</v>
      </c>
      <c r="E52" s="16"/>
      <c r="F52" s="107">
        <v>3361970</v>
      </c>
      <c r="G52" s="17"/>
      <c r="H52" s="17"/>
      <c r="I52" s="93"/>
    </row>
    <row r="53" spans="1:9" ht="15" customHeight="1" x14ac:dyDescent="0.15">
      <c r="A53" s="11"/>
      <c r="B53" s="16"/>
      <c r="D53" s="13" t="s">
        <v>212</v>
      </c>
      <c r="E53" s="16"/>
      <c r="F53" s="107">
        <v>0</v>
      </c>
      <c r="G53" s="17"/>
      <c r="H53" s="17"/>
      <c r="I53" s="93"/>
    </row>
    <row r="54" spans="1:9" ht="15" customHeight="1" x14ac:dyDescent="0.15">
      <c r="A54" s="11"/>
      <c r="B54" s="16"/>
      <c r="D54" s="13" t="s">
        <v>235</v>
      </c>
      <c r="E54" s="16"/>
      <c r="F54" s="107">
        <v>0</v>
      </c>
      <c r="G54" s="17"/>
      <c r="H54" s="17"/>
      <c r="I54" s="93"/>
    </row>
    <row r="55" spans="1:9" ht="15" customHeight="1" x14ac:dyDescent="0.15">
      <c r="A55" s="11"/>
      <c r="B55" s="16"/>
      <c r="D55" s="13" t="s">
        <v>145</v>
      </c>
      <c r="E55" s="16"/>
      <c r="F55" s="107">
        <v>142454</v>
      </c>
      <c r="G55" s="17"/>
      <c r="H55" s="17"/>
      <c r="I55" s="93"/>
    </row>
    <row r="56" spans="1:9" ht="15" customHeight="1" x14ac:dyDescent="0.15">
      <c r="A56" s="11"/>
      <c r="B56" s="16"/>
      <c r="D56" s="13" t="s">
        <v>236</v>
      </c>
      <c r="E56" s="16"/>
      <c r="F56" s="107">
        <v>41530</v>
      </c>
      <c r="G56" s="17"/>
      <c r="H56" s="17"/>
      <c r="I56" s="93"/>
    </row>
    <row r="57" spans="1:9" s="95" customFormat="1" ht="15" customHeight="1" x14ac:dyDescent="0.15">
      <c r="A57" s="11"/>
      <c r="B57" s="16"/>
      <c r="C57" s="94"/>
      <c r="D57" s="108" t="s">
        <v>213</v>
      </c>
      <c r="E57" s="16"/>
      <c r="F57" s="107">
        <v>0</v>
      </c>
      <c r="G57" s="17"/>
      <c r="H57" s="17"/>
      <c r="I57" s="94"/>
    </row>
    <row r="58" spans="1:9" s="95" customFormat="1" ht="15" customHeight="1" x14ac:dyDescent="0.15">
      <c r="A58" s="11"/>
      <c r="B58" s="16"/>
      <c r="C58" s="94"/>
      <c r="D58" s="108" t="s">
        <v>214</v>
      </c>
      <c r="E58" s="16"/>
      <c r="F58" s="107">
        <v>3850</v>
      </c>
      <c r="G58" s="17"/>
      <c r="H58" s="17"/>
      <c r="I58" s="94"/>
    </row>
    <row r="59" spans="1:9" s="95" customFormat="1" ht="15" customHeight="1" x14ac:dyDescent="0.15">
      <c r="A59" s="11"/>
      <c r="B59" s="16"/>
      <c r="C59" s="94"/>
      <c r="D59" s="108" t="s">
        <v>237</v>
      </c>
      <c r="E59" s="16"/>
      <c r="F59" s="107">
        <v>0</v>
      </c>
      <c r="G59" s="17"/>
      <c r="H59" s="17"/>
      <c r="I59" s="94"/>
    </row>
    <row r="60" spans="1:9" s="95" customFormat="1" ht="15" customHeight="1" x14ac:dyDescent="0.15">
      <c r="A60" s="11"/>
      <c r="B60" s="16"/>
      <c r="C60" s="94"/>
      <c r="D60" s="108" t="s">
        <v>215</v>
      </c>
      <c r="E60" s="16"/>
      <c r="F60" s="107">
        <v>1738152</v>
      </c>
      <c r="G60" s="17"/>
      <c r="H60" s="17"/>
      <c r="I60" s="94"/>
    </row>
    <row r="61" spans="1:9" s="95" customFormat="1" ht="15" customHeight="1" x14ac:dyDescent="0.15">
      <c r="A61" s="11"/>
      <c r="B61" s="16"/>
      <c r="C61" s="94"/>
      <c r="D61" s="108" t="s">
        <v>216</v>
      </c>
      <c r="E61" s="16"/>
      <c r="F61" s="107">
        <v>2616387</v>
      </c>
      <c r="G61" s="17"/>
      <c r="H61" s="17"/>
      <c r="I61" s="94"/>
    </row>
    <row r="62" spans="1:9" s="95" customFormat="1" ht="15" customHeight="1" x14ac:dyDescent="0.15">
      <c r="A62" s="11"/>
      <c r="B62" s="16"/>
      <c r="C62" s="94"/>
      <c r="D62" s="108" t="s">
        <v>217</v>
      </c>
      <c r="E62" s="16"/>
      <c r="F62" s="107">
        <v>34600</v>
      </c>
      <c r="G62" s="17"/>
      <c r="H62" s="17"/>
      <c r="I62" s="94"/>
    </row>
    <row r="63" spans="1:9" s="95" customFormat="1" ht="15" customHeight="1" x14ac:dyDescent="0.15">
      <c r="A63" s="11"/>
      <c r="B63" s="16"/>
      <c r="C63" s="94"/>
      <c r="D63" s="108" t="s">
        <v>218</v>
      </c>
      <c r="E63" s="16"/>
      <c r="F63" s="107">
        <v>371980</v>
      </c>
      <c r="G63" s="17"/>
      <c r="H63" s="17"/>
      <c r="I63" s="94"/>
    </row>
    <row r="64" spans="1:9" s="95" customFormat="1" ht="15" customHeight="1" x14ac:dyDescent="0.15">
      <c r="A64" s="11"/>
      <c r="B64" s="16"/>
      <c r="C64" s="94"/>
      <c r="D64" s="108" t="s">
        <v>219</v>
      </c>
      <c r="E64" s="16"/>
      <c r="F64" s="107">
        <v>2054800</v>
      </c>
      <c r="G64" s="17"/>
      <c r="H64" s="17"/>
      <c r="I64" s="94"/>
    </row>
    <row r="65" spans="1:9" s="95" customFormat="1" ht="15" customHeight="1" x14ac:dyDescent="0.15">
      <c r="A65" s="11"/>
      <c r="B65" s="16"/>
      <c r="C65" s="94"/>
      <c r="D65" s="108" t="s">
        <v>238</v>
      </c>
      <c r="E65" s="16"/>
      <c r="F65" s="111">
        <v>23300</v>
      </c>
      <c r="G65" s="17"/>
      <c r="H65" s="17"/>
      <c r="I65" s="94"/>
    </row>
    <row r="66" spans="1:9" s="95" customFormat="1" ht="15" customHeight="1" x14ac:dyDescent="0.15">
      <c r="A66" s="11"/>
      <c r="B66" s="16"/>
      <c r="C66" s="94"/>
      <c r="D66" s="108" t="s">
        <v>220</v>
      </c>
      <c r="E66" s="16"/>
      <c r="F66" s="107">
        <v>68269</v>
      </c>
      <c r="G66" s="17"/>
      <c r="H66" s="17"/>
      <c r="I66" s="94"/>
    </row>
    <row r="67" spans="1:9" s="95" customFormat="1" ht="15" customHeight="1" x14ac:dyDescent="0.15">
      <c r="A67" s="11"/>
      <c r="B67" s="16"/>
      <c r="C67" s="94"/>
      <c r="D67" s="108" t="s">
        <v>239</v>
      </c>
      <c r="E67" s="16"/>
      <c r="F67" s="107">
        <v>0</v>
      </c>
      <c r="G67" s="17"/>
      <c r="H67" s="17"/>
      <c r="I67" s="94"/>
    </row>
    <row r="68" spans="1:9" s="95" customFormat="1" ht="15" customHeight="1" x14ac:dyDescent="0.15">
      <c r="A68" s="11"/>
      <c r="B68" s="16"/>
      <c r="C68" s="94"/>
      <c r="D68" s="108" t="s">
        <v>230</v>
      </c>
      <c r="E68" s="16"/>
      <c r="F68" s="107">
        <v>0</v>
      </c>
      <c r="G68" s="17"/>
      <c r="H68" s="17"/>
      <c r="I68" s="94"/>
    </row>
    <row r="69" spans="1:9" s="95" customFormat="1" ht="15" customHeight="1" x14ac:dyDescent="0.15">
      <c r="A69" s="11"/>
      <c r="B69" s="16"/>
      <c r="C69" s="94"/>
      <c r="D69" s="108" t="s">
        <v>240</v>
      </c>
      <c r="E69" s="16"/>
      <c r="F69" s="107">
        <v>0</v>
      </c>
      <c r="G69" s="17"/>
      <c r="H69" s="17"/>
      <c r="I69" s="94"/>
    </row>
    <row r="70" spans="1:9" s="95" customFormat="1" ht="15" customHeight="1" x14ac:dyDescent="0.15">
      <c r="A70" s="11"/>
      <c r="B70" s="16"/>
      <c r="C70" s="94"/>
      <c r="D70" s="108" t="s">
        <v>241</v>
      </c>
      <c r="E70" s="16"/>
      <c r="F70" s="107">
        <v>0</v>
      </c>
      <c r="G70" s="17"/>
      <c r="H70" s="17"/>
      <c r="I70" s="94"/>
    </row>
    <row r="71" spans="1:9" s="95" customFormat="1" ht="15" customHeight="1" x14ac:dyDescent="0.15">
      <c r="A71" s="11"/>
      <c r="B71" s="16"/>
      <c r="C71" s="94"/>
      <c r="D71" s="108" t="s">
        <v>242</v>
      </c>
      <c r="E71" s="16"/>
      <c r="F71" s="107">
        <v>0</v>
      </c>
      <c r="G71" s="17"/>
      <c r="H71" s="17"/>
      <c r="I71" s="94"/>
    </row>
    <row r="72" spans="1:9" s="95" customFormat="1" ht="15" customHeight="1" x14ac:dyDescent="0.15">
      <c r="A72" s="11"/>
      <c r="B72" s="16"/>
      <c r="C72" s="94"/>
      <c r="D72" s="108" t="s">
        <v>221</v>
      </c>
      <c r="E72" s="16"/>
      <c r="F72" s="107">
        <v>639442</v>
      </c>
      <c r="G72" s="17"/>
      <c r="H72" s="17"/>
      <c r="I72" s="94"/>
    </row>
    <row r="73" spans="1:9" s="95" customFormat="1" ht="15" customHeight="1" x14ac:dyDescent="0.15">
      <c r="A73" s="11"/>
      <c r="B73" s="16"/>
      <c r="C73" s="94"/>
      <c r="D73" s="108" t="s">
        <v>222</v>
      </c>
      <c r="E73" s="16"/>
      <c r="F73" s="107">
        <v>0</v>
      </c>
      <c r="G73" s="17"/>
      <c r="H73" s="17"/>
      <c r="I73" s="94"/>
    </row>
    <row r="74" spans="1:9" ht="15" customHeight="1" x14ac:dyDescent="0.15">
      <c r="A74" s="11"/>
      <c r="B74" s="16"/>
      <c r="D74" s="13" t="s">
        <v>223</v>
      </c>
      <c r="E74" s="16"/>
      <c r="F74" s="107">
        <v>679090</v>
      </c>
      <c r="G74" s="17"/>
      <c r="H74" s="17"/>
      <c r="I74" s="93"/>
    </row>
    <row r="75" spans="1:9" ht="15" customHeight="1" x14ac:dyDescent="0.15">
      <c r="A75" s="11"/>
      <c r="B75" s="16"/>
      <c r="D75" s="13" t="s">
        <v>243</v>
      </c>
      <c r="E75" s="16"/>
      <c r="F75" s="107">
        <v>527200</v>
      </c>
      <c r="G75" s="17"/>
      <c r="H75" s="17"/>
      <c r="I75" s="93"/>
    </row>
    <row r="76" spans="1:9" ht="15" customHeight="1" x14ac:dyDescent="0.15">
      <c r="A76" s="11"/>
      <c r="B76" s="16"/>
      <c r="D76" s="13" t="s">
        <v>232</v>
      </c>
      <c r="E76" s="16"/>
      <c r="F76" s="101">
        <v>0</v>
      </c>
      <c r="G76" s="17"/>
      <c r="H76" s="17"/>
      <c r="I76" s="93"/>
    </row>
    <row r="77" spans="1:9" ht="15" customHeight="1" x14ac:dyDescent="0.15">
      <c r="A77" s="11"/>
      <c r="B77" s="16"/>
      <c r="D77" s="13" t="s">
        <v>244</v>
      </c>
      <c r="E77" s="16"/>
      <c r="F77" s="101">
        <v>0</v>
      </c>
      <c r="G77" s="17"/>
      <c r="H77" s="17"/>
      <c r="I77" s="93"/>
    </row>
    <row r="78" spans="1:9" ht="15" customHeight="1" x14ac:dyDescent="0.15">
      <c r="A78" s="11"/>
      <c r="B78" s="16"/>
      <c r="D78" s="12"/>
      <c r="E78" s="16"/>
      <c r="F78" s="109"/>
      <c r="G78" s="17"/>
      <c r="H78" s="17"/>
      <c r="I78" s="93"/>
    </row>
    <row r="79" spans="1:9" ht="15" customHeight="1" x14ac:dyDescent="0.15">
      <c r="A79" s="11"/>
      <c r="B79" s="16"/>
      <c r="C79" s="16"/>
      <c r="D79" s="16"/>
      <c r="E79" s="16"/>
      <c r="F79" s="106">
        <f>SUM(F37:F78)</f>
        <v>32176785</v>
      </c>
      <c r="G79" s="94"/>
      <c r="H79" s="17"/>
      <c r="I79" s="93"/>
    </row>
    <row r="80" spans="1:9" ht="15" customHeight="1" x14ac:dyDescent="0.15">
      <c r="A80" s="11"/>
      <c r="B80" s="16"/>
      <c r="C80" s="16" t="s">
        <v>58</v>
      </c>
      <c r="D80" s="16"/>
      <c r="E80" s="16"/>
      <c r="F80" s="102"/>
      <c r="G80" s="25">
        <f>SUM(F34+F79)</f>
        <v>117993689</v>
      </c>
      <c r="H80" s="17"/>
      <c r="I80" s="93"/>
    </row>
    <row r="81" spans="1:9" ht="15" customHeight="1" x14ac:dyDescent="0.15">
      <c r="A81" s="11"/>
      <c r="B81" s="22" t="s">
        <v>51</v>
      </c>
      <c r="C81" s="16" t="s">
        <v>59</v>
      </c>
      <c r="D81" s="16"/>
      <c r="E81" s="16"/>
      <c r="F81" s="102"/>
      <c r="G81" s="17"/>
      <c r="H81" s="17"/>
      <c r="I81" s="93"/>
    </row>
    <row r="82" spans="1:9" ht="15" customHeight="1" x14ac:dyDescent="0.15">
      <c r="A82" s="11"/>
      <c r="B82" s="22"/>
      <c r="C82" s="23" t="s">
        <v>55</v>
      </c>
      <c r="D82" s="16" t="s">
        <v>30</v>
      </c>
      <c r="E82" s="16"/>
      <c r="F82" s="102"/>
      <c r="G82" s="17"/>
      <c r="H82" s="17"/>
      <c r="I82" s="93"/>
    </row>
    <row r="83" spans="1:9" ht="15" customHeight="1" x14ac:dyDescent="0.15">
      <c r="A83" s="11"/>
      <c r="B83" s="22"/>
      <c r="C83" s="23"/>
      <c r="D83" s="16"/>
      <c r="E83" s="16"/>
      <c r="F83" s="101"/>
      <c r="G83" s="17"/>
      <c r="H83" s="17"/>
      <c r="I83" s="93"/>
    </row>
    <row r="84" spans="1:9" ht="15" customHeight="1" x14ac:dyDescent="0.15">
      <c r="A84" s="11"/>
      <c r="B84" s="22"/>
      <c r="C84" s="23"/>
      <c r="D84" s="16" t="s">
        <v>224</v>
      </c>
      <c r="E84" s="16"/>
      <c r="F84" s="101">
        <v>11705994</v>
      </c>
      <c r="G84" s="17"/>
      <c r="H84" s="17"/>
      <c r="I84" s="93"/>
    </row>
    <row r="85" spans="1:9" ht="15" customHeight="1" x14ac:dyDescent="0.15">
      <c r="A85" s="11"/>
      <c r="B85" s="22"/>
      <c r="C85" s="23"/>
      <c r="D85" s="16" t="s">
        <v>119</v>
      </c>
      <c r="E85" s="16"/>
      <c r="F85" s="101">
        <v>1180370</v>
      </c>
      <c r="G85" s="17"/>
      <c r="H85" s="17"/>
      <c r="I85" s="93"/>
    </row>
    <row r="86" spans="1:9" ht="15" customHeight="1" x14ac:dyDescent="0.15">
      <c r="A86" s="11"/>
      <c r="B86" s="22"/>
      <c r="C86" s="23"/>
      <c r="D86" s="16" t="s">
        <v>120</v>
      </c>
      <c r="E86" s="16"/>
      <c r="F86" s="104">
        <v>0</v>
      </c>
      <c r="G86" s="17"/>
      <c r="H86" s="17"/>
      <c r="I86" s="93"/>
    </row>
    <row r="87" spans="1:9" ht="15" customHeight="1" x14ac:dyDescent="0.15">
      <c r="A87" s="11"/>
      <c r="B87" s="22"/>
      <c r="C87" s="23"/>
      <c r="D87" s="16" t="s">
        <v>56</v>
      </c>
      <c r="E87" s="16"/>
      <c r="F87" s="106">
        <f>SUM(F83:F86)</f>
        <v>12886364</v>
      </c>
      <c r="G87" s="17"/>
      <c r="H87" s="17"/>
      <c r="I87" s="93"/>
    </row>
    <row r="88" spans="1:9" ht="15" customHeight="1" x14ac:dyDescent="0.15">
      <c r="A88" s="11"/>
      <c r="B88" s="16"/>
      <c r="C88" s="23" t="s">
        <v>57</v>
      </c>
      <c r="D88" s="16" t="s">
        <v>110</v>
      </c>
      <c r="E88" s="16"/>
      <c r="F88" s="102"/>
      <c r="G88" s="17"/>
      <c r="H88" s="17"/>
      <c r="I88" s="93"/>
    </row>
    <row r="89" spans="1:9" ht="15" customHeight="1" x14ac:dyDescent="0.15">
      <c r="A89" s="11"/>
      <c r="B89" s="16"/>
      <c r="C89" s="23"/>
      <c r="D89" s="16" t="s">
        <v>245</v>
      </c>
      <c r="E89" s="16"/>
      <c r="F89" s="107">
        <v>147065</v>
      </c>
      <c r="G89" s="17"/>
      <c r="H89" s="17"/>
      <c r="I89" s="93"/>
    </row>
    <row r="90" spans="1:9" ht="15" customHeight="1" x14ac:dyDescent="0.15">
      <c r="A90" s="11"/>
      <c r="B90" s="16"/>
      <c r="C90" s="23"/>
      <c r="D90" s="16" t="s">
        <v>231</v>
      </c>
      <c r="E90" s="16"/>
      <c r="F90" s="107">
        <v>45808</v>
      </c>
      <c r="G90" s="17"/>
      <c r="H90" s="17"/>
      <c r="I90" s="93"/>
    </row>
    <row r="91" spans="1:9" ht="15" customHeight="1" x14ac:dyDescent="0.15">
      <c r="A91" s="11"/>
      <c r="B91" s="16"/>
      <c r="C91" s="23"/>
      <c r="D91" s="13" t="s">
        <v>206</v>
      </c>
      <c r="E91" s="16"/>
      <c r="F91" s="107">
        <v>7160</v>
      </c>
      <c r="G91" s="17"/>
      <c r="H91" s="17"/>
      <c r="I91" s="93"/>
    </row>
    <row r="92" spans="1:9" ht="15" customHeight="1" x14ac:dyDescent="0.15">
      <c r="A92" s="11"/>
      <c r="B92" s="16"/>
      <c r="C92" s="23"/>
      <c r="D92" s="13" t="s">
        <v>207</v>
      </c>
      <c r="E92" s="16"/>
      <c r="F92" s="107">
        <v>1504047</v>
      </c>
      <c r="G92" s="17"/>
      <c r="H92" s="17"/>
      <c r="I92" s="93"/>
    </row>
    <row r="93" spans="1:9" ht="15" customHeight="1" x14ac:dyDescent="0.15">
      <c r="A93" s="11"/>
      <c r="B93" s="16"/>
      <c r="C93" s="23"/>
      <c r="D93" s="13" t="s">
        <v>143</v>
      </c>
      <c r="E93" s="16"/>
      <c r="F93" s="107">
        <v>2383801</v>
      </c>
      <c r="G93" s="17"/>
      <c r="H93" s="17"/>
      <c r="I93" s="93"/>
    </row>
    <row r="94" spans="1:9" ht="15" customHeight="1" x14ac:dyDescent="0.15">
      <c r="A94" s="11"/>
      <c r="B94" s="16"/>
      <c r="C94" s="23"/>
      <c r="D94" s="13" t="s">
        <v>208</v>
      </c>
      <c r="E94" s="16"/>
      <c r="F94" s="107">
        <v>372657</v>
      </c>
      <c r="G94" s="17"/>
      <c r="H94" s="17"/>
      <c r="I94" s="93"/>
    </row>
    <row r="95" spans="1:9" s="95" customFormat="1" ht="15" customHeight="1" x14ac:dyDescent="0.15">
      <c r="A95" s="11"/>
      <c r="B95" s="16"/>
      <c r="C95" s="23"/>
      <c r="D95" s="13" t="s">
        <v>209</v>
      </c>
      <c r="E95" s="16"/>
      <c r="F95" s="111">
        <v>1546075</v>
      </c>
      <c r="G95" s="17"/>
      <c r="H95" s="17"/>
      <c r="I95" s="94"/>
    </row>
    <row r="96" spans="1:9" ht="15" customHeight="1" x14ac:dyDescent="0.15">
      <c r="A96" s="11"/>
      <c r="B96" s="16"/>
      <c r="C96" s="23"/>
      <c r="D96" s="13" t="s">
        <v>210</v>
      </c>
      <c r="E96" s="16"/>
      <c r="F96" s="107">
        <v>1500</v>
      </c>
      <c r="G96" s="17"/>
      <c r="H96" s="17"/>
      <c r="I96" s="93"/>
    </row>
    <row r="97" spans="1:9" ht="15" customHeight="1" x14ac:dyDescent="0.15">
      <c r="A97" s="11"/>
      <c r="B97" s="16"/>
      <c r="C97" s="23"/>
      <c r="D97" s="13" t="s">
        <v>211</v>
      </c>
      <c r="E97" s="16"/>
      <c r="F97" s="107">
        <v>504330</v>
      </c>
      <c r="G97" s="17"/>
      <c r="H97" s="17"/>
      <c r="I97" s="93"/>
    </row>
    <row r="98" spans="1:9" ht="15" customHeight="1" x14ac:dyDescent="0.15">
      <c r="A98" s="11"/>
      <c r="B98" s="16"/>
      <c r="C98" s="23"/>
      <c r="D98" s="13" t="s">
        <v>212</v>
      </c>
      <c r="E98" s="16"/>
      <c r="F98" s="107">
        <v>237685</v>
      </c>
      <c r="G98" s="17"/>
      <c r="H98" s="17"/>
      <c r="I98" s="93"/>
    </row>
    <row r="99" spans="1:9" ht="15" customHeight="1" x14ac:dyDescent="0.15">
      <c r="A99" s="11"/>
      <c r="B99" s="16"/>
      <c r="C99" s="23"/>
      <c r="D99" s="13" t="s">
        <v>235</v>
      </c>
      <c r="E99" s="16"/>
      <c r="F99" s="107">
        <v>47600</v>
      </c>
      <c r="G99" s="17"/>
      <c r="H99" s="17"/>
      <c r="I99" s="93"/>
    </row>
    <row r="100" spans="1:9" ht="15" customHeight="1" x14ac:dyDescent="0.15">
      <c r="A100" s="11"/>
      <c r="B100" s="16"/>
      <c r="C100" s="23"/>
      <c r="D100" s="13" t="s">
        <v>145</v>
      </c>
      <c r="E100" s="16"/>
      <c r="F100" s="107">
        <v>1309824</v>
      </c>
      <c r="G100" s="17"/>
      <c r="H100" s="17"/>
      <c r="I100" s="93"/>
    </row>
    <row r="101" spans="1:9" ht="15" customHeight="1" x14ac:dyDescent="0.15">
      <c r="A101" s="11"/>
      <c r="B101" s="16"/>
      <c r="C101" s="23"/>
      <c r="D101" s="13" t="s">
        <v>236</v>
      </c>
      <c r="E101" s="16"/>
      <c r="F101" s="107">
        <v>9196</v>
      </c>
      <c r="G101" s="17"/>
      <c r="H101" s="17"/>
      <c r="I101" s="93"/>
    </row>
    <row r="102" spans="1:9" ht="15" customHeight="1" x14ac:dyDescent="0.15">
      <c r="A102" s="11"/>
      <c r="B102" s="16"/>
      <c r="C102" s="23"/>
      <c r="D102" s="108" t="s">
        <v>213</v>
      </c>
      <c r="E102" s="16"/>
      <c r="F102" s="107">
        <v>92907</v>
      </c>
      <c r="G102" s="17"/>
      <c r="H102" s="17"/>
      <c r="I102" s="93"/>
    </row>
    <row r="103" spans="1:9" ht="15" customHeight="1" x14ac:dyDescent="0.15">
      <c r="A103" s="11"/>
      <c r="B103" s="16"/>
      <c r="C103" s="23"/>
      <c r="D103" s="108" t="s">
        <v>214</v>
      </c>
      <c r="E103" s="16"/>
      <c r="F103" s="107">
        <v>124300</v>
      </c>
      <c r="G103" s="17"/>
      <c r="H103" s="17"/>
      <c r="I103" s="93"/>
    </row>
    <row r="104" spans="1:9" ht="15" customHeight="1" x14ac:dyDescent="0.15">
      <c r="A104" s="11"/>
      <c r="B104" s="16"/>
      <c r="C104" s="23"/>
      <c r="D104" s="108" t="s">
        <v>237</v>
      </c>
      <c r="E104" s="16"/>
      <c r="F104" s="107">
        <v>23400</v>
      </c>
      <c r="G104" s="17"/>
      <c r="H104" s="17"/>
      <c r="I104" s="93"/>
    </row>
    <row r="105" spans="1:9" ht="15" customHeight="1" x14ac:dyDescent="0.15">
      <c r="A105" s="11"/>
      <c r="B105" s="16"/>
      <c r="C105" s="23"/>
      <c r="D105" s="108" t="s">
        <v>215</v>
      </c>
      <c r="E105" s="16"/>
      <c r="F105" s="107">
        <v>1820086</v>
      </c>
      <c r="G105" s="17"/>
      <c r="H105" s="17"/>
      <c r="I105" s="93"/>
    </row>
    <row r="106" spans="1:9" ht="15" customHeight="1" x14ac:dyDescent="0.15">
      <c r="A106" s="11"/>
      <c r="B106" s="16"/>
      <c r="C106" s="23"/>
      <c r="D106" s="108" t="s">
        <v>216</v>
      </c>
      <c r="E106" s="16"/>
      <c r="F106" s="107">
        <v>608000</v>
      </c>
      <c r="G106" s="17"/>
      <c r="H106" s="17"/>
      <c r="I106" s="93"/>
    </row>
    <row r="107" spans="1:9" ht="15" customHeight="1" x14ac:dyDescent="0.15">
      <c r="A107" s="11"/>
      <c r="B107" s="16"/>
      <c r="C107" s="23"/>
      <c r="D107" s="108" t="s">
        <v>217</v>
      </c>
      <c r="E107" s="16"/>
      <c r="F107" s="107">
        <v>153175</v>
      </c>
      <c r="G107" s="17"/>
      <c r="H107" s="17"/>
      <c r="I107" s="93"/>
    </row>
    <row r="108" spans="1:9" ht="15" customHeight="1" x14ac:dyDescent="0.15">
      <c r="A108" s="11"/>
      <c r="B108" s="16"/>
      <c r="C108" s="23"/>
      <c r="D108" s="108" t="s">
        <v>218</v>
      </c>
      <c r="E108" s="16"/>
      <c r="F108" s="107">
        <v>735570</v>
      </c>
      <c r="G108" s="17"/>
      <c r="H108" s="17"/>
      <c r="I108" s="93"/>
    </row>
    <row r="109" spans="1:9" ht="15" customHeight="1" x14ac:dyDescent="0.15">
      <c r="A109" s="11"/>
      <c r="B109" s="16"/>
      <c r="C109" s="23"/>
      <c r="D109" s="108" t="s">
        <v>219</v>
      </c>
      <c r="E109" s="16"/>
      <c r="F109" s="107">
        <v>221670</v>
      </c>
      <c r="G109" s="17"/>
      <c r="H109" s="17"/>
      <c r="I109" s="93"/>
    </row>
    <row r="110" spans="1:9" s="95" customFormat="1" ht="15" customHeight="1" x14ac:dyDescent="0.15">
      <c r="A110" s="11"/>
      <c r="B110" s="16"/>
      <c r="C110" s="23"/>
      <c r="D110" s="108" t="s">
        <v>238</v>
      </c>
      <c r="E110" s="16"/>
      <c r="F110" s="111">
        <v>1653150</v>
      </c>
      <c r="G110" s="17"/>
      <c r="H110" s="17"/>
      <c r="I110" s="94"/>
    </row>
    <row r="111" spans="1:9" ht="15" customHeight="1" x14ac:dyDescent="0.15">
      <c r="A111" s="11"/>
      <c r="B111" s="16"/>
      <c r="C111" s="23"/>
      <c r="D111" s="108" t="s">
        <v>220</v>
      </c>
      <c r="E111" s="16"/>
      <c r="F111" s="107">
        <v>120977</v>
      </c>
      <c r="G111" s="17"/>
      <c r="H111" s="17"/>
      <c r="I111" s="93"/>
    </row>
    <row r="112" spans="1:9" ht="15" customHeight="1" x14ac:dyDescent="0.15">
      <c r="A112" s="11"/>
      <c r="B112" s="16"/>
      <c r="C112" s="23"/>
      <c r="D112" s="108" t="s">
        <v>239</v>
      </c>
      <c r="E112" s="16"/>
      <c r="F112" s="107">
        <v>8108492</v>
      </c>
      <c r="G112" s="17"/>
      <c r="H112" s="17"/>
      <c r="I112" s="93"/>
    </row>
    <row r="113" spans="1:9" ht="15" customHeight="1" x14ac:dyDescent="0.15">
      <c r="A113" s="11"/>
      <c r="B113" s="16"/>
      <c r="C113" s="23"/>
      <c r="D113" s="108" t="s">
        <v>230</v>
      </c>
      <c r="E113" s="16"/>
      <c r="F113" s="107">
        <v>236583</v>
      </c>
      <c r="G113" s="17"/>
      <c r="H113" s="17"/>
      <c r="I113" s="93"/>
    </row>
    <row r="114" spans="1:9" ht="15" customHeight="1" x14ac:dyDescent="0.15">
      <c r="A114" s="11"/>
      <c r="B114" s="16"/>
      <c r="C114" s="23"/>
      <c r="D114" s="108" t="s">
        <v>240</v>
      </c>
      <c r="E114" s="16"/>
      <c r="F114" s="107">
        <v>13200</v>
      </c>
      <c r="G114" s="17"/>
      <c r="H114" s="17"/>
      <c r="I114" s="93"/>
    </row>
    <row r="115" spans="1:9" ht="15" customHeight="1" x14ac:dyDescent="0.15">
      <c r="A115" s="11"/>
      <c r="B115" s="16"/>
      <c r="C115" s="23"/>
      <c r="D115" s="108" t="s">
        <v>241</v>
      </c>
      <c r="E115" s="16"/>
      <c r="F115" s="107">
        <v>270804</v>
      </c>
      <c r="G115" s="17"/>
      <c r="H115" s="17"/>
      <c r="I115" s="93"/>
    </row>
    <row r="116" spans="1:9" ht="15" customHeight="1" x14ac:dyDescent="0.15">
      <c r="A116" s="11"/>
      <c r="B116" s="16"/>
      <c r="C116" s="23"/>
      <c r="D116" s="108" t="s">
        <v>242</v>
      </c>
      <c r="E116" s="16"/>
      <c r="F116" s="107">
        <v>636600</v>
      </c>
      <c r="G116" s="17"/>
      <c r="H116" s="17"/>
      <c r="I116" s="93"/>
    </row>
    <row r="117" spans="1:9" ht="15" customHeight="1" x14ac:dyDescent="0.15">
      <c r="A117" s="11"/>
      <c r="B117" s="16"/>
      <c r="C117" s="23"/>
      <c r="D117" s="108" t="s">
        <v>221</v>
      </c>
      <c r="E117" s="16"/>
      <c r="F117" s="107">
        <v>1124807</v>
      </c>
      <c r="G117" s="17"/>
      <c r="H117" s="17"/>
      <c r="I117" s="93"/>
    </row>
    <row r="118" spans="1:9" ht="15" customHeight="1" x14ac:dyDescent="0.15">
      <c r="A118" s="11"/>
      <c r="B118" s="16"/>
      <c r="C118" s="23"/>
      <c r="D118" s="108" t="s">
        <v>222</v>
      </c>
      <c r="E118" s="16"/>
      <c r="F118" s="107">
        <v>426251</v>
      </c>
      <c r="G118" s="17"/>
      <c r="H118" s="17"/>
      <c r="I118" s="93"/>
    </row>
    <row r="119" spans="1:9" ht="15" customHeight="1" x14ac:dyDescent="0.15">
      <c r="A119" s="11"/>
      <c r="B119" s="16"/>
      <c r="C119" s="23"/>
      <c r="D119" s="13" t="s">
        <v>223</v>
      </c>
      <c r="E119" s="16"/>
      <c r="F119" s="107">
        <v>363768</v>
      </c>
      <c r="G119" s="17"/>
      <c r="H119" s="17"/>
      <c r="I119" s="93"/>
    </row>
    <row r="120" spans="1:9" ht="15" customHeight="1" x14ac:dyDescent="0.15">
      <c r="A120" s="11"/>
      <c r="B120" s="16"/>
      <c r="C120" s="23"/>
      <c r="D120" s="13" t="s">
        <v>243</v>
      </c>
      <c r="E120" s="16"/>
      <c r="F120" s="107">
        <v>26500</v>
      </c>
      <c r="G120" s="17"/>
      <c r="H120" s="17"/>
      <c r="I120" s="93"/>
    </row>
    <row r="121" spans="1:9" ht="15" customHeight="1" x14ac:dyDescent="0.15">
      <c r="A121" s="11"/>
      <c r="B121" s="16"/>
      <c r="C121" s="23"/>
      <c r="D121" s="13" t="s">
        <v>232</v>
      </c>
      <c r="E121" s="16"/>
      <c r="F121" s="101">
        <v>321297</v>
      </c>
      <c r="G121" s="17"/>
      <c r="H121" s="17"/>
      <c r="I121" s="93"/>
    </row>
    <row r="122" spans="1:9" ht="15" customHeight="1" x14ac:dyDescent="0.15">
      <c r="A122" s="11"/>
      <c r="B122" s="16"/>
      <c r="C122" s="23"/>
      <c r="D122" s="13" t="s">
        <v>244</v>
      </c>
      <c r="E122" s="16"/>
      <c r="F122" s="101">
        <v>32000</v>
      </c>
      <c r="G122" s="17"/>
      <c r="H122" s="17"/>
      <c r="I122" s="93"/>
    </row>
    <row r="123" spans="1:9" ht="15" customHeight="1" x14ac:dyDescent="0.15">
      <c r="A123" s="11"/>
      <c r="B123" s="16"/>
      <c r="C123" s="23"/>
      <c r="D123" s="13"/>
      <c r="E123" s="16"/>
      <c r="F123" s="103"/>
      <c r="G123" s="17"/>
      <c r="H123" s="17"/>
      <c r="I123" s="93"/>
    </row>
    <row r="124" spans="1:9" ht="15" customHeight="1" x14ac:dyDescent="0.15">
      <c r="A124" s="11"/>
      <c r="B124" s="16"/>
      <c r="C124" s="23"/>
      <c r="D124" s="16" t="s">
        <v>122</v>
      </c>
      <c r="E124" s="16"/>
      <c r="F124" s="106">
        <f>SUM(F89:F122)</f>
        <v>25230285</v>
      </c>
      <c r="G124" s="17"/>
      <c r="H124" s="17"/>
      <c r="I124" s="93"/>
    </row>
    <row r="125" spans="1:9" ht="15" customHeight="1" x14ac:dyDescent="0.15">
      <c r="A125" s="11"/>
      <c r="B125" s="16"/>
      <c r="C125" s="16" t="s">
        <v>60</v>
      </c>
      <c r="D125" s="16"/>
      <c r="E125" s="16"/>
      <c r="F125" s="102"/>
      <c r="G125" s="28">
        <f>SUM(F87+F124)</f>
        <v>38116649</v>
      </c>
      <c r="H125" s="17"/>
      <c r="I125" s="93"/>
    </row>
    <row r="126" spans="1:9" ht="15" customHeight="1" x14ac:dyDescent="0.15">
      <c r="A126" s="11"/>
      <c r="B126" s="16" t="s">
        <v>61</v>
      </c>
      <c r="C126" s="16"/>
      <c r="D126" s="16"/>
      <c r="E126" s="16"/>
      <c r="F126" s="102"/>
      <c r="G126" s="17"/>
      <c r="H126" s="19">
        <f>SUM(G80+G125)</f>
        <v>156110338</v>
      </c>
      <c r="I126" s="93"/>
    </row>
    <row r="127" spans="1:9" ht="15" customHeight="1" x14ac:dyDescent="0.15">
      <c r="A127" s="11"/>
      <c r="C127" s="16" t="s">
        <v>62</v>
      </c>
      <c r="D127" s="16"/>
      <c r="E127" s="16"/>
      <c r="F127" s="102"/>
      <c r="G127" s="17"/>
      <c r="H127" s="24">
        <f>H27-H126</f>
        <v>8595144</v>
      </c>
      <c r="I127" s="96"/>
    </row>
    <row r="128" spans="1:9" ht="15" hidden="1" customHeight="1" x14ac:dyDescent="0.15">
      <c r="A128" s="11" t="s">
        <v>7</v>
      </c>
      <c r="B128" s="16"/>
      <c r="C128" s="16"/>
      <c r="D128" s="16"/>
      <c r="E128" s="16"/>
      <c r="F128" s="102"/>
      <c r="G128" s="17"/>
      <c r="H128" s="17"/>
      <c r="I128" s="93"/>
    </row>
    <row r="129" spans="1:9" ht="15" hidden="1" customHeight="1" x14ac:dyDescent="0.15">
      <c r="A129" s="11"/>
      <c r="B129" s="16" t="s">
        <v>11</v>
      </c>
      <c r="C129" s="16"/>
      <c r="D129" s="16"/>
      <c r="E129" s="16"/>
      <c r="F129" s="102"/>
      <c r="G129" s="17"/>
      <c r="H129" s="17"/>
      <c r="I129" s="93"/>
    </row>
    <row r="130" spans="1:9" ht="15" hidden="1" customHeight="1" x14ac:dyDescent="0.15">
      <c r="A130" s="11"/>
      <c r="B130" s="16"/>
      <c r="C130" s="16" t="s">
        <v>12</v>
      </c>
      <c r="D130" s="16"/>
      <c r="E130" s="16"/>
      <c r="F130" s="102">
        <v>0</v>
      </c>
      <c r="G130" s="94"/>
      <c r="H130" s="17"/>
      <c r="I130" s="93"/>
    </row>
    <row r="131" spans="1:9" ht="15" hidden="1" customHeight="1" x14ac:dyDescent="0.15">
      <c r="A131" s="11"/>
      <c r="B131" s="16"/>
      <c r="C131" s="16" t="s">
        <v>21</v>
      </c>
      <c r="D131" s="16"/>
      <c r="E131" s="16"/>
      <c r="F131" s="104">
        <v>0</v>
      </c>
      <c r="G131" s="97"/>
      <c r="H131" s="17"/>
      <c r="I131" s="93"/>
    </row>
    <row r="132" spans="1:9" ht="15" hidden="1" customHeight="1" x14ac:dyDescent="0.15">
      <c r="A132" s="11"/>
      <c r="B132" s="16" t="s">
        <v>26</v>
      </c>
      <c r="C132" s="16"/>
      <c r="D132" s="16"/>
      <c r="E132" s="16"/>
      <c r="F132" s="102"/>
      <c r="G132" s="17"/>
      <c r="H132" s="19">
        <f>SUM(F130:F131)</f>
        <v>0</v>
      </c>
      <c r="I132" s="93"/>
    </row>
    <row r="133" spans="1:9" ht="15" hidden="1" customHeight="1" x14ac:dyDescent="0.15">
      <c r="A133" s="14" t="s">
        <v>63</v>
      </c>
      <c r="B133" s="12"/>
      <c r="C133" s="12"/>
      <c r="D133" s="12"/>
      <c r="E133" s="12"/>
      <c r="F133" s="101"/>
      <c r="G133" s="15"/>
      <c r="H133" s="15"/>
      <c r="I133" s="93"/>
    </row>
    <row r="134" spans="1:9" ht="15" hidden="1" customHeight="1" x14ac:dyDescent="0.15">
      <c r="A134" s="14"/>
      <c r="B134" s="22" t="s">
        <v>50</v>
      </c>
      <c r="C134" s="12" t="s">
        <v>64</v>
      </c>
      <c r="D134" s="12"/>
      <c r="E134" s="12"/>
      <c r="F134" s="101" t="s">
        <v>138</v>
      </c>
      <c r="G134" s="15"/>
      <c r="H134" s="15"/>
      <c r="I134" s="93"/>
    </row>
    <row r="135" spans="1:9" ht="15" hidden="1" customHeight="1" x14ac:dyDescent="0.15">
      <c r="A135" s="11"/>
      <c r="B135" s="16" t="s">
        <v>65</v>
      </c>
      <c r="C135" s="16"/>
      <c r="D135" s="16"/>
      <c r="E135" s="16"/>
      <c r="F135" s="102"/>
      <c r="G135" s="18" t="s">
        <v>126</v>
      </c>
      <c r="H135" s="17"/>
      <c r="I135" s="93"/>
    </row>
    <row r="136" spans="1:9" ht="15" hidden="1" customHeight="1" x14ac:dyDescent="0.15">
      <c r="A136" s="14" t="s">
        <v>66</v>
      </c>
      <c r="B136" s="12"/>
      <c r="C136" s="16"/>
      <c r="D136" s="16"/>
      <c r="E136" s="16"/>
      <c r="F136" s="102"/>
      <c r="G136" s="17"/>
      <c r="H136" s="17"/>
      <c r="I136" s="93"/>
    </row>
    <row r="137" spans="1:9" ht="15" hidden="1" customHeight="1" x14ac:dyDescent="0.15">
      <c r="A137" s="11"/>
      <c r="B137" s="22" t="s">
        <v>50</v>
      </c>
      <c r="C137" s="12" t="s">
        <v>137</v>
      </c>
      <c r="D137" s="12"/>
      <c r="E137" s="16"/>
      <c r="F137" s="102" t="s">
        <v>126</v>
      </c>
      <c r="G137" s="19"/>
      <c r="H137" s="17"/>
      <c r="I137" s="93"/>
    </row>
    <row r="138" spans="1:9" ht="15" customHeight="1" x14ac:dyDescent="0.15">
      <c r="A138" s="11"/>
      <c r="B138" s="16" t="s">
        <v>67</v>
      </c>
      <c r="C138" s="16"/>
      <c r="D138" s="16"/>
      <c r="E138" s="16"/>
      <c r="F138" s="102"/>
      <c r="G138" s="17" t="s">
        <v>126</v>
      </c>
      <c r="H138" s="19"/>
      <c r="I138" s="93"/>
    </row>
    <row r="139" spans="1:9" ht="15" customHeight="1" x14ac:dyDescent="0.15">
      <c r="A139" s="11"/>
      <c r="B139" s="16"/>
      <c r="C139" s="16" t="s">
        <v>139</v>
      </c>
      <c r="D139" s="16"/>
      <c r="E139" s="16"/>
      <c r="F139" s="102"/>
      <c r="G139" s="17"/>
      <c r="H139" s="18">
        <f>H127+H135-H138</f>
        <v>8595144</v>
      </c>
      <c r="I139" s="93"/>
    </row>
    <row r="140" spans="1:9" ht="15" customHeight="1" x14ac:dyDescent="0.15">
      <c r="A140" s="11"/>
      <c r="B140" s="16"/>
      <c r="C140" s="16" t="s">
        <v>130</v>
      </c>
      <c r="D140" s="16"/>
      <c r="E140" s="16"/>
      <c r="F140" s="102"/>
      <c r="G140" s="17"/>
      <c r="H140" s="19">
        <v>71000</v>
      </c>
      <c r="I140" s="93"/>
    </row>
    <row r="141" spans="1:9" ht="15" customHeight="1" x14ac:dyDescent="0.15">
      <c r="A141" s="11"/>
      <c r="B141" s="16"/>
      <c r="C141" s="16" t="s">
        <v>68</v>
      </c>
      <c r="D141" s="16"/>
      <c r="E141" s="16"/>
      <c r="F141" s="102"/>
      <c r="G141" s="17"/>
      <c r="H141" s="17">
        <f>H139-H140</f>
        <v>8524144</v>
      </c>
      <c r="I141" s="93"/>
    </row>
    <row r="142" spans="1:9" ht="15" customHeight="1" x14ac:dyDescent="0.15">
      <c r="A142" s="11"/>
      <c r="B142" s="16"/>
      <c r="C142" s="16" t="s">
        <v>69</v>
      </c>
      <c r="D142" s="16"/>
      <c r="E142" s="16"/>
      <c r="F142" s="102"/>
      <c r="G142" s="17"/>
      <c r="H142" s="19">
        <v>106161177</v>
      </c>
      <c r="I142" s="93"/>
    </row>
    <row r="143" spans="1:9" ht="15" customHeight="1" thickBot="1" x14ac:dyDescent="0.2">
      <c r="A143" s="34"/>
      <c r="B143" s="35"/>
      <c r="C143" s="35" t="s">
        <v>111</v>
      </c>
      <c r="D143" s="35"/>
      <c r="E143" s="35"/>
      <c r="F143" s="104"/>
      <c r="G143" s="19"/>
      <c r="H143" s="26">
        <f>SUM(H141:H142)</f>
        <v>114685321</v>
      </c>
      <c r="I143" s="93"/>
    </row>
    <row r="144" spans="1:9" ht="6" customHeight="1" thickTop="1" x14ac:dyDescent="0.15">
      <c r="A144" s="32"/>
      <c r="B144" s="32"/>
      <c r="C144" s="32"/>
      <c r="D144" s="32"/>
      <c r="E144" s="32"/>
      <c r="F144" s="110"/>
      <c r="G144" s="33"/>
      <c r="H144" s="33"/>
      <c r="I144" s="93"/>
    </row>
    <row r="145" spans="1:1" ht="18.75" customHeight="1" x14ac:dyDescent="0.15">
      <c r="A145" s="93" t="s">
        <v>112</v>
      </c>
    </row>
    <row r="146" spans="1:1" ht="18.75" customHeight="1" x14ac:dyDescent="0.15"/>
    <row r="147" spans="1:1" ht="18.75" customHeight="1" x14ac:dyDescent="0.15"/>
    <row r="148" spans="1:1" ht="18.75" customHeight="1" x14ac:dyDescent="0.15"/>
    <row r="149" spans="1:1" ht="18.75" customHeight="1" x14ac:dyDescent="0.15"/>
    <row r="150" spans="1:1" ht="18.75" customHeight="1" x14ac:dyDescent="0.15"/>
    <row r="151" spans="1:1" ht="18.75" customHeight="1" x14ac:dyDescent="0.15"/>
    <row r="152" spans="1:1" ht="18.75" customHeight="1" x14ac:dyDescent="0.15"/>
    <row r="153" spans="1:1" ht="18.75" customHeight="1" x14ac:dyDescent="0.15"/>
    <row r="154" spans="1:1" ht="18.75" customHeight="1" x14ac:dyDescent="0.15"/>
    <row r="155" spans="1:1" ht="18.75" customHeight="1" x14ac:dyDescent="0.15"/>
    <row r="156" spans="1:1" ht="18.75" customHeight="1" x14ac:dyDescent="0.15"/>
    <row r="157" spans="1:1" ht="18.75" customHeight="1" x14ac:dyDescent="0.15"/>
    <row r="158" spans="1:1" ht="18.75" customHeight="1" x14ac:dyDescent="0.15"/>
    <row r="159" spans="1:1" ht="18.75" customHeight="1" x14ac:dyDescent="0.15"/>
  </sheetData>
  <mergeCells count="4">
    <mergeCell ref="A1:H1"/>
    <mergeCell ref="A2:H2"/>
    <mergeCell ref="A5:E5"/>
    <mergeCell ref="F5:H5"/>
  </mergeCells>
  <phoneticPr fontId="2"/>
  <pageMargins left="1.2598425196850394" right="0.59055118110236227" top="0.9055118110236221" bottom="0.39370078740157483" header="0.51181102362204722" footer="0.51181102362204722"/>
  <pageSetup paperSize="9" scale="75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2F79E-DDD2-4A30-A5B5-EAE135B88488}">
  <dimension ref="A1:I101"/>
  <sheetViews>
    <sheetView topLeftCell="A85" workbookViewId="0">
      <selection sqref="A1:XFD1048576"/>
    </sheetView>
  </sheetViews>
  <sheetFormatPr defaultRowHeight="13.5" x14ac:dyDescent="0.15"/>
  <cols>
    <col min="1" max="2" width="3.125" customWidth="1"/>
    <col min="3" max="3" width="4.75" customWidth="1"/>
    <col min="6" max="6" width="12.625" customWidth="1"/>
    <col min="7" max="9" width="16.25" customWidth="1"/>
  </cols>
  <sheetData>
    <row r="1" spans="1:9" ht="19.5" customHeight="1" x14ac:dyDescent="0.15">
      <c r="A1" s="168" t="s">
        <v>251</v>
      </c>
      <c r="B1" s="168"/>
      <c r="C1" s="168"/>
      <c r="D1" s="168"/>
      <c r="E1" s="168"/>
      <c r="F1" s="168"/>
      <c r="G1" s="168"/>
      <c r="H1" s="168"/>
      <c r="I1" s="168"/>
    </row>
    <row r="2" spans="1:9" ht="19.5" customHeight="1" x14ac:dyDescent="0.15">
      <c r="A2" s="2"/>
      <c r="B2" s="2"/>
      <c r="C2" s="2"/>
      <c r="D2" s="2"/>
      <c r="E2" s="2"/>
      <c r="F2" s="2"/>
      <c r="G2" s="2"/>
      <c r="H2" s="2"/>
      <c r="I2" s="2"/>
    </row>
    <row r="3" spans="1:9" ht="19.5" customHeight="1" x14ac:dyDescent="0.15">
      <c r="A3" s="169" t="s">
        <v>252</v>
      </c>
      <c r="B3" s="169"/>
      <c r="C3" s="169"/>
      <c r="D3" s="169"/>
      <c r="E3" s="169"/>
      <c r="F3" s="169"/>
      <c r="G3" s="169"/>
      <c r="H3" s="169"/>
      <c r="I3" s="169"/>
    </row>
    <row r="4" spans="1:9" ht="19.5" customHeight="1" x14ac:dyDescent="0.15">
      <c r="A4" s="31"/>
      <c r="B4" s="31"/>
      <c r="C4" s="31"/>
      <c r="D4" s="31"/>
      <c r="E4" s="31"/>
      <c r="F4" s="31"/>
      <c r="G4" s="31"/>
      <c r="H4" s="31"/>
      <c r="I4" s="112" t="s">
        <v>253</v>
      </c>
    </row>
    <row r="5" spans="1:9" ht="19.5" customHeight="1" x14ac:dyDescent="0.15">
      <c r="B5" s="2"/>
      <c r="C5" s="2"/>
      <c r="D5" s="2"/>
      <c r="E5" s="2"/>
      <c r="F5" s="2"/>
      <c r="G5" s="2"/>
      <c r="H5" s="2"/>
      <c r="I5" s="112" t="s">
        <v>14</v>
      </c>
    </row>
    <row r="6" spans="1:9" ht="19.5" customHeight="1" x14ac:dyDescent="0.15">
      <c r="A6" s="170" t="s">
        <v>254</v>
      </c>
      <c r="B6" s="171"/>
      <c r="C6" s="171"/>
      <c r="D6" s="171"/>
      <c r="E6" s="171"/>
      <c r="F6" s="172"/>
      <c r="G6" s="170" t="s">
        <v>255</v>
      </c>
      <c r="H6" s="171"/>
      <c r="I6" s="172"/>
    </row>
    <row r="7" spans="1:9" ht="19.5" customHeight="1" x14ac:dyDescent="0.15">
      <c r="A7" s="3" t="s">
        <v>256</v>
      </c>
      <c r="B7" s="2"/>
      <c r="C7" s="2"/>
      <c r="D7" s="2"/>
      <c r="E7" s="2"/>
      <c r="F7" s="2"/>
      <c r="G7" s="6"/>
      <c r="H7" s="6"/>
      <c r="I7" s="6"/>
    </row>
    <row r="8" spans="1:9" ht="19.5" customHeight="1" x14ac:dyDescent="0.15">
      <c r="A8" s="3"/>
      <c r="B8" s="113" t="s">
        <v>33</v>
      </c>
      <c r="C8" s="2" t="s">
        <v>257</v>
      </c>
      <c r="D8" s="2"/>
      <c r="E8" s="2"/>
      <c r="F8" s="2"/>
      <c r="G8" s="6"/>
      <c r="H8" s="6"/>
      <c r="I8" s="6"/>
    </row>
    <row r="9" spans="1:9" ht="19.5" customHeight="1" x14ac:dyDescent="0.15">
      <c r="A9" s="3"/>
      <c r="B9" s="2"/>
      <c r="C9" s="2" t="s">
        <v>8</v>
      </c>
      <c r="D9" s="2"/>
      <c r="E9" s="2"/>
      <c r="F9" s="2"/>
      <c r="G9" s="6"/>
      <c r="H9" s="6"/>
      <c r="I9" s="6"/>
    </row>
    <row r="10" spans="1:9" ht="19.5" customHeight="1" x14ac:dyDescent="0.15">
      <c r="A10" s="3"/>
      <c r="B10" s="2"/>
      <c r="C10" s="2"/>
      <c r="D10" s="2" t="s">
        <v>258</v>
      </c>
      <c r="E10" s="2"/>
      <c r="F10" s="2"/>
      <c r="G10" s="6">
        <v>1388669</v>
      </c>
      <c r="H10" s="6"/>
      <c r="I10" s="6"/>
    </row>
    <row r="11" spans="1:9" ht="19.5" customHeight="1" x14ac:dyDescent="0.15">
      <c r="A11" s="3"/>
      <c r="B11" s="2"/>
      <c r="C11" s="2"/>
      <c r="D11" s="2" t="s">
        <v>259</v>
      </c>
      <c r="E11" s="2"/>
      <c r="F11" s="2"/>
      <c r="G11" s="6">
        <v>25871918</v>
      </c>
      <c r="H11" s="6"/>
      <c r="I11" s="6"/>
    </row>
    <row r="12" spans="1:9" ht="19.5" customHeight="1" x14ac:dyDescent="0.15">
      <c r="A12" s="3"/>
      <c r="B12" s="2"/>
      <c r="C12" s="2"/>
      <c r="D12" s="2" t="s">
        <v>260</v>
      </c>
      <c r="E12" s="2"/>
      <c r="F12" s="2"/>
      <c r="G12" s="6">
        <v>712313</v>
      </c>
      <c r="H12" s="6"/>
      <c r="I12" s="6"/>
    </row>
    <row r="13" spans="1:9" ht="19.5" customHeight="1" x14ac:dyDescent="0.15">
      <c r="A13" s="3"/>
      <c r="B13" s="2"/>
      <c r="C13" s="2"/>
      <c r="D13" s="2" t="s">
        <v>261</v>
      </c>
      <c r="E13" s="2"/>
      <c r="F13" s="2"/>
      <c r="G13" s="6">
        <v>934916</v>
      </c>
      <c r="H13" s="6"/>
      <c r="I13" s="6"/>
    </row>
    <row r="14" spans="1:9" ht="19.5" customHeight="1" x14ac:dyDescent="0.15">
      <c r="A14" s="3"/>
      <c r="B14" s="2"/>
      <c r="C14" s="2"/>
      <c r="D14" s="2" t="s">
        <v>262</v>
      </c>
      <c r="E14" s="2"/>
      <c r="F14" s="2"/>
      <c r="G14" s="6">
        <v>1613151</v>
      </c>
      <c r="H14" s="6"/>
      <c r="I14" s="6"/>
    </row>
    <row r="15" spans="1:9" ht="19.5" customHeight="1" x14ac:dyDescent="0.15">
      <c r="A15" s="3"/>
      <c r="B15" s="2"/>
      <c r="C15" s="2"/>
      <c r="D15" s="2" t="s">
        <v>263</v>
      </c>
      <c r="E15" s="2"/>
      <c r="F15" s="2"/>
      <c r="G15" s="6">
        <v>46814</v>
      </c>
      <c r="H15" s="6"/>
      <c r="I15" s="6"/>
    </row>
    <row r="16" spans="1:9" ht="19.5" customHeight="1" x14ac:dyDescent="0.15">
      <c r="A16" s="3"/>
      <c r="B16" s="2"/>
      <c r="C16" s="2" t="s">
        <v>160</v>
      </c>
      <c r="D16" s="1"/>
      <c r="E16" s="2"/>
      <c r="F16" s="2"/>
      <c r="G16" s="6"/>
      <c r="H16" s="6"/>
      <c r="I16" s="6"/>
    </row>
    <row r="17" spans="1:9" ht="19.5" customHeight="1" x14ac:dyDescent="0.15">
      <c r="A17" s="3"/>
      <c r="B17" s="2"/>
      <c r="C17" s="2"/>
      <c r="D17" s="1" t="s">
        <v>264</v>
      </c>
      <c r="E17" s="2"/>
      <c r="F17" s="2"/>
      <c r="G17" s="6">
        <v>24906791</v>
      </c>
      <c r="H17" s="20"/>
      <c r="I17" s="6"/>
    </row>
    <row r="18" spans="1:9" ht="19.5" customHeight="1" x14ac:dyDescent="0.15">
      <c r="A18" s="3"/>
      <c r="B18" s="2"/>
      <c r="C18" s="2"/>
      <c r="D18" s="1" t="s">
        <v>265</v>
      </c>
      <c r="E18" s="2"/>
      <c r="F18" s="2"/>
      <c r="G18" s="6">
        <v>1206493</v>
      </c>
      <c r="H18" s="20"/>
      <c r="I18" s="6"/>
    </row>
    <row r="19" spans="1:9" ht="19.5" customHeight="1" x14ac:dyDescent="0.15">
      <c r="A19" s="3"/>
      <c r="B19" s="2"/>
      <c r="C19" s="2"/>
      <c r="D19" s="1" t="s">
        <v>266</v>
      </c>
      <c r="E19" s="2"/>
      <c r="F19" s="2"/>
      <c r="G19" s="6">
        <v>1377061</v>
      </c>
      <c r="H19" s="20"/>
      <c r="I19" s="6"/>
    </row>
    <row r="20" spans="1:9" ht="19.5" customHeight="1" x14ac:dyDescent="0.15">
      <c r="A20" s="3"/>
      <c r="B20" s="2"/>
      <c r="C20" s="2" t="s">
        <v>225</v>
      </c>
      <c r="D20" s="1"/>
      <c r="E20" s="2"/>
      <c r="F20" s="2"/>
      <c r="G20" s="6"/>
      <c r="H20" s="20"/>
      <c r="I20" s="6"/>
    </row>
    <row r="21" spans="1:9" ht="19.5" customHeight="1" x14ac:dyDescent="0.15">
      <c r="A21" s="3"/>
      <c r="B21" s="2"/>
      <c r="C21" s="2"/>
      <c r="D21" s="1" t="s">
        <v>267</v>
      </c>
      <c r="E21" s="2"/>
      <c r="F21" s="2"/>
      <c r="G21" s="6">
        <v>0</v>
      </c>
      <c r="H21" s="20"/>
      <c r="I21" s="6"/>
    </row>
    <row r="22" spans="1:9" ht="19.5" customHeight="1" x14ac:dyDescent="0.15">
      <c r="A22" s="3"/>
      <c r="B22" s="2"/>
      <c r="C22" s="2" t="s">
        <v>226</v>
      </c>
      <c r="D22" s="1"/>
      <c r="E22" s="2"/>
      <c r="F22" s="2"/>
      <c r="G22" s="6"/>
      <c r="H22" s="20"/>
      <c r="I22" s="6"/>
    </row>
    <row r="23" spans="1:9" ht="19.5" customHeight="1" x14ac:dyDescent="0.15">
      <c r="A23" s="3"/>
      <c r="B23" s="2"/>
      <c r="C23" s="2"/>
      <c r="D23" s="1" t="s">
        <v>268</v>
      </c>
      <c r="E23" s="2"/>
      <c r="F23" s="2"/>
      <c r="G23" s="6">
        <v>1180000</v>
      </c>
      <c r="H23" s="20"/>
      <c r="I23" s="6"/>
    </row>
    <row r="24" spans="1:9" ht="19.5" customHeight="1" x14ac:dyDescent="0.15">
      <c r="A24" s="3"/>
      <c r="B24" s="2"/>
      <c r="C24" s="2" t="s">
        <v>161</v>
      </c>
      <c r="D24" s="2"/>
      <c r="E24" s="1"/>
      <c r="F24" s="2"/>
      <c r="G24" s="6">
        <v>367975</v>
      </c>
      <c r="H24" s="20"/>
      <c r="I24" s="6"/>
    </row>
    <row r="25" spans="1:9" ht="19.5" customHeight="1" x14ac:dyDescent="0.15">
      <c r="A25" s="3"/>
      <c r="B25" s="2"/>
      <c r="C25" s="2" t="s">
        <v>269</v>
      </c>
      <c r="D25" s="2"/>
      <c r="E25" s="2"/>
      <c r="F25" s="114"/>
      <c r="G25" s="6"/>
      <c r="H25" s="7">
        <f>SUM(G10:G24)</f>
        <v>59606101</v>
      </c>
      <c r="I25" s="6"/>
    </row>
    <row r="26" spans="1:9" ht="19.5" customHeight="1" x14ac:dyDescent="0.15">
      <c r="A26" s="3"/>
      <c r="B26" s="113" t="s">
        <v>51</v>
      </c>
      <c r="C26" s="2" t="s">
        <v>270</v>
      </c>
      <c r="D26" s="2"/>
      <c r="E26" s="2"/>
      <c r="F26" s="2"/>
      <c r="G26" s="6"/>
      <c r="H26" s="6"/>
      <c r="I26" s="6"/>
    </row>
    <row r="27" spans="1:9" ht="19.5" customHeight="1" x14ac:dyDescent="0.15">
      <c r="A27" s="3"/>
      <c r="B27" s="113"/>
      <c r="C27" s="113" t="s">
        <v>35</v>
      </c>
      <c r="D27" s="2" t="s">
        <v>37</v>
      </c>
      <c r="E27" s="2"/>
      <c r="F27" s="2"/>
      <c r="G27" s="6"/>
      <c r="H27" s="6"/>
      <c r="I27" s="6"/>
    </row>
    <row r="28" spans="1:9" ht="19.5" customHeight="1" x14ac:dyDescent="0.15">
      <c r="A28" s="3"/>
      <c r="B28" s="2"/>
      <c r="C28" s="2"/>
      <c r="D28" s="2" t="s">
        <v>271</v>
      </c>
      <c r="F28" s="2"/>
      <c r="G28" s="6"/>
      <c r="H28" s="6"/>
      <c r="I28" s="6"/>
    </row>
    <row r="29" spans="1:9" ht="19.5" customHeight="1" x14ac:dyDescent="0.15">
      <c r="A29" s="3"/>
      <c r="B29" s="2"/>
      <c r="C29" s="2"/>
      <c r="D29" s="2"/>
      <c r="E29" s="2" t="s">
        <v>272</v>
      </c>
      <c r="F29" s="2"/>
      <c r="G29" s="6">
        <v>10449577</v>
      </c>
      <c r="H29" s="6"/>
      <c r="I29" s="6"/>
    </row>
    <row r="30" spans="1:9" ht="19.5" customHeight="1" x14ac:dyDescent="0.15">
      <c r="A30" s="3"/>
      <c r="B30" s="2"/>
      <c r="C30" s="2"/>
      <c r="E30" s="2" t="s">
        <v>273</v>
      </c>
      <c r="F30" s="2"/>
      <c r="G30" s="6">
        <v>364858</v>
      </c>
      <c r="H30" s="6"/>
      <c r="I30" s="6"/>
    </row>
    <row r="31" spans="1:9" ht="19.5" customHeight="1" x14ac:dyDescent="0.15">
      <c r="A31" s="3"/>
      <c r="B31" s="2"/>
      <c r="C31" s="2"/>
      <c r="E31" s="2" t="s">
        <v>274</v>
      </c>
      <c r="F31" s="2"/>
      <c r="G31" s="6">
        <v>1392870</v>
      </c>
      <c r="H31" s="6"/>
      <c r="I31" s="6"/>
    </row>
    <row r="32" spans="1:9" ht="19.5" customHeight="1" x14ac:dyDescent="0.15">
      <c r="A32" s="3"/>
      <c r="B32" s="2"/>
      <c r="C32" s="2"/>
      <c r="E32" s="2" t="s">
        <v>275</v>
      </c>
      <c r="F32" s="2"/>
      <c r="G32" s="6">
        <v>64734411</v>
      </c>
      <c r="H32" s="6"/>
      <c r="I32" s="6"/>
    </row>
    <row r="33" spans="1:9" ht="19.5" customHeight="1" x14ac:dyDescent="0.15">
      <c r="A33" s="3"/>
      <c r="B33" s="2"/>
      <c r="C33" s="2"/>
      <c r="D33" s="2" t="s">
        <v>276</v>
      </c>
      <c r="E33" s="2"/>
      <c r="F33" s="2"/>
      <c r="G33" s="6"/>
      <c r="H33" s="6"/>
      <c r="I33" s="6"/>
    </row>
    <row r="34" spans="1:9" ht="19.5" customHeight="1" x14ac:dyDescent="0.15">
      <c r="A34" s="3"/>
      <c r="B34" s="2"/>
      <c r="C34" s="2"/>
      <c r="D34" s="2"/>
      <c r="E34" s="2" t="s">
        <v>277</v>
      </c>
      <c r="F34" s="2"/>
      <c r="G34" s="6">
        <v>18385822</v>
      </c>
      <c r="H34" s="6"/>
      <c r="I34" s="6"/>
    </row>
    <row r="35" spans="1:9" ht="19.5" customHeight="1" x14ac:dyDescent="0.15">
      <c r="A35" s="3"/>
      <c r="B35" s="2"/>
      <c r="C35" s="2"/>
      <c r="D35" s="2" t="s">
        <v>162</v>
      </c>
      <c r="E35" s="2"/>
      <c r="F35" s="2"/>
      <c r="G35" s="6"/>
      <c r="H35" s="6"/>
      <c r="I35" s="6"/>
    </row>
    <row r="36" spans="1:9" ht="19.5" customHeight="1" x14ac:dyDescent="0.15">
      <c r="A36" s="3"/>
      <c r="B36" s="2"/>
      <c r="C36" s="2"/>
      <c r="D36" s="2"/>
      <c r="E36" s="2" t="s">
        <v>278</v>
      </c>
      <c r="F36" s="2"/>
      <c r="G36" s="6">
        <v>2774780</v>
      </c>
      <c r="H36" s="6"/>
      <c r="I36" s="6"/>
    </row>
    <row r="37" spans="1:9" ht="19.5" customHeight="1" x14ac:dyDescent="0.15">
      <c r="A37" s="3"/>
      <c r="B37" s="2"/>
      <c r="C37" s="2"/>
      <c r="D37" s="2" t="s">
        <v>20</v>
      </c>
      <c r="E37" s="2"/>
      <c r="F37" s="2"/>
      <c r="G37" s="6"/>
      <c r="H37" s="6"/>
      <c r="I37" s="6"/>
    </row>
    <row r="38" spans="1:9" ht="19.5" customHeight="1" x14ac:dyDescent="0.15">
      <c r="A38" s="3"/>
      <c r="B38" s="2"/>
      <c r="C38" s="2"/>
      <c r="D38" s="2"/>
      <c r="E38" s="2" t="s">
        <v>279</v>
      </c>
      <c r="F38" s="2"/>
      <c r="G38" s="6">
        <v>1</v>
      </c>
      <c r="H38" s="6"/>
      <c r="I38" s="6"/>
    </row>
    <row r="39" spans="1:9" ht="19.5" customHeight="1" x14ac:dyDescent="0.15">
      <c r="A39" s="3"/>
      <c r="B39" s="2"/>
      <c r="C39" s="2"/>
      <c r="D39" s="2"/>
      <c r="E39" s="2" t="s">
        <v>280</v>
      </c>
      <c r="F39" s="2"/>
      <c r="G39" s="6">
        <v>2976141</v>
      </c>
      <c r="H39" s="6"/>
      <c r="I39" s="6"/>
    </row>
    <row r="40" spans="1:9" ht="19.5" customHeight="1" x14ac:dyDescent="0.15">
      <c r="A40" s="3"/>
      <c r="B40" s="2"/>
      <c r="C40" s="2"/>
      <c r="D40" s="2" t="s">
        <v>24</v>
      </c>
      <c r="E40" s="2"/>
      <c r="F40" s="2"/>
      <c r="G40" s="6"/>
      <c r="H40" s="6"/>
      <c r="I40" s="6"/>
    </row>
    <row r="41" spans="1:9" ht="19.5" customHeight="1" x14ac:dyDescent="0.15">
      <c r="A41" s="3"/>
      <c r="B41" s="2"/>
      <c r="C41" s="2"/>
      <c r="D41" s="2"/>
      <c r="E41" s="2" t="s">
        <v>281</v>
      </c>
      <c r="F41" s="2"/>
      <c r="G41" s="6">
        <v>1</v>
      </c>
      <c r="H41" s="6"/>
      <c r="I41" s="6"/>
    </row>
    <row r="42" spans="1:9" ht="19.5" customHeight="1" x14ac:dyDescent="0.15">
      <c r="A42" s="3"/>
      <c r="B42" s="2"/>
      <c r="C42" s="2"/>
      <c r="D42" s="2"/>
      <c r="E42" s="2" t="s">
        <v>282</v>
      </c>
      <c r="F42" s="2"/>
      <c r="G42" s="6">
        <v>1</v>
      </c>
      <c r="H42" s="6"/>
      <c r="I42" s="6"/>
    </row>
    <row r="43" spans="1:9" ht="19.5" customHeight="1" x14ac:dyDescent="0.15">
      <c r="A43" s="3"/>
      <c r="B43" s="2"/>
      <c r="C43" s="2"/>
      <c r="D43" s="2"/>
      <c r="E43" s="2" t="s">
        <v>283</v>
      </c>
      <c r="F43" s="2"/>
      <c r="G43" s="6">
        <v>1</v>
      </c>
      <c r="H43" s="6"/>
      <c r="I43" s="6"/>
    </row>
    <row r="44" spans="1:9" ht="19.5" customHeight="1" x14ac:dyDescent="0.15">
      <c r="A44" s="3"/>
      <c r="B44" s="2"/>
      <c r="C44" s="2"/>
      <c r="D44" s="2"/>
      <c r="E44" s="2" t="s">
        <v>282</v>
      </c>
      <c r="F44" s="2"/>
      <c r="G44" s="6">
        <v>1</v>
      </c>
      <c r="H44" s="6"/>
      <c r="I44" s="6"/>
    </row>
    <row r="45" spans="1:9" ht="19.5" customHeight="1" x14ac:dyDescent="0.15">
      <c r="A45" s="3"/>
      <c r="B45" s="2"/>
      <c r="C45" s="2"/>
      <c r="D45" s="2"/>
      <c r="E45" s="2" t="s">
        <v>284</v>
      </c>
      <c r="F45" s="2"/>
      <c r="G45" s="6">
        <v>1</v>
      </c>
      <c r="H45" s="6"/>
      <c r="I45" s="6"/>
    </row>
    <row r="46" spans="1:9" ht="19.5" customHeight="1" x14ac:dyDescent="0.15">
      <c r="A46" s="3"/>
      <c r="B46" s="2"/>
      <c r="C46" s="2"/>
      <c r="D46" s="2"/>
      <c r="E46" s="2" t="s">
        <v>282</v>
      </c>
      <c r="F46" s="2"/>
      <c r="G46" s="6">
        <v>1</v>
      </c>
      <c r="H46" s="6"/>
      <c r="I46" s="6"/>
    </row>
    <row r="47" spans="1:9" ht="19.5" customHeight="1" x14ac:dyDescent="0.15">
      <c r="A47" s="3"/>
      <c r="B47" s="2"/>
      <c r="C47" s="2"/>
      <c r="D47" s="2"/>
      <c r="E47" s="2" t="s">
        <v>285</v>
      </c>
      <c r="F47" s="2"/>
      <c r="G47" s="6">
        <v>1</v>
      </c>
      <c r="H47" s="6"/>
      <c r="I47" s="6"/>
    </row>
    <row r="48" spans="1:9" ht="19.5" customHeight="1" x14ac:dyDescent="0.15">
      <c r="A48" s="3"/>
      <c r="B48" s="2"/>
      <c r="C48" s="2"/>
      <c r="D48" s="2"/>
      <c r="E48" s="2" t="s">
        <v>281</v>
      </c>
      <c r="F48" s="2"/>
      <c r="G48" s="6">
        <v>1</v>
      </c>
      <c r="H48" s="6"/>
      <c r="I48" s="6"/>
    </row>
    <row r="49" spans="1:9" ht="19.5" customHeight="1" x14ac:dyDescent="0.15">
      <c r="A49" s="3"/>
      <c r="B49" s="2"/>
      <c r="C49" s="2"/>
      <c r="D49" s="2"/>
      <c r="E49" s="2" t="s">
        <v>281</v>
      </c>
      <c r="F49" s="2"/>
      <c r="G49" s="6">
        <v>1</v>
      </c>
      <c r="H49" s="6"/>
      <c r="I49" s="6"/>
    </row>
    <row r="50" spans="1:9" ht="19.5" customHeight="1" x14ac:dyDescent="0.15">
      <c r="A50" s="3"/>
      <c r="B50" s="2"/>
      <c r="C50" s="2"/>
      <c r="D50" s="2"/>
      <c r="E50" s="2" t="s">
        <v>286</v>
      </c>
      <c r="F50" s="2"/>
      <c r="G50" s="6">
        <v>1</v>
      </c>
      <c r="H50" s="6"/>
      <c r="I50" s="6"/>
    </row>
    <row r="51" spans="1:9" ht="19.5" customHeight="1" x14ac:dyDescent="0.15">
      <c r="A51" s="3"/>
      <c r="B51" s="2"/>
      <c r="C51" s="2"/>
      <c r="D51" s="2"/>
      <c r="E51" s="2" t="s">
        <v>287</v>
      </c>
      <c r="F51" s="2"/>
      <c r="G51" s="6">
        <v>1</v>
      </c>
      <c r="H51" s="6"/>
      <c r="I51" s="6"/>
    </row>
    <row r="52" spans="1:9" ht="19.5" customHeight="1" x14ac:dyDescent="0.15">
      <c r="A52" s="29"/>
      <c r="B52" s="38"/>
      <c r="C52" s="38"/>
      <c r="D52" s="38"/>
      <c r="E52" s="38" t="s">
        <v>288</v>
      </c>
      <c r="F52" s="38"/>
      <c r="G52" s="7">
        <v>1037328</v>
      </c>
      <c r="H52" s="7"/>
      <c r="I52" s="7"/>
    </row>
    <row r="53" spans="1:9" ht="19.5" customHeight="1" x14ac:dyDescent="0.15">
      <c r="A53" s="3"/>
      <c r="B53" s="2"/>
      <c r="C53" s="2"/>
      <c r="D53" s="2" t="s">
        <v>163</v>
      </c>
      <c r="E53" s="2"/>
      <c r="F53" s="2"/>
      <c r="G53" s="6"/>
      <c r="H53" s="6"/>
      <c r="I53" s="6"/>
    </row>
    <row r="54" spans="1:9" ht="19.5" customHeight="1" x14ac:dyDescent="0.15">
      <c r="A54" s="3"/>
      <c r="B54" s="2"/>
      <c r="C54" s="2"/>
      <c r="D54" s="2"/>
      <c r="E54" s="2" t="s">
        <v>289</v>
      </c>
      <c r="F54" s="2"/>
      <c r="G54" s="6">
        <v>1236966</v>
      </c>
      <c r="H54" s="6"/>
      <c r="I54" s="6"/>
    </row>
    <row r="55" spans="1:9" ht="19.5" customHeight="1" x14ac:dyDescent="0.15">
      <c r="A55" s="3"/>
      <c r="B55" s="2"/>
      <c r="C55" s="2"/>
      <c r="D55" s="2"/>
      <c r="E55" s="2" t="s">
        <v>290</v>
      </c>
      <c r="F55" s="2"/>
      <c r="G55" s="6">
        <v>142764</v>
      </c>
      <c r="H55" s="6"/>
      <c r="I55" s="6"/>
    </row>
    <row r="56" spans="1:9" ht="19.5" customHeight="1" x14ac:dyDescent="0.15">
      <c r="A56" s="3"/>
      <c r="B56" s="2"/>
      <c r="C56" s="2"/>
      <c r="D56" s="2"/>
      <c r="E56" s="2" t="s">
        <v>291</v>
      </c>
      <c r="F56" s="2"/>
      <c r="G56" s="6">
        <v>1</v>
      </c>
      <c r="H56" s="6"/>
      <c r="I56" s="6"/>
    </row>
    <row r="57" spans="1:9" ht="19.5" customHeight="1" x14ac:dyDescent="0.15">
      <c r="A57" s="3"/>
      <c r="B57" s="2"/>
      <c r="C57" s="2"/>
      <c r="D57" s="2"/>
      <c r="E57" s="2" t="s">
        <v>292</v>
      </c>
      <c r="F57" s="2"/>
      <c r="G57" s="6">
        <v>1</v>
      </c>
      <c r="H57" s="6"/>
      <c r="I57" s="6"/>
    </row>
    <row r="58" spans="1:9" ht="19.5" customHeight="1" x14ac:dyDescent="0.15">
      <c r="A58" s="3"/>
      <c r="B58" s="2"/>
      <c r="C58" s="2"/>
      <c r="D58" s="2"/>
      <c r="E58" s="2" t="s">
        <v>293</v>
      </c>
      <c r="F58" s="2"/>
      <c r="G58" s="6">
        <v>1</v>
      </c>
      <c r="H58" s="6"/>
      <c r="I58" s="6"/>
    </row>
    <row r="59" spans="1:9" ht="19.5" customHeight="1" x14ac:dyDescent="0.15">
      <c r="A59" s="3"/>
      <c r="B59" s="2"/>
      <c r="C59" s="2"/>
      <c r="D59" s="2" t="s">
        <v>28</v>
      </c>
      <c r="E59" s="2"/>
      <c r="F59" s="2"/>
      <c r="G59" s="6">
        <v>4537867</v>
      </c>
      <c r="H59" s="6"/>
      <c r="I59" s="6"/>
    </row>
    <row r="60" spans="1:9" ht="19.5" customHeight="1" x14ac:dyDescent="0.15">
      <c r="A60" s="3"/>
      <c r="B60" s="2"/>
      <c r="C60" s="2"/>
      <c r="D60" s="2" t="s">
        <v>164</v>
      </c>
      <c r="E60" s="2"/>
      <c r="F60" s="2"/>
      <c r="G60" s="6">
        <v>5015850</v>
      </c>
      <c r="H60" s="6"/>
      <c r="I60" s="6"/>
    </row>
    <row r="61" spans="1:9" ht="19.5" customHeight="1" x14ac:dyDescent="0.15">
      <c r="A61" s="3"/>
      <c r="B61" s="31"/>
      <c r="D61" s="2" t="s">
        <v>38</v>
      </c>
      <c r="E61" s="2"/>
      <c r="F61" s="115"/>
      <c r="G61" s="116">
        <f>SUM(G28:G60)</f>
        <v>113049249</v>
      </c>
      <c r="H61" s="6"/>
      <c r="I61" s="117"/>
    </row>
    <row r="62" spans="1:9" ht="19.5" customHeight="1" x14ac:dyDescent="0.15">
      <c r="A62" s="3"/>
      <c r="B62" s="31"/>
      <c r="C62" s="113" t="s">
        <v>39</v>
      </c>
      <c r="D62" s="2" t="s">
        <v>42</v>
      </c>
      <c r="E62" s="2"/>
      <c r="F62" s="115"/>
      <c r="G62" s="6"/>
      <c r="H62" s="6"/>
      <c r="I62" s="117"/>
    </row>
    <row r="63" spans="1:9" ht="19.5" customHeight="1" x14ac:dyDescent="0.15">
      <c r="A63" s="3"/>
      <c r="B63" s="2"/>
      <c r="C63" s="2"/>
      <c r="D63" s="2" t="s">
        <v>146</v>
      </c>
      <c r="E63" s="2"/>
      <c r="F63" s="2"/>
      <c r="G63" s="6">
        <v>510000</v>
      </c>
      <c r="H63" s="6"/>
      <c r="I63" s="6"/>
    </row>
    <row r="64" spans="1:9" ht="19.5" customHeight="1" x14ac:dyDescent="0.15">
      <c r="A64" s="3"/>
      <c r="B64" s="2"/>
      <c r="C64" s="2"/>
      <c r="D64" s="2" t="s">
        <v>294</v>
      </c>
      <c r="E64" s="2"/>
      <c r="F64" s="2"/>
      <c r="G64" s="6">
        <v>159257</v>
      </c>
      <c r="H64" s="6"/>
      <c r="I64" s="6"/>
    </row>
    <row r="65" spans="1:9" ht="19.5" customHeight="1" x14ac:dyDescent="0.15">
      <c r="A65" s="3"/>
      <c r="B65" s="2"/>
      <c r="C65" s="2"/>
      <c r="D65" s="2" t="s">
        <v>295</v>
      </c>
      <c r="E65" s="2"/>
      <c r="F65" s="2"/>
      <c r="G65" s="6">
        <v>8400</v>
      </c>
      <c r="H65" s="6"/>
      <c r="I65" s="6"/>
    </row>
    <row r="66" spans="1:9" ht="19.5" customHeight="1" x14ac:dyDescent="0.15">
      <c r="A66" s="3"/>
      <c r="B66" s="2"/>
      <c r="C66" s="2"/>
      <c r="D66" s="2" t="s">
        <v>296</v>
      </c>
      <c r="E66" s="2"/>
      <c r="F66" s="2"/>
      <c r="G66" s="27">
        <f>SUM(G63:G65)</f>
        <v>677657</v>
      </c>
      <c r="H66" s="6"/>
      <c r="I66" s="6"/>
    </row>
    <row r="67" spans="1:9" ht="19.5" customHeight="1" x14ac:dyDescent="0.15">
      <c r="A67" s="3"/>
      <c r="B67" s="2"/>
      <c r="C67" s="166" t="s">
        <v>297</v>
      </c>
      <c r="D67" s="166"/>
      <c r="E67" s="166"/>
      <c r="F67" s="167"/>
      <c r="G67" s="8"/>
      <c r="H67" s="7">
        <f>SUM(G61+G66)</f>
        <v>113726906</v>
      </c>
      <c r="I67" s="6"/>
    </row>
    <row r="68" spans="1:9" ht="19.5" customHeight="1" thickBot="1" x14ac:dyDescent="0.2">
      <c r="A68" s="3"/>
      <c r="B68" s="2" t="s">
        <v>298</v>
      </c>
      <c r="D68" s="2"/>
      <c r="E68" s="2"/>
      <c r="F68" s="114"/>
      <c r="G68" s="6"/>
      <c r="H68" s="6"/>
      <c r="I68" s="9">
        <f>SUM(H25+H67)</f>
        <v>173333007</v>
      </c>
    </row>
    <row r="69" spans="1:9" ht="19.5" customHeight="1" thickTop="1" x14ac:dyDescent="0.15">
      <c r="A69" s="3" t="s">
        <v>299</v>
      </c>
      <c r="B69" s="2"/>
      <c r="C69" s="2"/>
      <c r="D69" s="2"/>
      <c r="E69" s="2"/>
      <c r="F69" s="2"/>
      <c r="G69" s="6"/>
      <c r="H69" s="6"/>
      <c r="I69" s="6"/>
    </row>
    <row r="70" spans="1:9" ht="19.5" customHeight="1" x14ac:dyDescent="0.15">
      <c r="A70" s="3"/>
      <c r="B70" s="113" t="s">
        <v>33</v>
      </c>
      <c r="C70" s="2" t="s">
        <v>17</v>
      </c>
      <c r="D70" s="2"/>
      <c r="E70" s="2"/>
      <c r="F70" s="2"/>
      <c r="G70" s="6"/>
      <c r="H70" s="6"/>
      <c r="I70" s="6"/>
    </row>
    <row r="71" spans="1:9" ht="19.5" customHeight="1" x14ac:dyDescent="0.15">
      <c r="A71" s="3"/>
      <c r="B71" s="113"/>
      <c r="C71" s="2" t="s">
        <v>165</v>
      </c>
      <c r="D71" s="2"/>
      <c r="E71" s="118" t="s">
        <v>300</v>
      </c>
      <c r="F71" s="119"/>
      <c r="G71" s="6">
        <v>92882</v>
      </c>
      <c r="H71" s="6"/>
      <c r="I71" s="6"/>
    </row>
    <row r="72" spans="1:9" ht="19.5" customHeight="1" x14ac:dyDescent="0.15">
      <c r="A72" s="3"/>
      <c r="B72" s="113"/>
      <c r="C72" s="2" t="s">
        <v>127</v>
      </c>
      <c r="D72" s="2"/>
      <c r="E72" s="118"/>
      <c r="F72" s="119"/>
      <c r="G72" s="6">
        <v>4860000</v>
      </c>
      <c r="H72" s="6"/>
      <c r="I72" s="6"/>
    </row>
    <row r="73" spans="1:9" ht="19.5" customHeight="1" x14ac:dyDescent="0.15">
      <c r="A73" s="3"/>
      <c r="B73" s="113"/>
      <c r="C73" s="173" t="e">
        <f>#REF!</f>
        <v>#REF!</v>
      </c>
      <c r="D73" s="173"/>
      <c r="E73" s="120"/>
      <c r="F73" s="119"/>
      <c r="G73" s="6"/>
      <c r="H73" s="6"/>
      <c r="I73" s="6"/>
    </row>
    <row r="74" spans="1:9" ht="19.5" customHeight="1" x14ac:dyDescent="0.15">
      <c r="A74" s="3"/>
      <c r="B74" s="113"/>
      <c r="C74" s="120"/>
      <c r="D74" s="120"/>
      <c r="E74" s="119" t="s">
        <v>301</v>
      </c>
      <c r="F74" s="119"/>
      <c r="G74" s="6">
        <v>175200</v>
      </c>
      <c r="H74" s="6"/>
      <c r="I74" s="6"/>
    </row>
    <row r="75" spans="1:9" ht="19.5" customHeight="1" x14ac:dyDescent="0.15">
      <c r="A75" s="3"/>
      <c r="B75" s="113"/>
      <c r="C75" s="120"/>
      <c r="D75" s="120"/>
      <c r="E75" s="120" t="s">
        <v>302</v>
      </c>
      <c r="F75" s="119"/>
      <c r="G75" s="6">
        <v>0</v>
      </c>
      <c r="H75" s="6"/>
      <c r="I75" s="6"/>
    </row>
    <row r="76" spans="1:9" ht="19.5" customHeight="1" x14ac:dyDescent="0.15">
      <c r="A76" s="3"/>
      <c r="B76" s="113"/>
      <c r="C76" s="120"/>
      <c r="D76" s="120"/>
      <c r="E76" s="120" t="s">
        <v>303</v>
      </c>
      <c r="F76" s="119"/>
      <c r="G76" s="6">
        <v>943056</v>
      </c>
      <c r="H76" s="6"/>
      <c r="I76" s="6"/>
    </row>
    <row r="77" spans="1:9" ht="19.5" customHeight="1" x14ac:dyDescent="0.15">
      <c r="A77" s="3"/>
      <c r="B77" s="113"/>
      <c r="C77" s="2" t="s">
        <v>31</v>
      </c>
      <c r="D77" s="2"/>
      <c r="E77" s="118"/>
      <c r="F77" s="119"/>
      <c r="G77" s="6">
        <v>71000</v>
      </c>
      <c r="H77" s="6"/>
      <c r="I77" s="6"/>
    </row>
    <row r="78" spans="1:9" ht="19.5" customHeight="1" x14ac:dyDescent="0.15">
      <c r="A78" s="3"/>
      <c r="B78" s="113"/>
      <c r="C78" s="2" t="s">
        <v>166</v>
      </c>
      <c r="D78" s="2"/>
      <c r="E78" s="118"/>
      <c r="F78" s="119"/>
      <c r="G78" s="6">
        <v>448300</v>
      </c>
      <c r="H78" s="6"/>
      <c r="I78" s="6"/>
    </row>
    <row r="79" spans="1:9" ht="19.5" customHeight="1" x14ac:dyDescent="0.15">
      <c r="A79" s="3"/>
      <c r="B79" s="113"/>
      <c r="C79" s="2" t="s">
        <v>227</v>
      </c>
      <c r="D79" s="2"/>
      <c r="E79" s="118"/>
      <c r="F79" s="119"/>
      <c r="G79" s="6"/>
      <c r="H79" s="6"/>
      <c r="I79" s="6"/>
    </row>
    <row r="80" spans="1:9" ht="19.5" customHeight="1" x14ac:dyDescent="0.15">
      <c r="A80" s="3"/>
      <c r="B80" s="113"/>
      <c r="C80" s="2"/>
      <c r="D80" s="2" t="s">
        <v>304</v>
      </c>
      <c r="E80" s="118"/>
      <c r="F80" s="119"/>
      <c r="G80" s="6">
        <v>2477060</v>
      </c>
      <c r="H80" s="6"/>
      <c r="I80" s="6"/>
    </row>
    <row r="81" spans="1:9" ht="19.5" customHeight="1" x14ac:dyDescent="0.15">
      <c r="A81" s="3"/>
      <c r="B81" s="113"/>
      <c r="C81" s="2" t="s">
        <v>228</v>
      </c>
      <c r="D81" s="2"/>
      <c r="E81" s="118"/>
      <c r="F81" s="119"/>
      <c r="G81" s="6"/>
      <c r="H81" s="6"/>
      <c r="I81" s="6"/>
    </row>
    <row r="82" spans="1:9" ht="19.5" customHeight="1" x14ac:dyDescent="0.15">
      <c r="A82" s="3"/>
      <c r="B82" s="113"/>
      <c r="C82" s="2"/>
      <c r="E82" s="164" t="s">
        <v>305</v>
      </c>
      <c r="F82" s="165"/>
      <c r="G82" s="6">
        <v>93280</v>
      </c>
      <c r="H82" s="6"/>
      <c r="I82" s="6"/>
    </row>
    <row r="83" spans="1:9" ht="19.5" customHeight="1" x14ac:dyDescent="0.15">
      <c r="A83" s="3"/>
      <c r="B83" s="113"/>
      <c r="C83" s="2"/>
      <c r="D83" s="2"/>
      <c r="E83" s="121" t="s">
        <v>306</v>
      </c>
      <c r="F83" s="119"/>
      <c r="G83" s="6">
        <v>188200</v>
      </c>
      <c r="H83" s="6"/>
      <c r="I83" s="6"/>
    </row>
    <row r="84" spans="1:9" ht="19.5" customHeight="1" x14ac:dyDescent="0.15">
      <c r="A84" s="3"/>
      <c r="B84" s="113"/>
      <c r="C84" s="2"/>
      <c r="D84" s="2"/>
      <c r="E84" s="121" t="s">
        <v>302</v>
      </c>
      <c r="F84" s="119"/>
      <c r="G84" s="6">
        <v>740708</v>
      </c>
      <c r="H84" s="6"/>
      <c r="I84" s="6"/>
    </row>
    <row r="85" spans="1:9" ht="19.5" customHeight="1" x14ac:dyDescent="0.15">
      <c r="A85" s="3"/>
      <c r="B85" s="113"/>
      <c r="C85" s="2" t="s">
        <v>233</v>
      </c>
      <c r="D85" s="2"/>
      <c r="E85" s="121"/>
      <c r="F85" s="119"/>
      <c r="G85" s="6">
        <v>78000</v>
      </c>
      <c r="H85" s="6"/>
      <c r="I85" s="6"/>
    </row>
    <row r="86" spans="1:9" ht="19.5" customHeight="1" x14ac:dyDescent="0.15">
      <c r="A86" s="3"/>
      <c r="B86" s="113"/>
      <c r="C86" s="2" t="s">
        <v>229</v>
      </c>
      <c r="D86" s="2"/>
      <c r="F86" s="119"/>
      <c r="G86" s="7">
        <v>100000</v>
      </c>
      <c r="H86" s="6"/>
      <c r="I86" s="6"/>
    </row>
    <row r="87" spans="1:9" ht="19.5" customHeight="1" x14ac:dyDescent="0.15">
      <c r="A87" s="3"/>
      <c r="B87" s="2"/>
      <c r="C87" s="119" t="s">
        <v>2</v>
      </c>
      <c r="E87" s="119"/>
      <c r="F87" s="122"/>
      <c r="G87" s="6"/>
      <c r="H87" s="6">
        <f>SUM(G71:G86)</f>
        <v>10267686</v>
      </c>
      <c r="I87" s="6"/>
    </row>
    <row r="88" spans="1:9" ht="19.5" customHeight="1" x14ac:dyDescent="0.15">
      <c r="A88" s="3"/>
      <c r="B88" s="113" t="s">
        <v>51</v>
      </c>
      <c r="C88" s="2" t="s">
        <v>18</v>
      </c>
      <c r="D88" s="2"/>
      <c r="E88" s="2"/>
      <c r="F88" s="2"/>
      <c r="G88" s="6"/>
      <c r="H88" s="6"/>
      <c r="I88" s="6"/>
    </row>
    <row r="89" spans="1:9" ht="19.5" customHeight="1" x14ac:dyDescent="0.15">
      <c r="A89" s="3"/>
      <c r="B89" s="2"/>
      <c r="C89" s="2" t="s">
        <v>10</v>
      </c>
      <c r="E89" s="123"/>
      <c r="F89" s="2"/>
      <c r="G89" s="6"/>
      <c r="H89" s="6"/>
      <c r="I89" s="6"/>
    </row>
    <row r="90" spans="1:9" ht="19.5" customHeight="1" x14ac:dyDescent="0.15">
      <c r="A90" s="3"/>
      <c r="B90" s="2"/>
      <c r="C90" s="2"/>
      <c r="E90" s="123" t="s">
        <v>307</v>
      </c>
      <c r="F90" s="2"/>
      <c r="G90" s="6">
        <v>19080000</v>
      </c>
      <c r="H90" s="6"/>
      <c r="I90" s="6"/>
    </row>
    <row r="91" spans="1:9" ht="19.5" customHeight="1" x14ac:dyDescent="0.15">
      <c r="A91" s="3"/>
      <c r="B91" s="2"/>
      <c r="C91" s="2"/>
      <c r="E91" s="123" t="s">
        <v>308</v>
      </c>
      <c r="F91" s="2"/>
      <c r="G91" s="6">
        <v>100000</v>
      </c>
      <c r="H91" s="6"/>
      <c r="I91" s="6"/>
    </row>
    <row r="92" spans="1:9" ht="19.5" customHeight="1" x14ac:dyDescent="0.15">
      <c r="A92" s="3"/>
      <c r="B92" s="2"/>
      <c r="C92" s="2"/>
      <c r="E92" s="123" t="s">
        <v>309</v>
      </c>
      <c r="F92" s="2"/>
      <c r="G92" s="6">
        <v>9200000</v>
      </c>
      <c r="H92" s="6"/>
      <c r="I92" s="6"/>
    </row>
    <row r="93" spans="1:9" ht="19.5" hidden="1" customHeight="1" x14ac:dyDescent="0.15">
      <c r="A93" s="3"/>
      <c r="B93" s="2"/>
      <c r="C93" s="2" t="s">
        <v>147</v>
      </c>
      <c r="E93" s="123"/>
      <c r="F93" s="2"/>
      <c r="G93" s="7"/>
      <c r="H93" s="6"/>
      <c r="I93" s="6"/>
    </row>
    <row r="94" spans="1:9" ht="19.5" customHeight="1" x14ac:dyDescent="0.15">
      <c r="A94" s="3"/>
      <c r="B94" s="2"/>
      <c r="C94" s="2"/>
      <c r="E94" s="123" t="s">
        <v>310</v>
      </c>
      <c r="F94" s="2"/>
      <c r="G94" s="6">
        <v>20000000</v>
      </c>
      <c r="H94" s="6"/>
      <c r="I94" s="6"/>
    </row>
    <row r="95" spans="1:9" ht="19.5" customHeight="1" x14ac:dyDescent="0.15">
      <c r="A95" s="3"/>
      <c r="B95" s="2"/>
      <c r="C95" s="166" t="s">
        <v>9</v>
      </c>
      <c r="D95" s="166"/>
      <c r="E95" s="166"/>
      <c r="F95" s="167"/>
      <c r="G95" s="6"/>
      <c r="H95" s="7">
        <f>SUM(G90:G94)</f>
        <v>48380000</v>
      </c>
      <c r="I95" s="6"/>
    </row>
    <row r="96" spans="1:9" ht="19.5" customHeight="1" x14ac:dyDescent="0.15">
      <c r="A96" s="3"/>
      <c r="B96" s="119" t="s">
        <v>311</v>
      </c>
      <c r="D96" s="119"/>
      <c r="E96" s="119"/>
      <c r="F96" s="122"/>
      <c r="G96" s="6"/>
      <c r="H96" s="6"/>
      <c r="I96" s="7">
        <f>SUM(H87:H95)</f>
        <v>58647686</v>
      </c>
    </row>
    <row r="97" spans="1:9" ht="19.5" customHeight="1" thickBot="1" x14ac:dyDescent="0.2">
      <c r="A97" s="29" t="s">
        <v>312</v>
      </c>
      <c r="B97" s="38"/>
      <c r="C97" s="38"/>
      <c r="D97" s="38"/>
      <c r="E97" s="38"/>
      <c r="F97" s="38"/>
      <c r="G97" s="7"/>
      <c r="H97" s="7"/>
      <c r="I97" s="10">
        <f>I68-I96</f>
        <v>114685321</v>
      </c>
    </row>
    <row r="98" spans="1:9" ht="19.5" customHeight="1" thickTop="1" x14ac:dyDescent="0.15"/>
    <row r="100" spans="1:9" ht="18.75" customHeight="1" x14ac:dyDescent="0.15"/>
    <row r="101" spans="1:9" ht="18.75" customHeight="1" x14ac:dyDescent="0.15"/>
  </sheetData>
  <mergeCells count="8">
    <mergeCell ref="E82:F82"/>
    <mergeCell ref="C95:F95"/>
    <mergeCell ref="A1:I1"/>
    <mergeCell ref="A3:I3"/>
    <mergeCell ref="A6:F6"/>
    <mergeCell ref="G6:I6"/>
    <mergeCell ref="C67:F67"/>
    <mergeCell ref="C73:D73"/>
  </mergeCells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65"/>
  <sheetViews>
    <sheetView topLeftCell="A40" workbookViewId="0">
      <selection activeCell="G62" sqref="G62"/>
    </sheetView>
  </sheetViews>
  <sheetFormatPr defaultRowHeight="13.5" x14ac:dyDescent="0.15"/>
  <cols>
    <col min="1" max="1" width="2.875" customWidth="1"/>
    <col min="2" max="2" width="3.125" customWidth="1"/>
    <col min="3" max="3" width="3.75" customWidth="1"/>
    <col min="5" max="5" width="22.5" customWidth="1"/>
    <col min="6" max="8" width="18.875" customWidth="1"/>
  </cols>
  <sheetData>
    <row r="1" spans="1:8" ht="17.25" customHeight="1" x14ac:dyDescent="0.15">
      <c r="A1" s="176"/>
      <c r="B1" s="176"/>
      <c r="C1" s="176"/>
      <c r="D1" s="176"/>
      <c r="E1" s="176"/>
      <c r="F1" s="176"/>
      <c r="G1" s="176"/>
      <c r="H1" s="176"/>
    </row>
    <row r="2" spans="1:8" ht="17.25" x14ac:dyDescent="0.15">
      <c r="A2" s="159" t="s">
        <v>247</v>
      </c>
      <c r="B2" s="159"/>
      <c r="C2" s="159"/>
      <c r="D2" s="159"/>
      <c r="E2" s="159"/>
      <c r="F2" s="159"/>
      <c r="G2" s="159"/>
      <c r="H2" s="159"/>
    </row>
    <row r="3" spans="1:8" ht="17.25" customHeight="1" x14ac:dyDescent="0.15">
      <c r="A3" s="160" t="s">
        <v>246</v>
      </c>
      <c r="B3" s="160"/>
      <c r="C3" s="160"/>
      <c r="D3" s="160"/>
      <c r="E3" s="160"/>
      <c r="F3" s="160"/>
      <c r="G3" s="160"/>
      <c r="H3" s="160"/>
    </row>
    <row r="4" spans="1:8" ht="17.25" customHeight="1" x14ac:dyDescent="0.15">
      <c r="A4" s="31"/>
      <c r="B4" s="31"/>
      <c r="C4" s="31"/>
      <c r="D4" s="31"/>
      <c r="E4" s="31"/>
      <c r="F4" s="31"/>
      <c r="G4" s="31"/>
      <c r="H4" s="30" t="s">
        <v>159</v>
      </c>
    </row>
    <row r="5" spans="1:8" ht="17.25" customHeight="1" x14ac:dyDescent="0.15">
      <c r="B5" s="2"/>
      <c r="C5" s="2"/>
      <c r="D5" s="2"/>
      <c r="E5" s="2"/>
      <c r="F5" s="2"/>
      <c r="G5" s="2"/>
      <c r="H5" s="30" t="s">
        <v>14</v>
      </c>
    </row>
    <row r="6" spans="1:8" ht="19.5" customHeight="1" x14ac:dyDescent="0.15">
      <c r="A6" s="170" t="s">
        <v>132</v>
      </c>
      <c r="B6" s="171"/>
      <c r="C6" s="171"/>
      <c r="D6" s="171"/>
      <c r="E6" s="171"/>
      <c r="F6" s="175" t="s">
        <v>131</v>
      </c>
      <c r="G6" s="175"/>
      <c r="H6" s="175"/>
    </row>
    <row r="7" spans="1:8" ht="19.5" customHeight="1" x14ac:dyDescent="0.15">
      <c r="A7" s="3" t="s">
        <v>45</v>
      </c>
      <c r="B7" s="4"/>
      <c r="C7" s="4"/>
      <c r="D7" s="4"/>
      <c r="E7" s="4"/>
      <c r="F7" s="6"/>
      <c r="G7" s="6"/>
      <c r="H7" s="6"/>
    </row>
    <row r="8" spans="1:8" ht="19.5" customHeight="1" x14ac:dyDescent="0.15">
      <c r="A8" s="3" t="s">
        <v>16</v>
      </c>
      <c r="B8" s="21" t="s">
        <v>33</v>
      </c>
      <c r="C8" s="4" t="s">
        <v>32</v>
      </c>
      <c r="D8" s="4"/>
      <c r="E8" s="4"/>
      <c r="F8" s="6"/>
      <c r="G8" s="6"/>
      <c r="H8" s="6"/>
    </row>
    <row r="9" spans="1:8" ht="21" customHeight="1" x14ac:dyDescent="0.15">
      <c r="A9" s="3"/>
      <c r="B9" s="5"/>
      <c r="C9" s="4" t="s">
        <v>8</v>
      </c>
      <c r="D9" s="4"/>
      <c r="E9" s="4"/>
      <c r="F9" s="6">
        <v>30567781</v>
      </c>
      <c r="G9" s="6"/>
      <c r="H9" s="6"/>
    </row>
    <row r="10" spans="1:8" ht="21" customHeight="1" x14ac:dyDescent="0.15">
      <c r="A10" s="3"/>
      <c r="B10" s="5"/>
      <c r="C10" s="4" t="s">
        <v>160</v>
      </c>
      <c r="D10" s="4"/>
      <c r="E10" s="4"/>
      <c r="F10" s="6">
        <v>27490345</v>
      </c>
      <c r="G10" s="6"/>
      <c r="H10" s="6"/>
    </row>
    <row r="11" spans="1:8" ht="21" customHeight="1" x14ac:dyDescent="0.15">
      <c r="A11" s="3"/>
      <c r="B11" s="5"/>
      <c r="C11" s="174" t="s">
        <v>225</v>
      </c>
      <c r="D11" s="174"/>
      <c r="E11" s="4"/>
      <c r="F11" s="6">
        <v>0</v>
      </c>
      <c r="G11" s="6"/>
      <c r="H11" s="6"/>
    </row>
    <row r="12" spans="1:8" ht="21" customHeight="1" x14ac:dyDescent="0.15">
      <c r="A12" s="3"/>
      <c r="B12" s="5"/>
      <c r="C12" s="174" t="s">
        <v>226</v>
      </c>
      <c r="D12" s="174"/>
      <c r="E12" s="4"/>
      <c r="F12" s="6">
        <v>1180000</v>
      </c>
      <c r="G12" s="6"/>
      <c r="H12" s="6"/>
    </row>
    <row r="13" spans="1:8" ht="21" customHeight="1" x14ac:dyDescent="0.15">
      <c r="A13" s="3"/>
      <c r="B13" s="5"/>
      <c r="C13" s="4" t="s">
        <v>161</v>
      </c>
      <c r="D13" s="4"/>
      <c r="E13" s="4"/>
      <c r="F13" s="7">
        <v>367975</v>
      </c>
      <c r="G13" s="6"/>
      <c r="H13" s="6"/>
    </row>
    <row r="14" spans="1:8" ht="21" customHeight="1" x14ac:dyDescent="0.15">
      <c r="A14" s="3"/>
      <c r="B14" s="5"/>
      <c r="C14" s="4" t="s">
        <v>0</v>
      </c>
      <c r="E14" s="4"/>
      <c r="F14" s="8"/>
      <c r="G14" s="6">
        <f>SUM(F9:F13)</f>
        <v>59606101</v>
      </c>
      <c r="H14" s="6"/>
    </row>
    <row r="15" spans="1:8" ht="19.5" customHeight="1" x14ac:dyDescent="0.15">
      <c r="A15" s="3"/>
      <c r="B15" s="21" t="s">
        <v>34</v>
      </c>
      <c r="C15" s="4" t="s">
        <v>36</v>
      </c>
      <c r="D15" s="4"/>
      <c r="E15" s="4"/>
      <c r="F15" s="6"/>
      <c r="G15" s="6"/>
      <c r="H15" s="6"/>
    </row>
    <row r="16" spans="1:8" ht="19.5" customHeight="1" x14ac:dyDescent="0.15">
      <c r="A16" s="3"/>
      <c r="B16" s="21"/>
      <c r="C16" s="21" t="s">
        <v>35</v>
      </c>
      <c r="D16" s="4" t="s">
        <v>37</v>
      </c>
      <c r="E16" s="4"/>
      <c r="F16" s="6"/>
      <c r="G16" s="6"/>
      <c r="H16" s="6"/>
    </row>
    <row r="17" spans="1:8" ht="19.5" customHeight="1" x14ac:dyDescent="0.15">
      <c r="A17" s="3"/>
      <c r="B17" s="5"/>
      <c r="D17" s="4" t="s">
        <v>27</v>
      </c>
      <c r="E17" s="4"/>
      <c r="F17" s="6">
        <v>76941716</v>
      </c>
      <c r="G17" s="6"/>
      <c r="H17" s="6"/>
    </row>
    <row r="18" spans="1:8" ht="19.5" customHeight="1" x14ac:dyDescent="0.15">
      <c r="A18" s="3"/>
      <c r="B18" s="5"/>
      <c r="D18" s="4" t="s">
        <v>23</v>
      </c>
      <c r="E18" s="4"/>
      <c r="F18" s="6">
        <v>18385822</v>
      </c>
      <c r="G18" s="6"/>
      <c r="H18" s="6"/>
    </row>
    <row r="19" spans="1:8" ht="19.5" customHeight="1" x14ac:dyDescent="0.15">
      <c r="A19" s="3"/>
      <c r="B19" s="5"/>
      <c r="D19" s="4" t="s">
        <v>162</v>
      </c>
      <c r="E19" s="4"/>
      <c r="F19" s="6">
        <v>2774780</v>
      </c>
      <c r="G19" s="6"/>
      <c r="H19" s="6"/>
    </row>
    <row r="20" spans="1:8" ht="19.5" customHeight="1" x14ac:dyDescent="0.15">
      <c r="A20" s="3"/>
      <c r="B20" s="5"/>
      <c r="D20" s="4" t="s">
        <v>20</v>
      </c>
      <c r="E20" s="4"/>
      <c r="F20" s="6">
        <v>2976142</v>
      </c>
      <c r="G20" s="6"/>
      <c r="H20" s="6"/>
    </row>
    <row r="21" spans="1:8" ht="19.5" customHeight="1" x14ac:dyDescent="0.15">
      <c r="A21" s="3"/>
      <c r="B21" s="5"/>
      <c r="D21" s="4" t="s">
        <v>24</v>
      </c>
      <c r="E21" s="4"/>
      <c r="F21" s="6">
        <v>1037339</v>
      </c>
      <c r="G21" s="6"/>
      <c r="H21" s="6"/>
    </row>
    <row r="22" spans="1:8" ht="19.5" customHeight="1" x14ac:dyDescent="0.15">
      <c r="A22" s="3"/>
      <c r="B22" s="5"/>
      <c r="D22" s="4" t="s">
        <v>163</v>
      </c>
      <c r="E22" s="4"/>
      <c r="F22" s="6">
        <v>1379733</v>
      </c>
      <c r="G22" s="20"/>
      <c r="H22" s="6"/>
    </row>
    <row r="23" spans="1:8" ht="19.5" customHeight="1" x14ac:dyDescent="0.15">
      <c r="A23" s="3"/>
      <c r="B23" s="5"/>
      <c r="D23" s="4" t="s">
        <v>28</v>
      </c>
      <c r="E23" s="4"/>
      <c r="F23" s="6">
        <v>4537867</v>
      </c>
      <c r="G23" s="20"/>
      <c r="H23" s="6"/>
    </row>
    <row r="24" spans="1:8" ht="19.5" customHeight="1" x14ac:dyDescent="0.15">
      <c r="A24" s="3"/>
      <c r="B24" s="5"/>
      <c r="D24" s="4" t="s">
        <v>164</v>
      </c>
      <c r="E24" s="4"/>
      <c r="F24" s="6">
        <v>5015850</v>
      </c>
      <c r="G24" s="20"/>
      <c r="H24" s="6"/>
    </row>
    <row r="25" spans="1:8" ht="19.5" customHeight="1" x14ac:dyDescent="0.15">
      <c r="A25" s="3"/>
      <c r="B25" s="5"/>
      <c r="D25" s="4" t="s">
        <v>38</v>
      </c>
      <c r="E25" s="4"/>
      <c r="F25" s="27">
        <f>SUM(F17:F24)</f>
        <v>113049249</v>
      </c>
      <c r="H25" s="6"/>
    </row>
    <row r="26" spans="1:8" ht="19.5" customHeight="1" x14ac:dyDescent="0.15">
      <c r="A26" s="3"/>
      <c r="B26" s="5"/>
      <c r="C26" s="4"/>
      <c r="F26" s="6"/>
      <c r="G26" s="6"/>
      <c r="H26" s="6"/>
    </row>
    <row r="27" spans="1:8" ht="19.5" hidden="1" customHeight="1" x14ac:dyDescent="0.15">
      <c r="A27" s="3"/>
      <c r="B27" s="5"/>
      <c r="C27" s="21" t="s">
        <v>39</v>
      </c>
      <c r="D27" s="4" t="s">
        <v>40</v>
      </c>
      <c r="E27" s="4"/>
      <c r="F27" s="6"/>
      <c r="G27" s="6"/>
      <c r="H27" s="6"/>
    </row>
    <row r="28" spans="1:8" ht="19.5" hidden="1" customHeight="1" x14ac:dyDescent="0.15">
      <c r="A28" s="3"/>
      <c r="B28" s="5"/>
      <c r="C28" s="4"/>
      <c r="D28" s="4" t="s">
        <v>28</v>
      </c>
      <c r="E28" s="4"/>
      <c r="F28" s="7">
        <v>0</v>
      </c>
      <c r="G28" s="6"/>
      <c r="H28" s="6"/>
    </row>
    <row r="29" spans="1:8" ht="19.5" hidden="1" customHeight="1" x14ac:dyDescent="0.15">
      <c r="A29" s="3"/>
      <c r="B29" s="5"/>
      <c r="D29" s="4" t="s">
        <v>41</v>
      </c>
      <c r="E29" s="4"/>
      <c r="F29" s="27">
        <f>SUM(F28)</f>
        <v>0</v>
      </c>
      <c r="H29" s="6"/>
    </row>
    <row r="30" spans="1:8" ht="19.5" hidden="1" customHeight="1" x14ac:dyDescent="0.15">
      <c r="A30" s="3"/>
      <c r="B30" s="5"/>
      <c r="C30" s="4"/>
      <c r="D30" s="4"/>
      <c r="E30" s="4"/>
      <c r="F30" s="6"/>
      <c r="G30" s="6"/>
      <c r="H30" s="6"/>
    </row>
    <row r="31" spans="1:8" ht="19.5" customHeight="1" x14ac:dyDescent="0.15">
      <c r="A31" s="3"/>
      <c r="B31" s="5"/>
      <c r="C31" s="21" t="s">
        <v>140</v>
      </c>
      <c r="D31" s="4" t="s">
        <v>42</v>
      </c>
      <c r="E31" s="4"/>
      <c r="F31" s="6"/>
      <c r="G31" s="6"/>
      <c r="H31" s="6"/>
    </row>
    <row r="32" spans="1:8" ht="19.5" hidden="1" customHeight="1" x14ac:dyDescent="0.15">
      <c r="A32" s="3"/>
      <c r="B32" s="5"/>
      <c r="C32" s="4"/>
      <c r="D32" s="4" t="s">
        <v>29</v>
      </c>
      <c r="E32" s="4"/>
      <c r="F32" s="6">
        <v>0</v>
      </c>
      <c r="G32" s="6"/>
      <c r="H32" s="6"/>
    </row>
    <row r="33" spans="1:8" ht="19.5" customHeight="1" x14ac:dyDescent="0.15">
      <c r="A33" s="3"/>
      <c r="B33" s="5"/>
      <c r="C33" s="4"/>
      <c r="D33" s="4" t="s">
        <v>146</v>
      </c>
      <c r="E33" s="4"/>
      <c r="F33" s="6">
        <v>510000</v>
      </c>
      <c r="G33" s="6"/>
      <c r="H33" s="6"/>
    </row>
    <row r="34" spans="1:8" ht="19.5" customHeight="1" x14ac:dyDescent="0.15">
      <c r="A34" s="3"/>
      <c r="B34" s="5"/>
      <c r="C34" s="4"/>
      <c r="D34" s="4" t="s">
        <v>19</v>
      </c>
      <c r="E34" s="4"/>
      <c r="F34" s="6">
        <v>159257</v>
      </c>
      <c r="G34" s="6"/>
      <c r="H34" s="6"/>
    </row>
    <row r="35" spans="1:8" ht="19.5" customHeight="1" x14ac:dyDescent="0.15">
      <c r="A35" s="3"/>
      <c r="B35" s="5"/>
      <c r="C35" s="4"/>
      <c r="D35" s="4" t="s">
        <v>248</v>
      </c>
      <c r="E35" s="4"/>
      <c r="F35" s="6">
        <v>8400</v>
      </c>
      <c r="G35" s="20"/>
      <c r="H35" s="6"/>
    </row>
    <row r="36" spans="1:8" ht="19.5" customHeight="1" x14ac:dyDescent="0.15">
      <c r="A36" s="3"/>
      <c r="B36" s="5"/>
      <c r="C36" s="4"/>
      <c r="D36" s="4" t="s">
        <v>48</v>
      </c>
      <c r="E36" s="4"/>
      <c r="F36" s="27">
        <f>SUM(F32:F35)</f>
        <v>677657</v>
      </c>
      <c r="H36" s="6"/>
    </row>
    <row r="37" spans="1:8" ht="19.5" customHeight="1" x14ac:dyDescent="0.15">
      <c r="A37" s="3"/>
      <c r="B37" s="5"/>
      <c r="C37" s="4" t="s">
        <v>43</v>
      </c>
      <c r="D37" s="4"/>
      <c r="E37" s="4"/>
      <c r="F37" s="6"/>
      <c r="G37" s="6">
        <f>SUM(F25+F29+F36)</f>
        <v>113726906</v>
      </c>
      <c r="H37" s="6"/>
    </row>
    <row r="38" spans="1:8" ht="19.5" customHeight="1" thickBot="1" x14ac:dyDescent="0.2">
      <c r="A38" s="3"/>
      <c r="B38" s="4" t="s">
        <v>1</v>
      </c>
      <c r="C38" s="4"/>
      <c r="E38" s="4"/>
      <c r="F38" s="6"/>
      <c r="G38" s="8"/>
      <c r="H38" s="9">
        <f>SUM(G14+G37)</f>
        <v>173333007</v>
      </c>
    </row>
    <row r="39" spans="1:8" ht="19.5" customHeight="1" thickTop="1" x14ac:dyDescent="0.15">
      <c r="A39" s="3" t="s">
        <v>46</v>
      </c>
      <c r="B39" s="4"/>
      <c r="C39" s="4"/>
      <c r="D39" s="4"/>
      <c r="E39" s="4"/>
      <c r="F39" s="6"/>
      <c r="G39" s="6"/>
      <c r="H39" s="6"/>
    </row>
    <row r="40" spans="1:8" ht="19.5" customHeight="1" x14ac:dyDescent="0.15">
      <c r="A40" s="3"/>
      <c r="B40" s="21" t="s">
        <v>33</v>
      </c>
      <c r="C40" s="4" t="s">
        <v>17</v>
      </c>
      <c r="D40" s="4"/>
      <c r="E40" s="4"/>
      <c r="F40" s="6"/>
      <c r="G40" s="6"/>
      <c r="H40" s="6"/>
    </row>
    <row r="41" spans="1:8" ht="19.5" customHeight="1" x14ac:dyDescent="0.15">
      <c r="A41" s="3"/>
      <c r="B41" s="21"/>
      <c r="C41" s="4" t="s">
        <v>165</v>
      </c>
      <c r="D41" s="4"/>
      <c r="E41" s="4"/>
      <c r="F41" s="6">
        <v>92882</v>
      </c>
      <c r="G41" s="6"/>
      <c r="H41" s="6"/>
    </row>
    <row r="42" spans="1:8" ht="19.5" customHeight="1" x14ac:dyDescent="0.15">
      <c r="A42" s="3"/>
      <c r="B42" s="21"/>
      <c r="C42" s="4" t="s">
        <v>127</v>
      </c>
      <c r="D42" s="4"/>
      <c r="E42" s="4"/>
      <c r="F42" s="6">
        <v>4860000</v>
      </c>
      <c r="G42" s="6"/>
      <c r="H42" s="6"/>
    </row>
    <row r="43" spans="1:8" ht="19.5" customHeight="1" x14ac:dyDescent="0.15">
      <c r="A43" s="3"/>
      <c r="B43" s="21"/>
      <c r="C43" s="4" t="s">
        <v>25</v>
      </c>
      <c r="D43" s="4"/>
      <c r="E43" s="4"/>
      <c r="F43" s="6">
        <v>1118256</v>
      </c>
      <c r="G43" s="6"/>
      <c r="H43" s="6"/>
    </row>
    <row r="44" spans="1:8" ht="19.5" customHeight="1" x14ac:dyDescent="0.15">
      <c r="A44" s="3"/>
      <c r="B44" s="21"/>
      <c r="C44" s="4" t="s">
        <v>31</v>
      </c>
      <c r="D44" s="4"/>
      <c r="E44" s="4"/>
      <c r="F44" s="6">
        <v>71000</v>
      </c>
      <c r="G44" s="6"/>
      <c r="H44" s="6"/>
    </row>
    <row r="45" spans="1:8" ht="19.5" customHeight="1" x14ac:dyDescent="0.15">
      <c r="A45" s="3"/>
      <c r="B45" s="21"/>
      <c r="C45" s="4" t="s">
        <v>166</v>
      </c>
      <c r="D45" s="4"/>
      <c r="E45" s="4"/>
      <c r="F45" s="6">
        <v>448300</v>
      </c>
      <c r="G45" s="6"/>
      <c r="H45" s="6"/>
    </row>
    <row r="46" spans="1:8" ht="19.5" hidden="1" customHeight="1" x14ac:dyDescent="0.15">
      <c r="A46" s="3"/>
      <c r="B46" s="21"/>
      <c r="C46" s="4" t="s">
        <v>129</v>
      </c>
      <c r="D46" s="4"/>
      <c r="E46" s="4"/>
      <c r="F46" s="7"/>
      <c r="G46" s="6"/>
      <c r="H46" s="6"/>
    </row>
    <row r="47" spans="1:8" ht="19.5" hidden="1" customHeight="1" x14ac:dyDescent="0.15">
      <c r="A47" s="3"/>
      <c r="B47" s="4"/>
      <c r="C47" s="4" t="s">
        <v>25</v>
      </c>
      <c r="D47" s="4"/>
      <c r="E47" s="4"/>
      <c r="F47" s="7">
        <v>0</v>
      </c>
      <c r="G47" s="6"/>
      <c r="H47" s="6"/>
    </row>
    <row r="48" spans="1:8" ht="19.5" customHeight="1" x14ac:dyDescent="0.15">
      <c r="A48" s="3"/>
      <c r="B48" s="4"/>
      <c r="C48" s="174" t="s">
        <v>227</v>
      </c>
      <c r="D48" s="174"/>
      <c r="E48" s="4"/>
      <c r="F48" s="8">
        <v>2477060</v>
      </c>
      <c r="G48" s="6"/>
      <c r="H48" s="6"/>
    </row>
    <row r="49" spans="1:8" ht="19.5" customHeight="1" x14ac:dyDescent="0.15">
      <c r="A49" s="3"/>
      <c r="B49" s="4"/>
      <c r="C49" s="174" t="s">
        <v>228</v>
      </c>
      <c r="D49" s="174"/>
      <c r="E49" s="4"/>
      <c r="F49" s="6">
        <v>1022188</v>
      </c>
      <c r="G49" s="6"/>
      <c r="H49" s="6"/>
    </row>
    <row r="50" spans="1:8" ht="19.5" customHeight="1" x14ac:dyDescent="0.15">
      <c r="A50" s="3"/>
      <c r="B50" s="4"/>
      <c r="C50" s="174" t="s">
        <v>233</v>
      </c>
      <c r="D50" s="174"/>
      <c r="E50" s="4"/>
      <c r="F50" s="6">
        <v>78000</v>
      </c>
      <c r="G50" s="6"/>
      <c r="H50" s="6"/>
    </row>
    <row r="51" spans="1:8" ht="19.5" customHeight="1" x14ac:dyDescent="0.15">
      <c r="A51" s="3"/>
      <c r="B51" s="4"/>
      <c r="C51" s="4" t="s">
        <v>229</v>
      </c>
      <c r="D51" s="4"/>
      <c r="E51" s="4"/>
      <c r="F51" s="7">
        <v>100000</v>
      </c>
      <c r="G51" s="6"/>
      <c r="H51" s="6"/>
    </row>
    <row r="52" spans="1:8" ht="19.5" customHeight="1" x14ac:dyDescent="0.15">
      <c r="A52" s="3"/>
      <c r="B52" s="4"/>
      <c r="C52" s="4" t="s">
        <v>2</v>
      </c>
      <c r="D52" s="4"/>
      <c r="E52" s="4"/>
      <c r="F52" s="6"/>
      <c r="G52" s="6">
        <f>SUM(F41:F51)</f>
        <v>10267686</v>
      </c>
      <c r="H52" s="6"/>
    </row>
    <row r="53" spans="1:8" ht="19.5" customHeight="1" x14ac:dyDescent="0.15">
      <c r="A53" s="3"/>
      <c r="B53" s="4"/>
      <c r="C53" s="4"/>
      <c r="D53" s="4"/>
      <c r="E53" s="4"/>
      <c r="F53" s="6"/>
      <c r="G53" s="6"/>
      <c r="H53" s="6"/>
    </row>
    <row r="54" spans="1:8" ht="19.5" customHeight="1" x14ac:dyDescent="0.15">
      <c r="A54" s="3"/>
      <c r="B54" s="21" t="s">
        <v>34</v>
      </c>
      <c r="C54" s="4" t="s">
        <v>18</v>
      </c>
      <c r="D54" s="4"/>
      <c r="E54" s="4"/>
      <c r="F54" s="6"/>
      <c r="G54" s="6"/>
      <c r="H54" s="6"/>
    </row>
    <row r="55" spans="1:8" ht="19.5" customHeight="1" x14ac:dyDescent="0.15">
      <c r="A55" s="3"/>
      <c r="B55" s="4"/>
      <c r="C55" s="4" t="s">
        <v>10</v>
      </c>
      <c r="D55" s="4"/>
      <c r="E55" s="4"/>
      <c r="F55" s="6">
        <v>48380000</v>
      </c>
      <c r="G55" s="6"/>
      <c r="H55" s="6"/>
    </row>
    <row r="56" spans="1:8" ht="19.5" hidden="1" customHeight="1" x14ac:dyDescent="0.15">
      <c r="A56" s="3"/>
      <c r="B56" s="4"/>
      <c r="C56" s="4" t="s">
        <v>147</v>
      </c>
      <c r="D56" s="4"/>
      <c r="E56" s="4"/>
      <c r="F56" s="6">
        <v>0</v>
      </c>
      <c r="G56" s="6"/>
      <c r="H56" s="6"/>
    </row>
    <row r="57" spans="1:8" ht="19.5" hidden="1" customHeight="1" x14ac:dyDescent="0.15">
      <c r="A57" s="3"/>
      <c r="B57" s="4"/>
      <c r="C57" s="4" t="s">
        <v>21</v>
      </c>
      <c r="D57" s="4"/>
      <c r="E57" s="4"/>
      <c r="F57" s="7">
        <v>0</v>
      </c>
      <c r="G57" s="6"/>
      <c r="H57" s="6"/>
    </row>
    <row r="58" spans="1:8" ht="19.5" customHeight="1" x14ac:dyDescent="0.15">
      <c r="A58" s="3"/>
      <c r="B58" s="4"/>
      <c r="C58" s="4" t="s">
        <v>9</v>
      </c>
      <c r="E58" s="4"/>
      <c r="F58" s="6"/>
      <c r="G58" s="7">
        <f>SUM(F55:F57)</f>
        <v>48380000</v>
      </c>
      <c r="H58" s="6"/>
    </row>
    <row r="59" spans="1:8" ht="19.5" customHeight="1" x14ac:dyDescent="0.15">
      <c r="A59" s="3"/>
      <c r="B59" s="4" t="s">
        <v>5</v>
      </c>
      <c r="C59" s="4"/>
      <c r="E59" s="4"/>
      <c r="F59" s="6"/>
      <c r="G59" s="6"/>
      <c r="H59" s="6">
        <f>SUM(G47:G58)</f>
        <v>58647686</v>
      </c>
    </row>
    <row r="60" spans="1:8" ht="19.5" customHeight="1" x14ac:dyDescent="0.15">
      <c r="A60" s="3" t="s">
        <v>47</v>
      </c>
      <c r="B60" s="4"/>
      <c r="C60" s="4"/>
      <c r="D60" s="4"/>
      <c r="E60" s="4"/>
      <c r="F60" s="6"/>
      <c r="G60" s="6"/>
      <c r="H60" s="6"/>
    </row>
    <row r="61" spans="1:8" ht="19.5" customHeight="1" x14ac:dyDescent="0.15">
      <c r="A61" s="3"/>
      <c r="B61" s="37"/>
      <c r="C61" s="4" t="s">
        <v>22</v>
      </c>
      <c r="D61" s="4"/>
      <c r="E61" s="4"/>
      <c r="F61" s="6"/>
      <c r="G61" s="6">
        <v>106161177</v>
      </c>
      <c r="H61" s="6"/>
    </row>
    <row r="62" spans="1:8" ht="19.5" customHeight="1" x14ac:dyDescent="0.15">
      <c r="A62" s="3"/>
      <c r="B62" s="37"/>
      <c r="C62" s="4" t="s">
        <v>44</v>
      </c>
      <c r="D62" s="4"/>
      <c r="E62" s="4"/>
      <c r="F62" s="6"/>
      <c r="G62" s="7">
        <f>H38-H59-G61</f>
        <v>8524144</v>
      </c>
      <c r="H62" s="6"/>
    </row>
    <row r="63" spans="1:8" ht="19.5" customHeight="1" x14ac:dyDescent="0.15">
      <c r="A63" s="3"/>
      <c r="B63" s="4" t="s">
        <v>3</v>
      </c>
      <c r="C63" s="4"/>
      <c r="D63" s="37"/>
      <c r="E63" s="4"/>
      <c r="F63" s="6"/>
      <c r="G63" s="6"/>
      <c r="H63" s="7">
        <f>SUM(G62+G61)</f>
        <v>114685321</v>
      </c>
    </row>
    <row r="64" spans="1:8" ht="19.5" customHeight="1" thickBot="1" x14ac:dyDescent="0.2">
      <c r="A64" s="29"/>
      <c r="B64" s="38" t="s">
        <v>4</v>
      </c>
      <c r="C64" s="38"/>
      <c r="D64" s="39"/>
      <c r="E64" s="38"/>
      <c r="F64" s="7"/>
      <c r="G64" s="7"/>
      <c r="H64" s="10">
        <f>SUM(H59:H63)</f>
        <v>173333007</v>
      </c>
    </row>
    <row r="65" spans="1:8" ht="9" customHeight="1" thickTop="1" x14ac:dyDescent="0.15">
      <c r="A65" s="36"/>
      <c r="B65" s="36"/>
      <c r="C65" s="36"/>
      <c r="D65" s="36"/>
      <c r="E65" s="36"/>
      <c r="F65" s="36"/>
      <c r="G65" s="36"/>
      <c r="H65" s="36"/>
    </row>
  </sheetData>
  <mergeCells count="10">
    <mergeCell ref="F6:H6"/>
    <mergeCell ref="A1:H1"/>
    <mergeCell ref="A2:H2"/>
    <mergeCell ref="A3:H3"/>
    <mergeCell ref="C11:D11"/>
    <mergeCell ref="C12:D12"/>
    <mergeCell ref="C48:D48"/>
    <mergeCell ref="C49:D49"/>
    <mergeCell ref="A6:E6"/>
    <mergeCell ref="C50:D50"/>
  </mergeCells>
  <phoneticPr fontId="2"/>
  <pageMargins left="0.78740157480314965" right="0.19685039370078741" top="0.39370078740157483" bottom="0.19685039370078741" header="0.51181102362204722" footer="0.51181102362204722"/>
  <pageSetup paperSize="9" scale="8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91"/>
  <sheetViews>
    <sheetView workbookViewId="0">
      <selection activeCell="G72" sqref="G72"/>
    </sheetView>
  </sheetViews>
  <sheetFormatPr defaultColWidth="9" defaultRowHeight="13.5" x14ac:dyDescent="0.15"/>
  <cols>
    <col min="1" max="2" width="4.375" style="42" customWidth="1"/>
    <col min="3" max="3" width="16.25" style="42" customWidth="1"/>
    <col min="4" max="5" width="11.625" style="42" bestFit="1" customWidth="1"/>
    <col min="6" max="6" width="11.125" style="42" bestFit="1" customWidth="1"/>
    <col min="7" max="7" width="11.625" style="42" bestFit="1" customWidth="1"/>
    <col min="8" max="8" width="11" style="42" customWidth="1"/>
    <col min="9" max="9" width="13.125" style="42" customWidth="1"/>
    <col min="10" max="10" width="10.75" style="42" customWidth="1"/>
    <col min="11" max="16384" width="9" style="42"/>
  </cols>
  <sheetData>
    <row r="1" spans="1:10" ht="19.5" customHeight="1" x14ac:dyDescent="0.15">
      <c r="A1" s="177" t="s">
        <v>188</v>
      </c>
      <c r="B1" s="177"/>
      <c r="C1" s="177"/>
      <c r="D1" s="177"/>
      <c r="E1" s="177"/>
      <c r="F1" s="177"/>
      <c r="G1" s="177"/>
      <c r="H1" s="177"/>
      <c r="I1" s="177"/>
      <c r="J1" s="41"/>
    </row>
    <row r="2" spans="1:10" ht="6.75" customHeight="1" x14ac:dyDescent="0.15">
      <c r="A2" s="43"/>
      <c r="B2" s="43"/>
      <c r="C2" s="43"/>
      <c r="D2" s="43"/>
      <c r="E2" s="43"/>
      <c r="F2" s="43"/>
      <c r="G2" s="43"/>
      <c r="H2" s="43"/>
      <c r="I2" s="43"/>
    </row>
    <row r="3" spans="1:10" ht="19.5" customHeight="1" x14ac:dyDescent="0.15">
      <c r="A3" s="44" t="s">
        <v>73</v>
      </c>
      <c r="B3" s="43" t="s">
        <v>74</v>
      </c>
      <c r="C3" s="43"/>
      <c r="D3" s="43"/>
      <c r="E3" s="43"/>
      <c r="F3" s="43"/>
      <c r="G3" s="43"/>
      <c r="H3" s="43"/>
      <c r="I3" s="43"/>
    </row>
    <row r="4" spans="1:10" ht="5.25" customHeight="1" x14ac:dyDescent="0.15">
      <c r="A4" s="43"/>
      <c r="B4" s="43"/>
      <c r="C4" s="43"/>
      <c r="D4" s="43"/>
      <c r="E4" s="43"/>
      <c r="F4" s="43"/>
      <c r="G4" s="43"/>
      <c r="H4" s="43"/>
      <c r="I4" s="43"/>
    </row>
    <row r="5" spans="1:10" ht="19.5" customHeight="1" x14ac:dyDescent="0.15">
      <c r="A5" s="43"/>
      <c r="B5" s="43" t="s">
        <v>189</v>
      </c>
      <c r="C5" s="43"/>
      <c r="D5" s="43"/>
      <c r="E5" s="43"/>
      <c r="F5" s="43"/>
      <c r="G5" s="43"/>
      <c r="H5" s="43"/>
      <c r="I5" s="43"/>
    </row>
    <row r="6" spans="1:10" ht="19.5" customHeight="1" x14ac:dyDescent="0.15">
      <c r="A6" s="43"/>
      <c r="B6" s="43" t="s">
        <v>190</v>
      </c>
      <c r="C6" s="43"/>
      <c r="D6" s="43"/>
      <c r="E6" s="43"/>
      <c r="F6" s="43"/>
      <c r="G6" s="43"/>
      <c r="H6" s="43"/>
      <c r="I6" s="43"/>
    </row>
    <row r="7" spans="1:10" ht="19.5" customHeight="1" x14ac:dyDescent="0.15">
      <c r="A7" s="43"/>
      <c r="B7" s="43" t="s">
        <v>191</v>
      </c>
      <c r="C7" s="43"/>
      <c r="D7" s="43"/>
      <c r="E7" s="43"/>
      <c r="F7" s="43"/>
      <c r="G7" s="43"/>
      <c r="H7" s="43"/>
      <c r="I7" s="43"/>
    </row>
    <row r="8" spans="1:10" ht="5.25" customHeight="1" x14ac:dyDescent="0.15">
      <c r="A8" s="43"/>
      <c r="B8" s="43"/>
      <c r="C8" s="43"/>
      <c r="D8" s="43"/>
      <c r="E8" s="43"/>
      <c r="F8" s="43"/>
      <c r="G8" s="43"/>
      <c r="H8" s="43"/>
      <c r="I8" s="43"/>
    </row>
    <row r="9" spans="1:10" ht="19.5" customHeight="1" x14ac:dyDescent="0.15">
      <c r="A9" s="43"/>
      <c r="B9" s="45" t="s">
        <v>75</v>
      </c>
      <c r="C9" s="43" t="s">
        <v>76</v>
      </c>
      <c r="D9" s="43"/>
      <c r="E9" s="43"/>
      <c r="F9" s="43"/>
      <c r="G9" s="43"/>
      <c r="H9" s="43"/>
      <c r="I9" s="43"/>
    </row>
    <row r="10" spans="1:10" ht="19.5" customHeight="1" x14ac:dyDescent="0.15">
      <c r="A10" s="43"/>
      <c r="B10" s="45"/>
      <c r="C10" s="43" t="s">
        <v>148</v>
      </c>
      <c r="D10" s="43"/>
      <c r="E10" s="43"/>
      <c r="F10" s="43"/>
      <c r="G10" s="43"/>
      <c r="H10" s="43"/>
      <c r="I10" s="43"/>
    </row>
    <row r="11" spans="1:10" ht="19.5" customHeight="1" x14ac:dyDescent="0.15">
      <c r="A11" s="43"/>
      <c r="B11" s="45"/>
      <c r="C11" s="46" t="s">
        <v>149</v>
      </c>
      <c r="D11" s="43"/>
      <c r="E11" s="43"/>
      <c r="F11" s="43"/>
      <c r="G11" s="43"/>
      <c r="H11" s="43"/>
      <c r="I11" s="43"/>
    </row>
    <row r="12" spans="1:10" ht="7.5" customHeight="1" x14ac:dyDescent="0.15">
      <c r="A12" s="43"/>
      <c r="B12" s="45"/>
      <c r="C12" s="43"/>
      <c r="D12" s="43"/>
      <c r="E12" s="43"/>
      <c r="F12" s="43"/>
      <c r="G12" s="43"/>
      <c r="H12" s="43"/>
      <c r="I12" s="43"/>
    </row>
    <row r="13" spans="1:10" ht="19.5" hidden="1" customHeight="1" x14ac:dyDescent="0.15">
      <c r="A13" s="43"/>
      <c r="B13" s="45" t="s">
        <v>77</v>
      </c>
      <c r="C13" s="43" t="s">
        <v>133</v>
      </c>
      <c r="D13" s="43"/>
      <c r="E13" s="43"/>
      <c r="F13" s="43"/>
      <c r="G13" s="43"/>
      <c r="H13" s="43"/>
      <c r="I13" s="43"/>
    </row>
    <row r="14" spans="1:10" ht="19.5" hidden="1" customHeight="1" x14ac:dyDescent="0.15">
      <c r="A14" s="43"/>
      <c r="B14" s="45"/>
      <c r="C14" s="43" t="s">
        <v>128</v>
      </c>
      <c r="D14" s="43"/>
      <c r="E14" s="43"/>
      <c r="F14" s="43"/>
      <c r="G14" s="43"/>
      <c r="H14" s="43"/>
      <c r="I14" s="43"/>
    </row>
    <row r="15" spans="1:10" ht="19.5" hidden="1" customHeight="1" x14ac:dyDescent="0.15">
      <c r="A15" s="43"/>
      <c r="B15" s="45"/>
      <c r="C15" s="43" t="s">
        <v>134</v>
      </c>
      <c r="D15" s="43"/>
      <c r="E15" s="43"/>
      <c r="F15" s="43"/>
      <c r="G15" s="43"/>
      <c r="H15" s="43"/>
      <c r="I15" s="43"/>
    </row>
    <row r="16" spans="1:10" ht="19.5" hidden="1" customHeight="1" x14ac:dyDescent="0.15">
      <c r="A16" s="43"/>
      <c r="B16" s="45"/>
      <c r="C16" s="43" t="s">
        <v>135</v>
      </c>
      <c r="D16" s="43"/>
      <c r="E16" s="43"/>
      <c r="F16" s="43"/>
      <c r="G16" s="43"/>
      <c r="H16" s="43"/>
      <c r="I16" s="43"/>
    </row>
    <row r="17" spans="1:19" ht="19.5" customHeight="1" x14ac:dyDescent="0.15">
      <c r="A17" s="43"/>
      <c r="B17" s="45" t="s">
        <v>77</v>
      </c>
      <c r="C17" s="43" t="s">
        <v>78</v>
      </c>
      <c r="D17" s="43"/>
      <c r="E17" s="43"/>
      <c r="F17" s="43"/>
      <c r="G17" s="43"/>
      <c r="H17" s="43"/>
      <c r="I17" s="43"/>
    </row>
    <row r="18" spans="1:19" ht="19.5" customHeight="1" x14ac:dyDescent="0.15">
      <c r="A18" s="43"/>
      <c r="B18" s="45"/>
      <c r="C18" s="43" t="s">
        <v>121</v>
      </c>
      <c r="D18" s="43"/>
      <c r="E18" s="43"/>
      <c r="F18" s="43"/>
      <c r="G18" s="43"/>
      <c r="H18" s="43"/>
      <c r="I18" s="43"/>
    </row>
    <row r="19" spans="1:19" ht="9" customHeight="1" x14ac:dyDescent="0.15">
      <c r="A19" s="43"/>
      <c r="B19" s="43"/>
      <c r="C19" s="43"/>
      <c r="D19" s="43"/>
      <c r="E19" s="43"/>
      <c r="F19" s="43"/>
      <c r="G19" s="43"/>
      <c r="H19" s="43"/>
      <c r="I19" s="43"/>
    </row>
    <row r="20" spans="1:19" ht="19.5" customHeight="1" x14ac:dyDescent="0.15">
      <c r="A20" s="44" t="s">
        <v>51</v>
      </c>
      <c r="B20" s="47" t="s">
        <v>200</v>
      </c>
      <c r="C20" s="40"/>
      <c r="D20" s="48"/>
      <c r="E20" s="48"/>
      <c r="F20" s="48"/>
      <c r="G20" s="48"/>
      <c r="H20" s="40"/>
      <c r="I20" s="40"/>
    </row>
    <row r="21" spans="1:19" ht="19.149999999999999" customHeight="1" x14ac:dyDescent="0.15">
      <c r="A21" s="44"/>
      <c r="B21" s="47" t="s">
        <v>199</v>
      </c>
      <c r="C21" s="40"/>
      <c r="D21" s="48"/>
      <c r="E21" s="48"/>
      <c r="F21" s="48"/>
      <c r="G21" s="48"/>
      <c r="H21" s="40"/>
      <c r="I21" s="40"/>
    </row>
    <row r="22" spans="1:19" ht="19.5" customHeight="1" x14ac:dyDescent="0.15">
      <c r="A22" s="43"/>
      <c r="B22" s="43"/>
      <c r="C22" s="40"/>
      <c r="D22" s="48"/>
      <c r="E22" s="48"/>
      <c r="F22" s="48"/>
      <c r="G22" s="48"/>
      <c r="H22" s="40"/>
      <c r="I22" s="40"/>
    </row>
    <row r="23" spans="1:19" ht="19.5" hidden="1" customHeight="1" x14ac:dyDescent="0.15">
      <c r="A23" s="44" t="s">
        <v>88</v>
      </c>
      <c r="B23" s="43" t="s">
        <v>79</v>
      </c>
      <c r="C23" s="43"/>
      <c r="D23" s="43"/>
      <c r="E23" s="43"/>
      <c r="F23" s="43"/>
      <c r="G23" s="43"/>
      <c r="H23" s="43"/>
      <c r="I23" s="43"/>
    </row>
    <row r="24" spans="1:19" ht="19.5" hidden="1" customHeight="1" x14ac:dyDescent="0.15">
      <c r="A24" s="43"/>
      <c r="B24" s="43"/>
      <c r="C24" s="43"/>
      <c r="D24" s="43"/>
      <c r="E24" s="43"/>
      <c r="F24" s="43"/>
      <c r="G24" s="43"/>
      <c r="H24" s="43"/>
      <c r="I24" s="43"/>
    </row>
    <row r="25" spans="1:19" ht="19.5" hidden="1" customHeight="1" x14ac:dyDescent="0.15">
      <c r="A25" s="43"/>
      <c r="B25" s="43" t="s">
        <v>113</v>
      </c>
      <c r="C25" s="43"/>
      <c r="D25" s="43"/>
      <c r="E25" s="43"/>
      <c r="F25" s="43"/>
      <c r="G25" s="43"/>
      <c r="H25" s="43"/>
      <c r="I25" s="43"/>
    </row>
    <row r="26" spans="1:19" ht="19.5" hidden="1" customHeight="1" x14ac:dyDescent="0.15">
      <c r="A26" s="43"/>
      <c r="B26" s="43" t="s">
        <v>192</v>
      </c>
      <c r="C26" s="43"/>
      <c r="D26" s="43"/>
      <c r="E26" s="43"/>
      <c r="F26" s="43"/>
      <c r="G26" s="43"/>
      <c r="H26" s="43"/>
      <c r="I26" s="43"/>
    </row>
    <row r="27" spans="1:19" ht="19.5" hidden="1" customHeight="1" x14ac:dyDescent="0.15">
      <c r="A27" s="43"/>
      <c r="B27" s="43"/>
      <c r="C27" s="43"/>
      <c r="D27" s="43"/>
      <c r="E27" s="43"/>
      <c r="F27" s="43"/>
      <c r="G27" s="43"/>
      <c r="H27" s="43"/>
      <c r="I27" s="51" t="s">
        <v>80</v>
      </c>
    </row>
    <row r="28" spans="1:19" ht="19.5" hidden="1" customHeight="1" x14ac:dyDescent="0.15">
      <c r="A28" s="43"/>
      <c r="B28" s="43"/>
      <c r="C28" s="52" t="s">
        <v>81</v>
      </c>
      <c r="D28" s="53" t="s">
        <v>82</v>
      </c>
      <c r="E28" s="54" t="s">
        <v>83</v>
      </c>
      <c r="F28" s="53" t="s">
        <v>84</v>
      </c>
      <c r="G28" s="54" t="s">
        <v>85</v>
      </c>
      <c r="H28" s="178" t="s">
        <v>86</v>
      </c>
      <c r="I28" s="179"/>
    </row>
    <row r="29" spans="1:19" ht="19.5" hidden="1" customHeight="1" x14ac:dyDescent="0.15">
      <c r="A29" s="43"/>
      <c r="B29" s="43"/>
      <c r="C29" s="56" t="s">
        <v>114</v>
      </c>
      <c r="D29" s="57"/>
      <c r="E29" s="48"/>
      <c r="F29" s="57"/>
      <c r="G29" s="58">
        <f>SUM(D29+E29-F29)</f>
        <v>0</v>
      </c>
      <c r="H29" s="43"/>
      <c r="I29" s="59"/>
      <c r="S29" s="42" t="s">
        <v>126</v>
      </c>
    </row>
    <row r="30" spans="1:19" ht="19.5" hidden="1" customHeight="1" x14ac:dyDescent="0.15">
      <c r="A30" s="43"/>
      <c r="B30" s="43"/>
      <c r="C30" s="56" t="s">
        <v>115</v>
      </c>
      <c r="D30" s="57"/>
      <c r="E30" s="48"/>
      <c r="F30" s="57"/>
      <c r="G30" s="57"/>
      <c r="H30" s="43"/>
      <c r="I30" s="59"/>
    </row>
    <row r="31" spans="1:19" ht="19.5" hidden="1" customHeight="1" x14ac:dyDescent="0.15">
      <c r="A31" s="43"/>
      <c r="B31" s="43"/>
      <c r="C31" s="56"/>
      <c r="D31" s="57"/>
      <c r="E31" s="48"/>
      <c r="F31" s="57"/>
      <c r="G31" s="48"/>
      <c r="H31" s="56" t="s">
        <v>123</v>
      </c>
      <c r="I31" s="59"/>
    </row>
    <row r="32" spans="1:19" ht="19.5" hidden="1" customHeight="1" x14ac:dyDescent="0.15">
      <c r="A32" s="43"/>
      <c r="B32" s="43"/>
      <c r="C32" s="56"/>
      <c r="D32" s="57"/>
      <c r="E32" s="48"/>
      <c r="F32" s="57"/>
      <c r="G32" s="48"/>
      <c r="H32" s="56" t="s">
        <v>124</v>
      </c>
      <c r="I32" s="59"/>
    </row>
    <row r="33" spans="1:19" ht="19.5" hidden="1" customHeight="1" x14ac:dyDescent="0.15">
      <c r="A33" s="43"/>
      <c r="B33" s="43"/>
      <c r="C33" s="56"/>
      <c r="D33" s="57"/>
      <c r="E33" s="48"/>
      <c r="F33" s="57"/>
      <c r="G33" s="48"/>
      <c r="H33" s="56" t="s">
        <v>125</v>
      </c>
      <c r="I33" s="59"/>
    </row>
    <row r="34" spans="1:19" ht="19.5" hidden="1" customHeight="1" x14ac:dyDescent="0.15">
      <c r="A34" s="43"/>
      <c r="B34" s="43"/>
      <c r="C34" s="60" t="s">
        <v>87</v>
      </c>
      <c r="D34" s="58">
        <f>SUM(D29:D33)</f>
        <v>0</v>
      </c>
      <c r="E34" s="61">
        <f>SUM(E29:E33)</f>
        <v>0</v>
      </c>
      <c r="F34" s="58">
        <f>SUM(F29:F33)</f>
        <v>0</v>
      </c>
      <c r="G34" s="62">
        <f>SUM(D34+E34-F34)</f>
        <v>0</v>
      </c>
      <c r="H34" s="56"/>
      <c r="I34" s="59"/>
    </row>
    <row r="35" spans="1:19" ht="19.5" hidden="1" customHeight="1" x14ac:dyDescent="0.15">
      <c r="A35" s="43"/>
      <c r="B35" s="43"/>
      <c r="C35" s="63"/>
      <c r="D35" s="63"/>
      <c r="E35" s="63"/>
      <c r="F35" s="63"/>
      <c r="G35" s="63"/>
      <c r="H35" s="180"/>
      <c r="I35" s="180"/>
    </row>
    <row r="36" spans="1:19" ht="19.5" hidden="1" customHeight="1" x14ac:dyDescent="0.15">
      <c r="A36" s="43"/>
      <c r="B36" s="43"/>
      <c r="C36" s="40"/>
      <c r="D36" s="48"/>
      <c r="E36" s="48"/>
      <c r="F36" s="48"/>
      <c r="G36" s="48"/>
      <c r="H36" s="40"/>
      <c r="I36" s="40"/>
      <c r="S36" s="42" t="s">
        <v>126</v>
      </c>
    </row>
    <row r="37" spans="1:19" ht="19.5" hidden="1" customHeight="1" x14ac:dyDescent="0.15">
      <c r="A37" s="43"/>
      <c r="B37" s="43"/>
      <c r="C37" s="40"/>
      <c r="D37" s="48"/>
      <c r="E37" s="48"/>
      <c r="F37" s="48"/>
      <c r="G37" s="48"/>
      <c r="H37" s="40"/>
      <c r="I37" s="40"/>
    </row>
    <row r="38" spans="1:19" ht="19.5" customHeight="1" x14ac:dyDescent="0.15">
      <c r="A38" s="44" t="s">
        <v>201</v>
      </c>
      <c r="B38" s="43" t="s">
        <v>89</v>
      </c>
      <c r="C38" s="43"/>
      <c r="D38" s="43"/>
      <c r="E38" s="43"/>
      <c r="F38" s="43"/>
      <c r="G38" s="43"/>
      <c r="H38" s="43"/>
      <c r="I38" s="43"/>
    </row>
    <row r="39" spans="1:19" ht="19.5" customHeight="1" x14ac:dyDescent="0.15">
      <c r="A39" s="43"/>
      <c r="B39" s="43"/>
      <c r="C39" s="43"/>
      <c r="D39" s="43"/>
      <c r="E39" s="43"/>
      <c r="F39" s="43"/>
      <c r="G39" s="43"/>
      <c r="H39" s="43"/>
      <c r="I39" s="51" t="s">
        <v>80</v>
      </c>
    </row>
    <row r="40" spans="1:19" ht="19.5" customHeight="1" x14ac:dyDescent="0.15">
      <c r="A40" s="43"/>
      <c r="B40" s="43"/>
      <c r="C40" s="52" t="s">
        <v>90</v>
      </c>
      <c r="D40" s="64" t="s">
        <v>91</v>
      </c>
      <c r="E40" s="65" t="s">
        <v>92</v>
      </c>
      <c r="F40" s="66" t="s">
        <v>93</v>
      </c>
      <c r="G40" s="67" t="s">
        <v>94</v>
      </c>
      <c r="H40" s="68" t="s">
        <v>95</v>
      </c>
      <c r="I40" s="69" t="s">
        <v>96</v>
      </c>
    </row>
    <row r="41" spans="1:19" ht="19.5" customHeight="1" x14ac:dyDescent="0.15">
      <c r="A41" s="43"/>
      <c r="B41" s="43"/>
      <c r="C41" s="70" t="s">
        <v>37</v>
      </c>
      <c r="D41" s="71"/>
      <c r="E41" s="72"/>
      <c r="F41" s="71"/>
      <c r="G41" s="72"/>
      <c r="H41" s="73"/>
      <c r="I41" s="71"/>
    </row>
    <row r="42" spans="1:19" ht="19.5" customHeight="1" x14ac:dyDescent="0.15">
      <c r="A42" s="43"/>
      <c r="B42" s="43"/>
      <c r="C42" s="74" t="s">
        <v>193</v>
      </c>
      <c r="D42" s="75">
        <v>116879378</v>
      </c>
      <c r="E42" s="76"/>
      <c r="F42" s="75"/>
      <c r="G42" s="75">
        <f>SUM(D42+E42-F42)</f>
        <v>116879378</v>
      </c>
      <c r="H42" s="77">
        <v>39937662</v>
      </c>
      <c r="I42" s="75">
        <f>G42-H42</f>
        <v>76941716</v>
      </c>
    </row>
    <row r="43" spans="1:19" ht="19.5" customHeight="1" x14ac:dyDescent="0.15">
      <c r="A43" s="43"/>
      <c r="B43" s="43"/>
      <c r="C43" s="74" t="s">
        <v>97</v>
      </c>
      <c r="D43" s="75">
        <v>38649291</v>
      </c>
      <c r="E43" s="76">
        <v>7323800</v>
      </c>
      <c r="F43" s="75"/>
      <c r="G43" s="75">
        <f t="shared" ref="G43:G49" si="0">SUM(D43+E43-F43)</f>
        <v>45973091</v>
      </c>
      <c r="H43" s="77">
        <v>27587269</v>
      </c>
      <c r="I43" s="75">
        <f t="shared" ref="I43:I49" si="1">G43-H43</f>
        <v>18385822</v>
      </c>
    </row>
    <row r="44" spans="1:19" ht="19.5" customHeight="1" x14ac:dyDescent="0.15">
      <c r="A44" s="43"/>
      <c r="B44" s="43"/>
      <c r="C44" s="74" t="s">
        <v>194</v>
      </c>
      <c r="D44" s="75">
        <v>1898439</v>
      </c>
      <c r="E44" s="76">
        <v>1138500</v>
      </c>
      <c r="F44" s="75"/>
      <c r="G44" s="75">
        <f t="shared" si="0"/>
        <v>3036939</v>
      </c>
      <c r="H44" s="77">
        <v>262159</v>
      </c>
      <c r="I44" s="75">
        <f t="shared" si="1"/>
        <v>2774780</v>
      </c>
    </row>
    <row r="45" spans="1:19" ht="19.5" customHeight="1" x14ac:dyDescent="0.15">
      <c r="A45" s="43"/>
      <c r="B45" s="43"/>
      <c r="C45" s="74" t="s">
        <v>195</v>
      </c>
      <c r="D45" s="75">
        <v>11172525</v>
      </c>
      <c r="E45" s="76"/>
      <c r="F45" s="75"/>
      <c r="G45" s="75">
        <f t="shared" si="0"/>
        <v>11172525</v>
      </c>
      <c r="H45" s="77">
        <v>8196383</v>
      </c>
      <c r="I45" s="75">
        <f t="shared" si="1"/>
        <v>2976142</v>
      </c>
    </row>
    <row r="46" spans="1:19" ht="19.5" customHeight="1" x14ac:dyDescent="0.15">
      <c r="A46" s="43"/>
      <c r="B46" s="43"/>
      <c r="C46" s="74" t="s">
        <v>196</v>
      </c>
      <c r="D46" s="75">
        <v>24426920</v>
      </c>
      <c r="E46" s="76">
        <v>1131630</v>
      </c>
      <c r="F46" s="75"/>
      <c r="G46" s="75">
        <f t="shared" si="0"/>
        <v>25558550</v>
      </c>
      <c r="H46" s="77">
        <v>24521211</v>
      </c>
      <c r="I46" s="75">
        <f t="shared" si="1"/>
        <v>1037339</v>
      </c>
    </row>
    <row r="47" spans="1:19" ht="19.5" customHeight="1" x14ac:dyDescent="0.15">
      <c r="A47" s="43"/>
      <c r="B47" s="43"/>
      <c r="C47" s="74" t="s">
        <v>197</v>
      </c>
      <c r="D47" s="75">
        <v>9210935</v>
      </c>
      <c r="E47" s="76">
        <v>1067472</v>
      </c>
      <c r="F47" s="75"/>
      <c r="G47" s="75">
        <f t="shared" si="0"/>
        <v>10278407</v>
      </c>
      <c r="H47" s="77">
        <v>8898674</v>
      </c>
      <c r="I47" s="75">
        <f>G47-H47</f>
        <v>1379733</v>
      </c>
    </row>
    <row r="48" spans="1:19" ht="19.5" customHeight="1" x14ac:dyDescent="0.15">
      <c r="A48" s="43"/>
      <c r="B48" s="43"/>
      <c r="C48" s="74" t="s">
        <v>249</v>
      </c>
      <c r="D48" s="75"/>
      <c r="E48" s="76">
        <v>4862000</v>
      </c>
      <c r="F48" s="75"/>
      <c r="G48" s="75">
        <f t="shared" si="0"/>
        <v>4862000</v>
      </c>
      <c r="H48" s="77">
        <v>324133</v>
      </c>
      <c r="I48" s="75">
        <f>G48-H48</f>
        <v>4537867</v>
      </c>
    </row>
    <row r="49" spans="1:11" ht="19.5" customHeight="1" x14ac:dyDescent="0.15">
      <c r="A49" s="43"/>
      <c r="B49" s="43"/>
      <c r="C49" s="74" t="s">
        <v>198</v>
      </c>
      <c r="D49" s="75">
        <v>5015850</v>
      </c>
      <c r="E49" s="76"/>
      <c r="F49" s="75"/>
      <c r="G49" s="75">
        <f t="shared" si="0"/>
        <v>5015850</v>
      </c>
      <c r="H49" s="77"/>
      <c r="I49" s="75">
        <f t="shared" si="1"/>
        <v>5015850</v>
      </c>
    </row>
    <row r="50" spans="1:11" ht="19.5" customHeight="1" x14ac:dyDescent="0.15">
      <c r="A50" s="43"/>
      <c r="B50" s="43"/>
      <c r="C50" s="74" t="s">
        <v>42</v>
      </c>
      <c r="D50" s="71"/>
      <c r="E50" s="72"/>
      <c r="F50" s="71"/>
      <c r="G50" s="75"/>
      <c r="H50" s="78"/>
      <c r="I50" s="75"/>
    </row>
    <row r="51" spans="1:11" ht="19.5" customHeight="1" x14ac:dyDescent="0.15">
      <c r="A51" s="43"/>
      <c r="B51" s="43"/>
      <c r="C51" s="74" t="s">
        <v>150</v>
      </c>
      <c r="D51" s="57">
        <v>510000</v>
      </c>
      <c r="E51" s="48"/>
      <c r="F51" s="57"/>
      <c r="G51" s="75">
        <f>SUM(D51+E51-F51)</f>
        <v>510000</v>
      </c>
      <c r="H51" s="79"/>
      <c r="I51" s="75">
        <f>G51-H51</f>
        <v>510000</v>
      </c>
      <c r="K51" s="40"/>
    </row>
    <row r="52" spans="1:11" ht="19.5" customHeight="1" x14ac:dyDescent="0.15">
      <c r="A52" s="43"/>
      <c r="B52" s="43"/>
      <c r="C52" s="91" t="s">
        <v>204</v>
      </c>
      <c r="D52" s="57">
        <v>159257</v>
      </c>
      <c r="E52" s="48"/>
      <c r="F52" s="57"/>
      <c r="G52" s="75">
        <f>SUM(D52+E52-F52)</f>
        <v>159257</v>
      </c>
      <c r="H52" s="79"/>
      <c r="I52" s="75">
        <f>G52-H52</f>
        <v>159257</v>
      </c>
      <c r="K52" s="40"/>
    </row>
    <row r="53" spans="1:11" ht="19.5" customHeight="1" thickBot="1" x14ac:dyDescent="0.2">
      <c r="A53" s="43"/>
      <c r="B53" s="43"/>
      <c r="C53" s="80" t="s">
        <v>87</v>
      </c>
      <c r="D53" s="81">
        <f>SUM(D41:D52)</f>
        <v>207922595</v>
      </c>
      <c r="E53" s="81">
        <f t="shared" ref="E53:I53" si="2">SUM(E41:E52)</f>
        <v>15523402</v>
      </c>
      <c r="F53" s="81">
        <f t="shared" si="2"/>
        <v>0</v>
      </c>
      <c r="G53" s="81">
        <f t="shared" si="2"/>
        <v>223445997</v>
      </c>
      <c r="H53" s="81">
        <f t="shared" si="2"/>
        <v>109727491</v>
      </c>
      <c r="I53" s="81">
        <f t="shared" si="2"/>
        <v>113718506</v>
      </c>
      <c r="J53" s="82"/>
      <c r="K53" s="83"/>
    </row>
    <row r="54" spans="1:11" ht="19.5" customHeight="1" thickTop="1" x14ac:dyDescent="0.15">
      <c r="A54" s="43"/>
      <c r="B54" s="43"/>
      <c r="C54" s="84"/>
      <c r="D54" s="40"/>
      <c r="E54" s="40"/>
      <c r="F54" s="40"/>
      <c r="G54" s="40"/>
      <c r="H54" s="40"/>
      <c r="I54" s="40"/>
      <c r="K54" s="40"/>
    </row>
    <row r="55" spans="1:11" ht="19.5" customHeight="1" x14ac:dyDescent="0.15">
      <c r="A55" s="44" t="s">
        <v>202</v>
      </c>
      <c r="B55" s="43" t="s">
        <v>98</v>
      </c>
      <c r="C55" s="43"/>
      <c r="D55" s="43"/>
      <c r="E55" s="43"/>
      <c r="F55" s="43"/>
      <c r="G55" s="43"/>
      <c r="H55" s="43"/>
      <c r="I55" s="85"/>
      <c r="K55" s="40"/>
    </row>
    <row r="56" spans="1:11" ht="19.5" customHeight="1" x14ac:dyDescent="0.15">
      <c r="A56" s="43"/>
      <c r="B56" s="43"/>
      <c r="C56" s="43"/>
      <c r="D56" s="43"/>
      <c r="E56" s="43"/>
      <c r="F56" s="43"/>
      <c r="G56" s="43" t="s">
        <v>80</v>
      </c>
      <c r="H56" s="43"/>
      <c r="I56" s="43"/>
      <c r="K56" s="40"/>
    </row>
    <row r="57" spans="1:11" ht="19.5" customHeight="1" x14ac:dyDescent="0.15">
      <c r="A57" s="43"/>
      <c r="B57" s="43"/>
      <c r="C57" s="52" t="s">
        <v>90</v>
      </c>
      <c r="D57" s="53" t="s">
        <v>99</v>
      </c>
      <c r="E57" s="54" t="s">
        <v>100</v>
      </c>
      <c r="F57" s="53" t="s">
        <v>101</v>
      </c>
      <c r="G57" s="55" t="s">
        <v>102</v>
      </c>
      <c r="H57" s="43"/>
      <c r="I57" s="43"/>
      <c r="K57" s="40"/>
    </row>
    <row r="58" spans="1:11" ht="19.5" hidden="1" customHeight="1" x14ac:dyDescent="0.15">
      <c r="A58" s="43"/>
      <c r="B58" s="43"/>
      <c r="C58" s="11" t="s">
        <v>127</v>
      </c>
      <c r="D58" s="57"/>
      <c r="E58" s="48"/>
      <c r="F58" s="57">
        <v>0</v>
      </c>
      <c r="G58" s="86">
        <f>SUM(D58+E58-F58)</f>
        <v>0</v>
      </c>
      <c r="H58" s="43"/>
      <c r="I58" s="43"/>
      <c r="K58" s="40"/>
    </row>
    <row r="59" spans="1:11" ht="19.5" hidden="1" customHeight="1" x14ac:dyDescent="0.15">
      <c r="A59" s="43"/>
      <c r="B59" s="43"/>
      <c r="C59" s="87" t="s">
        <v>129</v>
      </c>
      <c r="D59" s="57">
        <v>0</v>
      </c>
      <c r="E59" s="48"/>
      <c r="F59" s="57">
        <v>0</v>
      </c>
      <c r="G59" s="86">
        <f>SUM(D59+E59-F59)</f>
        <v>0</v>
      </c>
      <c r="H59" s="43"/>
      <c r="I59" s="43"/>
      <c r="K59" s="40"/>
    </row>
    <row r="60" spans="1:11" ht="19.5" customHeight="1" x14ac:dyDescent="0.15">
      <c r="A60" s="43"/>
      <c r="B60" s="43"/>
      <c r="C60" s="87" t="s">
        <v>147</v>
      </c>
      <c r="D60" s="57">
        <v>0</v>
      </c>
      <c r="E60" s="48">
        <v>0</v>
      </c>
      <c r="F60" s="57">
        <v>0</v>
      </c>
      <c r="G60" s="86">
        <f>SUM(D60+E60-F60)</f>
        <v>0</v>
      </c>
      <c r="H60" s="43"/>
      <c r="I60" s="43"/>
      <c r="K60" s="40"/>
    </row>
    <row r="61" spans="1:11" ht="19.5" customHeight="1" x14ac:dyDescent="0.15">
      <c r="A61" s="43"/>
      <c r="B61" s="43"/>
      <c r="C61" s="11" t="s">
        <v>103</v>
      </c>
      <c r="D61" s="57">
        <v>30016000</v>
      </c>
      <c r="E61" s="48">
        <v>28000000</v>
      </c>
      <c r="F61" s="57">
        <v>9636000</v>
      </c>
      <c r="G61" s="86">
        <f>SUM(D61+E61-F61)</f>
        <v>48380000</v>
      </c>
      <c r="H61" s="43"/>
      <c r="I61" s="43"/>
      <c r="K61" s="40"/>
    </row>
    <row r="62" spans="1:11" ht="19.5" customHeight="1" thickBot="1" x14ac:dyDescent="0.2">
      <c r="A62" s="43"/>
      <c r="B62" s="43"/>
      <c r="C62" s="80" t="s">
        <v>87</v>
      </c>
      <c r="D62" s="81">
        <f>SUM(D58:D61)</f>
        <v>30016000</v>
      </c>
      <c r="E62" s="81">
        <f>SUM(E58:E61)</f>
        <v>28000000</v>
      </c>
      <c r="F62" s="81">
        <f>SUM(F58:F61)</f>
        <v>9636000</v>
      </c>
      <c r="G62" s="81">
        <f>SUM(G58:G61)</f>
        <v>48380000</v>
      </c>
      <c r="H62" s="43"/>
      <c r="I62" s="43"/>
      <c r="K62" s="40"/>
    </row>
    <row r="63" spans="1:11" ht="19.5" customHeight="1" thickTop="1" x14ac:dyDescent="0.15">
      <c r="A63" s="43"/>
      <c r="B63" s="43"/>
      <c r="C63" s="43"/>
      <c r="D63" s="43"/>
      <c r="E63" s="43"/>
      <c r="F63" s="43"/>
      <c r="G63" s="43"/>
      <c r="H63" s="43"/>
      <c r="I63" s="43"/>
    </row>
    <row r="64" spans="1:11" ht="19.5" customHeight="1" x14ac:dyDescent="0.15">
      <c r="A64" s="43"/>
      <c r="B64" s="43"/>
      <c r="C64" s="43"/>
      <c r="D64" s="43"/>
      <c r="E64" s="43"/>
      <c r="F64" s="43"/>
      <c r="G64" s="43"/>
      <c r="H64" s="43"/>
      <c r="I64" s="43"/>
    </row>
    <row r="65" spans="1:9" ht="19.5" customHeight="1" x14ac:dyDescent="0.15">
      <c r="A65" s="44" t="s">
        <v>203</v>
      </c>
      <c r="B65" s="43" t="s">
        <v>104</v>
      </c>
      <c r="C65" s="43"/>
      <c r="D65" s="43"/>
      <c r="E65" s="43"/>
      <c r="F65" s="43"/>
      <c r="G65" s="43"/>
      <c r="H65" s="43"/>
      <c r="I65" s="43"/>
    </row>
    <row r="66" spans="1:9" ht="19.5" customHeight="1" x14ac:dyDescent="0.15">
      <c r="A66" s="43"/>
      <c r="B66" s="43" t="s">
        <v>105</v>
      </c>
      <c r="C66" s="43"/>
      <c r="D66" s="43"/>
      <c r="E66" s="43"/>
      <c r="F66" s="43"/>
      <c r="G66" s="43"/>
      <c r="H66" s="43"/>
      <c r="I66" s="43"/>
    </row>
    <row r="67" spans="1:9" ht="19.5" customHeight="1" x14ac:dyDescent="0.15">
      <c r="A67" s="43"/>
      <c r="B67" s="43"/>
      <c r="C67" s="43"/>
      <c r="D67" s="43"/>
      <c r="E67" s="43" t="s">
        <v>80</v>
      </c>
      <c r="F67" s="43"/>
      <c r="G67" s="43"/>
      <c r="H67" s="43"/>
      <c r="I67" s="43"/>
    </row>
    <row r="68" spans="1:9" ht="33.75" customHeight="1" x14ac:dyDescent="0.15">
      <c r="A68" s="43"/>
      <c r="B68" s="43"/>
      <c r="C68" s="52" t="s">
        <v>90</v>
      </c>
      <c r="D68" s="88" t="s">
        <v>106</v>
      </c>
      <c r="E68" s="89" t="s">
        <v>107</v>
      </c>
      <c r="F68" s="43"/>
      <c r="G68" s="43"/>
      <c r="H68" s="43"/>
      <c r="I68" s="43"/>
    </row>
    <row r="69" spans="1:9" ht="19.5" customHeight="1" x14ac:dyDescent="0.15">
      <c r="A69" s="43"/>
      <c r="B69" s="43"/>
      <c r="C69" s="56" t="s">
        <v>152</v>
      </c>
      <c r="D69" s="49"/>
      <c r="E69" s="59"/>
      <c r="F69" s="43"/>
      <c r="G69" s="43"/>
      <c r="H69" s="43"/>
      <c r="I69" s="43"/>
    </row>
    <row r="70" spans="1:9" ht="19.5" customHeight="1" x14ac:dyDescent="0.15">
      <c r="A70" s="43"/>
      <c r="B70" s="43"/>
      <c r="C70" s="56" t="s">
        <v>153</v>
      </c>
      <c r="D70" s="57"/>
      <c r="E70" s="86"/>
      <c r="F70" s="43"/>
      <c r="G70" s="43"/>
      <c r="H70" s="43"/>
      <c r="I70" s="43"/>
    </row>
    <row r="71" spans="1:9" ht="19.5" hidden="1" customHeight="1" x14ac:dyDescent="0.15">
      <c r="A71" s="43"/>
      <c r="B71" s="43"/>
      <c r="C71" s="56" t="s">
        <v>154</v>
      </c>
      <c r="D71" s="57"/>
      <c r="E71" s="86"/>
      <c r="F71" s="43"/>
      <c r="G71" s="43"/>
      <c r="H71" s="43"/>
      <c r="I71" s="43"/>
    </row>
    <row r="72" spans="1:9" ht="19.5" customHeight="1" x14ac:dyDescent="0.15">
      <c r="A72" s="43"/>
      <c r="B72" s="43"/>
      <c r="C72" s="56" t="s">
        <v>156</v>
      </c>
      <c r="D72" s="57">
        <v>6894000</v>
      </c>
      <c r="E72" s="86">
        <v>6894000</v>
      </c>
      <c r="F72" s="43"/>
      <c r="G72" s="43"/>
      <c r="H72" s="43"/>
      <c r="I72" s="43"/>
    </row>
    <row r="73" spans="1:9" ht="19.5" hidden="1" customHeight="1" x14ac:dyDescent="0.15">
      <c r="A73" s="43"/>
      <c r="B73" s="43"/>
      <c r="C73" s="56" t="s">
        <v>151</v>
      </c>
      <c r="D73" s="57">
        <v>0</v>
      </c>
      <c r="E73" s="86">
        <v>0</v>
      </c>
      <c r="F73" s="43"/>
      <c r="G73" s="43"/>
      <c r="H73" s="43"/>
      <c r="I73" s="43"/>
    </row>
    <row r="74" spans="1:9" ht="19.5" hidden="1" customHeight="1" x14ac:dyDescent="0.15">
      <c r="A74" s="43"/>
      <c r="B74" s="43"/>
      <c r="C74" s="56" t="s">
        <v>116</v>
      </c>
      <c r="D74" s="57"/>
      <c r="E74" s="86"/>
      <c r="F74" s="43"/>
      <c r="G74" s="43"/>
      <c r="H74" s="43"/>
      <c r="I74" s="43"/>
    </row>
    <row r="75" spans="1:9" ht="19.5" customHeight="1" thickBot="1" x14ac:dyDescent="0.2">
      <c r="A75" s="43"/>
      <c r="B75" s="43"/>
      <c r="C75" s="90" t="s">
        <v>157</v>
      </c>
      <c r="D75" s="81">
        <f>SUM(D70:D74)</f>
        <v>6894000</v>
      </c>
      <c r="E75" s="81">
        <f>SUM(E70:E74)</f>
        <v>6894000</v>
      </c>
      <c r="F75" s="43"/>
      <c r="G75" s="43"/>
      <c r="H75" s="43"/>
      <c r="I75" s="43"/>
    </row>
    <row r="76" spans="1:9" ht="19.5" customHeight="1" thickTop="1" x14ac:dyDescent="0.15">
      <c r="A76" s="43"/>
      <c r="B76" s="43"/>
      <c r="C76" s="56" t="s">
        <v>108</v>
      </c>
      <c r="D76" s="49"/>
      <c r="E76" s="59"/>
      <c r="F76" s="43"/>
      <c r="G76" s="43"/>
      <c r="H76" s="43"/>
      <c r="I76" s="43"/>
    </row>
    <row r="77" spans="1:9" ht="19.5" customHeight="1" x14ac:dyDescent="0.15">
      <c r="A77" s="43"/>
      <c r="B77" s="43"/>
      <c r="C77" s="50" t="s">
        <v>151</v>
      </c>
      <c r="D77" s="57">
        <v>0</v>
      </c>
      <c r="E77" s="86">
        <v>0</v>
      </c>
      <c r="F77" s="43"/>
      <c r="G77" s="43"/>
      <c r="H77" s="43"/>
      <c r="I77" s="43"/>
    </row>
    <row r="78" spans="1:9" ht="19.5" hidden="1" customHeight="1" x14ac:dyDescent="0.15">
      <c r="A78" s="43"/>
      <c r="B78" s="43"/>
      <c r="C78" s="56" t="s">
        <v>155</v>
      </c>
      <c r="D78" s="57"/>
      <c r="E78" s="86"/>
      <c r="F78" s="43"/>
      <c r="G78" s="43"/>
      <c r="H78" s="43"/>
      <c r="I78" s="43"/>
    </row>
    <row r="79" spans="1:9" ht="19.5" customHeight="1" thickBot="1" x14ac:dyDescent="0.2">
      <c r="A79" s="43"/>
      <c r="B79" s="43"/>
      <c r="C79" s="90" t="s">
        <v>109</v>
      </c>
      <c r="D79" s="81">
        <f>SUM(D77:D78)</f>
        <v>0</v>
      </c>
      <c r="E79" s="81">
        <f>SUM(E77:E78)</f>
        <v>0</v>
      </c>
      <c r="F79" s="43"/>
      <c r="G79" s="43"/>
      <c r="H79" s="43"/>
      <c r="I79" s="43"/>
    </row>
    <row r="80" spans="1:9" ht="19.5" customHeight="1" thickTop="1" x14ac:dyDescent="0.15">
      <c r="A80" s="43"/>
      <c r="B80" s="43"/>
      <c r="C80" s="43"/>
      <c r="D80" s="43"/>
      <c r="E80" s="43"/>
      <c r="F80" s="43"/>
      <c r="G80" s="43"/>
      <c r="H80" s="43"/>
      <c r="I80" s="43"/>
    </row>
    <row r="81" ht="19.5" customHeight="1" x14ac:dyDescent="0.15"/>
    <row r="82" ht="19.5" customHeight="1" x14ac:dyDescent="0.15"/>
    <row r="83" ht="19.5" customHeight="1" x14ac:dyDescent="0.15"/>
    <row r="84" ht="19.5" customHeight="1" x14ac:dyDescent="0.15"/>
    <row r="85" ht="19.5" customHeight="1" x14ac:dyDescent="0.15"/>
    <row r="86" ht="19.5" customHeight="1" x14ac:dyDescent="0.15"/>
    <row r="87" ht="19.5" customHeight="1" x14ac:dyDescent="0.15"/>
    <row r="88" ht="19.5" customHeight="1" x14ac:dyDescent="0.15"/>
    <row r="89" ht="19.5" customHeight="1" x14ac:dyDescent="0.15"/>
    <row r="90" ht="19.5" customHeight="1" x14ac:dyDescent="0.15"/>
    <row r="91" ht="19.5" customHeight="1" x14ac:dyDescent="0.15"/>
  </sheetData>
  <mergeCells count="3">
    <mergeCell ref="A1:I1"/>
    <mergeCell ref="H28:I28"/>
    <mergeCell ref="H35:I35"/>
  </mergeCells>
  <phoneticPr fontId="2"/>
  <printOptions horizontalCentered="1"/>
  <pageMargins left="0.47244094488188981" right="0.11811023622047245" top="0.82677165354330717" bottom="0.43307086614173229" header="0.19685039370078741" footer="0.19685039370078741"/>
  <pageSetup paperSize="9" scale="79" orientation="portrait" r:id="rId1"/>
  <rowBreaks count="1" manualBreakCount="1">
    <brk id="64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F89222-C5EA-48B8-A105-12BDD4E0784E}">
  <dimension ref="A1:Y66"/>
  <sheetViews>
    <sheetView workbookViewId="0">
      <selection activeCell="G19" sqref="G19"/>
    </sheetView>
  </sheetViews>
  <sheetFormatPr defaultColWidth="8.875" defaultRowHeight="11.25" x14ac:dyDescent="0.15"/>
  <cols>
    <col min="1" max="1" width="3.375" style="128" bestFit="1" customWidth="1"/>
    <col min="2" max="2" width="3.5" style="128" customWidth="1"/>
    <col min="3" max="3" width="19.375" style="128" bestFit="1" customWidth="1"/>
    <col min="4" max="12" width="15.75" style="127" customWidth="1"/>
    <col min="13" max="13" width="15.75" style="128" customWidth="1"/>
    <col min="14" max="14" width="15.75" style="127" customWidth="1"/>
    <col min="15" max="15" width="15.75" style="128" customWidth="1"/>
    <col min="16" max="16384" width="8.875" style="128"/>
  </cols>
  <sheetData>
    <row r="1" spans="1:25" x14ac:dyDescent="0.15">
      <c r="A1" s="124" t="s">
        <v>51</v>
      </c>
      <c r="B1" s="125" t="s">
        <v>200</v>
      </c>
      <c r="C1" s="126"/>
    </row>
    <row r="2" spans="1:25" x14ac:dyDescent="0.15">
      <c r="A2" s="124"/>
      <c r="B2" s="125"/>
      <c r="C2" s="126"/>
    </row>
    <row r="3" spans="1:25" s="129" customFormat="1" ht="25.15" customHeight="1" x14ac:dyDescent="0.15">
      <c r="C3" s="181"/>
      <c r="D3" s="183" t="s">
        <v>313</v>
      </c>
      <c r="E3" s="183"/>
      <c r="F3" s="183"/>
      <c r="G3" s="183"/>
      <c r="H3" s="183"/>
      <c r="I3" s="183"/>
      <c r="J3" s="183"/>
      <c r="K3" s="183"/>
      <c r="L3" s="183"/>
      <c r="M3" s="184" t="s">
        <v>314</v>
      </c>
      <c r="N3" s="130" t="s">
        <v>313</v>
      </c>
      <c r="O3" s="184" t="s">
        <v>315</v>
      </c>
    </row>
    <row r="4" spans="1:25" s="129" customFormat="1" ht="22.5" x14ac:dyDescent="0.15">
      <c r="C4" s="182"/>
      <c r="D4" s="131" t="s">
        <v>316</v>
      </c>
      <c r="E4" s="131" t="s">
        <v>317</v>
      </c>
      <c r="F4" s="131" t="s">
        <v>318</v>
      </c>
      <c r="G4" s="131" t="s">
        <v>319</v>
      </c>
      <c r="H4" s="131" t="s">
        <v>320</v>
      </c>
      <c r="I4" s="131" t="s">
        <v>321</v>
      </c>
      <c r="J4" s="131" t="s">
        <v>322</v>
      </c>
      <c r="K4" s="131" t="s">
        <v>323</v>
      </c>
      <c r="L4" s="131" t="s">
        <v>324</v>
      </c>
      <c r="M4" s="185"/>
      <c r="N4" s="132" t="s">
        <v>325</v>
      </c>
      <c r="O4" s="185"/>
    </row>
    <row r="5" spans="1:25" s="129" customFormat="1" ht="15.75" customHeight="1" x14ac:dyDescent="0.15">
      <c r="C5" s="133" t="s">
        <v>326</v>
      </c>
      <c r="D5" s="134"/>
      <c r="E5" s="135"/>
      <c r="F5" s="135"/>
      <c r="G5" s="135"/>
      <c r="H5" s="135"/>
      <c r="I5" s="135"/>
      <c r="J5" s="135"/>
      <c r="K5" s="135"/>
      <c r="L5" s="135"/>
      <c r="M5" s="136"/>
      <c r="N5" s="135"/>
      <c r="O5" s="136"/>
    </row>
    <row r="6" spans="1:25" s="129" customFormat="1" ht="15.75" customHeight="1" x14ac:dyDescent="0.15">
      <c r="C6" s="137" t="s">
        <v>327</v>
      </c>
      <c r="D6" s="138"/>
      <c r="E6" s="138"/>
      <c r="F6" s="138"/>
      <c r="G6" s="138"/>
      <c r="H6" s="138"/>
      <c r="I6" s="138"/>
      <c r="J6" s="138"/>
      <c r="K6" s="138"/>
      <c r="L6" s="138"/>
      <c r="M6" s="139">
        <f>SUM(D6:L6)</f>
        <v>0</v>
      </c>
      <c r="N6" s="138">
        <v>0</v>
      </c>
      <c r="O6" s="139">
        <f>M6+N6</f>
        <v>0</v>
      </c>
    </row>
    <row r="7" spans="1:25" s="129" customFormat="1" ht="15.75" customHeight="1" x14ac:dyDescent="0.15">
      <c r="C7" s="137" t="s">
        <v>328</v>
      </c>
      <c r="D7" s="140"/>
      <c r="E7" s="140"/>
      <c r="F7" s="140"/>
      <c r="G7" s="140"/>
      <c r="H7" s="140"/>
      <c r="I7" s="140"/>
      <c r="J7" s="140"/>
      <c r="K7" s="140"/>
      <c r="L7" s="140"/>
      <c r="M7" s="139">
        <f>SUM(D7:L7)</f>
        <v>0</v>
      </c>
      <c r="N7" s="140">
        <v>804536</v>
      </c>
      <c r="O7" s="139">
        <f>M7+N7</f>
        <v>804536</v>
      </c>
    </row>
    <row r="8" spans="1:25" s="129" customFormat="1" ht="15.75" customHeight="1" x14ac:dyDescent="0.15">
      <c r="C8" s="137" t="s">
        <v>329</v>
      </c>
      <c r="D8" s="140"/>
      <c r="E8" s="140"/>
      <c r="F8" s="140"/>
      <c r="G8" s="140"/>
      <c r="H8" s="140"/>
      <c r="I8" s="140"/>
      <c r="J8" s="140"/>
      <c r="K8" s="140"/>
      <c r="L8" s="140"/>
      <c r="M8" s="139"/>
      <c r="N8" s="140">
        <v>1877712</v>
      </c>
      <c r="O8" s="139">
        <f>M8+N8</f>
        <v>1877712</v>
      </c>
    </row>
    <row r="9" spans="1:25" s="129" customFormat="1" ht="15.75" customHeight="1" x14ac:dyDescent="0.15">
      <c r="C9" s="137" t="s">
        <v>330</v>
      </c>
      <c r="D9" s="141">
        <v>21517020</v>
      </c>
      <c r="E9" s="141">
        <v>75554955</v>
      </c>
      <c r="F9" s="141">
        <v>23812144</v>
      </c>
      <c r="G9" s="141">
        <v>33937145</v>
      </c>
      <c r="H9" s="141">
        <v>0</v>
      </c>
      <c r="I9" s="141">
        <v>4486300</v>
      </c>
      <c r="J9" s="141">
        <v>0</v>
      </c>
      <c r="K9" s="141">
        <v>0</v>
      </c>
      <c r="L9" s="141"/>
      <c r="M9" s="139">
        <f>SUM(D9:L9)</f>
        <v>159307564</v>
      </c>
      <c r="N9" s="138"/>
      <c r="O9" s="139">
        <f>M9+N9</f>
        <v>159307564</v>
      </c>
      <c r="Y9" s="129" t="s">
        <v>126</v>
      </c>
    </row>
    <row r="10" spans="1:25" s="129" customFormat="1" ht="15.75" customHeight="1" x14ac:dyDescent="0.15">
      <c r="C10" s="137" t="s">
        <v>331</v>
      </c>
      <c r="D10" s="138"/>
      <c r="E10" s="138"/>
      <c r="F10" s="138"/>
      <c r="G10" s="138"/>
      <c r="H10" s="138"/>
      <c r="I10" s="138"/>
      <c r="J10" s="138"/>
      <c r="K10" s="138"/>
      <c r="L10" s="138"/>
      <c r="M10" s="139">
        <f>SUM(D10:L10)</f>
        <v>0</v>
      </c>
      <c r="N10" s="138">
        <v>2715670</v>
      </c>
      <c r="O10" s="139">
        <f>M10+N10</f>
        <v>2715670</v>
      </c>
    </row>
    <row r="11" spans="1:25" s="129" customFormat="1" ht="15.75" customHeight="1" x14ac:dyDescent="0.15">
      <c r="C11" s="142" t="s">
        <v>332</v>
      </c>
      <c r="D11" s="143">
        <f t="shared" ref="D11:N11" si="0">SUM(D6:D10)</f>
        <v>21517020</v>
      </c>
      <c r="E11" s="143">
        <f t="shared" si="0"/>
        <v>75554955</v>
      </c>
      <c r="F11" s="143">
        <f t="shared" si="0"/>
        <v>23812144</v>
      </c>
      <c r="G11" s="143">
        <f t="shared" si="0"/>
        <v>33937145</v>
      </c>
      <c r="H11" s="143">
        <f t="shared" si="0"/>
        <v>0</v>
      </c>
      <c r="I11" s="143">
        <f t="shared" si="0"/>
        <v>4486300</v>
      </c>
      <c r="J11" s="143">
        <f t="shared" si="0"/>
        <v>0</v>
      </c>
      <c r="K11" s="143">
        <f t="shared" si="0"/>
        <v>0</v>
      </c>
      <c r="L11" s="143">
        <f t="shared" si="0"/>
        <v>0</v>
      </c>
      <c r="M11" s="144">
        <f t="shared" si="0"/>
        <v>159307564</v>
      </c>
      <c r="N11" s="143">
        <f t="shared" si="0"/>
        <v>5397918</v>
      </c>
      <c r="O11" s="144">
        <f>SUM(O6:O10)</f>
        <v>164705482</v>
      </c>
    </row>
    <row r="12" spans="1:25" s="129" customFormat="1" ht="15.75" customHeight="1" x14ac:dyDescent="0.15">
      <c r="C12" s="145" t="s">
        <v>333</v>
      </c>
      <c r="D12" s="134"/>
      <c r="E12" s="134"/>
      <c r="F12" s="134"/>
      <c r="G12" s="134"/>
      <c r="H12" s="134"/>
      <c r="I12" s="134"/>
      <c r="J12" s="134"/>
      <c r="K12" s="134"/>
      <c r="L12" s="134"/>
      <c r="M12" s="146"/>
      <c r="N12" s="134"/>
      <c r="O12" s="146"/>
    </row>
    <row r="13" spans="1:25" s="129" customFormat="1" ht="15.75" customHeight="1" x14ac:dyDescent="0.15">
      <c r="C13" s="145" t="s">
        <v>334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6"/>
      <c r="N13" s="135"/>
      <c r="O13" s="136"/>
    </row>
    <row r="14" spans="1:25" s="129" customFormat="1" ht="15.75" customHeight="1" x14ac:dyDescent="0.15">
      <c r="C14" s="147" t="s">
        <v>335</v>
      </c>
      <c r="D14" s="140"/>
      <c r="E14" s="140"/>
      <c r="F14" s="140"/>
      <c r="G14" s="140"/>
      <c r="H14" s="140"/>
      <c r="I14" s="140"/>
      <c r="J14" s="140"/>
      <c r="K14" s="140"/>
      <c r="L14" s="140"/>
      <c r="M14" s="148">
        <f>SUM(D14:L14)</f>
        <v>0</v>
      </c>
      <c r="N14" s="140"/>
      <c r="O14" s="148">
        <f t="shared" ref="O14:O19" si="1">M14+N14</f>
        <v>0</v>
      </c>
    </row>
    <row r="15" spans="1:25" s="129" customFormat="1" ht="15.75" customHeight="1" x14ac:dyDescent="0.15">
      <c r="C15" s="147" t="s">
        <v>336</v>
      </c>
      <c r="D15" s="141">
        <v>12301671</v>
      </c>
      <c r="E15" s="141">
        <v>26899242</v>
      </c>
      <c r="F15" s="141">
        <v>9877773</v>
      </c>
      <c r="G15" s="141">
        <v>16039210</v>
      </c>
      <c r="H15" s="141">
        <v>0</v>
      </c>
      <c r="I15" s="141">
        <v>6140588</v>
      </c>
      <c r="J15" s="141">
        <v>0</v>
      </c>
      <c r="K15" s="141">
        <v>0</v>
      </c>
      <c r="L15" s="141">
        <v>5447909</v>
      </c>
      <c r="M15" s="148">
        <f>SUM(D15:L15)</f>
        <v>76706393</v>
      </c>
      <c r="N15" s="138">
        <v>11705994</v>
      </c>
      <c r="O15" s="148">
        <f t="shared" si="1"/>
        <v>88412387</v>
      </c>
    </row>
    <row r="16" spans="1:25" s="129" customFormat="1" ht="15.75" customHeight="1" x14ac:dyDescent="0.15">
      <c r="C16" s="145" t="s">
        <v>337</v>
      </c>
      <c r="D16" s="141">
        <v>112053</v>
      </c>
      <c r="E16" s="141">
        <v>539021</v>
      </c>
      <c r="F16" s="141">
        <v>225249</v>
      </c>
      <c r="G16" s="141">
        <v>268443</v>
      </c>
      <c r="H16" s="141">
        <v>0</v>
      </c>
      <c r="I16" s="140">
        <v>161120</v>
      </c>
      <c r="J16" s="140">
        <v>0</v>
      </c>
      <c r="K16" s="140">
        <v>0</v>
      </c>
      <c r="L16" s="140">
        <v>0</v>
      </c>
      <c r="M16" s="148">
        <f>SUM(D16:L16)</f>
        <v>1305886</v>
      </c>
      <c r="N16" s="140">
        <v>69960</v>
      </c>
      <c r="O16" s="148">
        <f t="shared" si="1"/>
        <v>1375846</v>
      </c>
      <c r="Y16" s="129" t="s">
        <v>126</v>
      </c>
    </row>
    <row r="17" spans="3:25" s="129" customFormat="1" ht="15.75" customHeight="1" x14ac:dyDescent="0.15">
      <c r="C17" s="145" t="s">
        <v>338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8">
        <f>SUM(D17:L17)</f>
        <v>0</v>
      </c>
      <c r="N17" s="150">
        <v>8915035</v>
      </c>
      <c r="O17" s="148">
        <f t="shared" si="1"/>
        <v>8915035</v>
      </c>
      <c r="Y17" s="129" t="s">
        <v>126</v>
      </c>
    </row>
    <row r="18" spans="3:25" s="129" customFormat="1" ht="15.75" customHeight="1" x14ac:dyDescent="0.15">
      <c r="C18" s="145" t="s">
        <v>339</v>
      </c>
      <c r="D18" s="140"/>
      <c r="E18" s="140"/>
      <c r="F18" s="140"/>
      <c r="G18" s="140"/>
      <c r="H18" s="140"/>
      <c r="I18" s="140"/>
      <c r="J18" s="140"/>
      <c r="K18" s="140"/>
      <c r="L18" s="140"/>
      <c r="M18" s="148">
        <f t="shared" ref="M18:M62" si="2">SUM(D18:L18)</f>
        <v>0</v>
      </c>
      <c r="N18" s="140"/>
      <c r="O18" s="148">
        <f t="shared" si="1"/>
        <v>0</v>
      </c>
    </row>
    <row r="19" spans="3:25" s="129" customFormat="1" ht="15.75" customHeight="1" x14ac:dyDescent="0.15">
      <c r="C19" s="145" t="s">
        <v>340</v>
      </c>
      <c r="D19" s="151">
        <f>SUM(D14:D18)</f>
        <v>12413724</v>
      </c>
      <c r="E19" s="151">
        <f t="shared" ref="E19:L19" si="3">SUM(E14:E18)</f>
        <v>27438263</v>
      </c>
      <c r="F19" s="151">
        <f t="shared" si="3"/>
        <v>10103022</v>
      </c>
      <c r="G19" s="151">
        <f>SUM(G14:G18)</f>
        <v>16307653</v>
      </c>
      <c r="H19" s="151">
        <f t="shared" si="3"/>
        <v>0</v>
      </c>
      <c r="I19" s="151">
        <f t="shared" si="3"/>
        <v>6301708</v>
      </c>
      <c r="J19" s="151">
        <f t="shared" si="3"/>
        <v>0</v>
      </c>
      <c r="K19" s="151">
        <f t="shared" si="3"/>
        <v>0</v>
      </c>
      <c r="L19" s="151">
        <f t="shared" si="3"/>
        <v>5447909</v>
      </c>
      <c r="M19" s="152">
        <f>SUM(M14:M18)</f>
        <v>78012279</v>
      </c>
      <c r="N19" s="152">
        <f>SUM(N14:N18)</f>
        <v>20690989</v>
      </c>
      <c r="O19" s="152">
        <f t="shared" si="1"/>
        <v>98703268</v>
      </c>
    </row>
    <row r="20" spans="3:25" s="129" customFormat="1" ht="15.75" customHeight="1" x14ac:dyDescent="0.15">
      <c r="C20" s="145" t="s">
        <v>341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6"/>
      <c r="N20" s="135"/>
      <c r="O20" s="136"/>
    </row>
    <row r="21" spans="3:25" s="129" customFormat="1" ht="15.75" customHeight="1" x14ac:dyDescent="0.15">
      <c r="C21" s="147" t="s">
        <v>342</v>
      </c>
      <c r="D21" s="140"/>
      <c r="E21" s="140"/>
      <c r="F21" s="140"/>
      <c r="G21" s="140"/>
      <c r="H21" s="140"/>
      <c r="I21" s="140"/>
      <c r="J21" s="140"/>
      <c r="K21" s="140"/>
      <c r="L21" s="140"/>
      <c r="M21" s="148">
        <f t="shared" ref="M21:M28" si="4">SUM(D21:L21)</f>
        <v>0</v>
      </c>
      <c r="N21" s="140"/>
      <c r="O21" s="148">
        <f>M21+N21</f>
        <v>0</v>
      </c>
    </row>
    <row r="22" spans="3:25" s="129" customFormat="1" ht="15.75" customHeight="1" x14ac:dyDescent="0.15">
      <c r="C22" s="153" t="s">
        <v>343</v>
      </c>
      <c r="D22" s="141">
        <v>299079</v>
      </c>
      <c r="E22" s="141">
        <v>568561</v>
      </c>
      <c r="F22" s="141">
        <v>0</v>
      </c>
      <c r="G22" s="141">
        <v>0</v>
      </c>
      <c r="H22" s="141">
        <v>0</v>
      </c>
      <c r="I22" s="141">
        <v>0</v>
      </c>
      <c r="J22" s="141">
        <v>0</v>
      </c>
      <c r="K22" s="141">
        <v>0</v>
      </c>
      <c r="L22" s="141">
        <v>0</v>
      </c>
      <c r="M22" s="148">
        <f t="shared" si="4"/>
        <v>867640</v>
      </c>
      <c r="N22" s="154">
        <v>0</v>
      </c>
      <c r="O22" s="148">
        <f t="shared" ref="O22:O62" si="5">M22+N22</f>
        <v>867640</v>
      </c>
    </row>
    <row r="23" spans="3:25" s="129" customFormat="1" ht="15.75" customHeight="1" x14ac:dyDescent="0.15">
      <c r="C23" s="153" t="s">
        <v>344</v>
      </c>
      <c r="D23" s="141">
        <v>0</v>
      </c>
      <c r="E23" s="141">
        <v>5508609</v>
      </c>
      <c r="F23" s="141">
        <v>311516</v>
      </c>
      <c r="G23" s="141">
        <v>0</v>
      </c>
      <c r="H23" s="141">
        <v>0</v>
      </c>
      <c r="I23" s="141">
        <v>0</v>
      </c>
      <c r="J23" s="141">
        <v>0</v>
      </c>
      <c r="K23" s="141">
        <v>0</v>
      </c>
      <c r="L23" s="141">
        <v>0</v>
      </c>
      <c r="M23" s="148">
        <f t="shared" si="4"/>
        <v>5820125</v>
      </c>
      <c r="N23" s="154">
        <v>29785</v>
      </c>
      <c r="O23" s="148">
        <f t="shared" si="5"/>
        <v>5849910</v>
      </c>
    </row>
    <row r="24" spans="3:25" s="129" customFormat="1" ht="15.75" customHeight="1" x14ac:dyDescent="0.15">
      <c r="C24" s="153" t="s">
        <v>345</v>
      </c>
      <c r="D24" s="141">
        <v>0</v>
      </c>
      <c r="E24" s="141">
        <v>5920</v>
      </c>
      <c r="F24" s="141">
        <v>0</v>
      </c>
      <c r="G24" s="141">
        <v>0</v>
      </c>
      <c r="H24" s="141">
        <v>0</v>
      </c>
      <c r="I24" s="141">
        <v>0</v>
      </c>
      <c r="J24" s="141">
        <v>0</v>
      </c>
      <c r="K24" s="141">
        <v>0</v>
      </c>
      <c r="L24" s="141">
        <v>0</v>
      </c>
      <c r="M24" s="148">
        <f t="shared" si="4"/>
        <v>5920</v>
      </c>
      <c r="N24" s="154">
        <v>1260</v>
      </c>
      <c r="O24" s="148">
        <f t="shared" si="5"/>
        <v>7180</v>
      </c>
    </row>
    <row r="25" spans="3:25" s="129" customFormat="1" ht="15.75" customHeight="1" x14ac:dyDescent="0.15">
      <c r="C25" s="153" t="s">
        <v>346</v>
      </c>
      <c r="D25" s="141">
        <v>1979</v>
      </c>
      <c r="E25" s="141">
        <v>308297</v>
      </c>
      <c r="F25" s="141">
        <v>0</v>
      </c>
      <c r="G25" s="141">
        <v>0</v>
      </c>
      <c r="H25" s="141">
        <v>0</v>
      </c>
      <c r="I25" s="141">
        <v>0</v>
      </c>
      <c r="J25" s="141">
        <v>0</v>
      </c>
      <c r="K25" s="141">
        <v>0</v>
      </c>
      <c r="L25" s="141">
        <v>0</v>
      </c>
      <c r="M25" s="148">
        <f t="shared" si="4"/>
        <v>310276</v>
      </c>
      <c r="N25" s="154">
        <v>94743</v>
      </c>
      <c r="O25" s="148">
        <f t="shared" si="5"/>
        <v>405019</v>
      </c>
    </row>
    <row r="26" spans="3:25" s="129" customFormat="1" ht="15.75" customHeight="1" x14ac:dyDescent="0.15">
      <c r="C26" s="153" t="s">
        <v>347</v>
      </c>
      <c r="D26" s="141">
        <v>0</v>
      </c>
      <c r="E26" s="141">
        <v>0</v>
      </c>
      <c r="F26" s="141">
        <v>0</v>
      </c>
      <c r="G26" s="141">
        <v>0</v>
      </c>
      <c r="H26" s="141">
        <v>0</v>
      </c>
      <c r="I26" s="141">
        <v>0</v>
      </c>
      <c r="J26" s="141">
        <v>0</v>
      </c>
      <c r="K26" s="141">
        <v>0</v>
      </c>
      <c r="L26" s="141">
        <v>0</v>
      </c>
      <c r="M26" s="148">
        <f t="shared" si="4"/>
        <v>0</v>
      </c>
      <c r="N26" s="154">
        <v>0</v>
      </c>
      <c r="O26" s="148">
        <f t="shared" si="5"/>
        <v>0</v>
      </c>
    </row>
    <row r="27" spans="3:25" s="129" customFormat="1" ht="15.75" customHeight="1" x14ac:dyDescent="0.15">
      <c r="C27" s="153" t="s">
        <v>348</v>
      </c>
      <c r="D27" s="141">
        <v>3300</v>
      </c>
      <c r="E27" s="141">
        <v>22000</v>
      </c>
      <c r="F27" s="141">
        <v>0</v>
      </c>
      <c r="G27" s="141">
        <v>0</v>
      </c>
      <c r="H27" s="141">
        <v>0</v>
      </c>
      <c r="I27" s="141">
        <v>0</v>
      </c>
      <c r="J27" s="141">
        <v>0</v>
      </c>
      <c r="K27" s="141">
        <v>0</v>
      </c>
      <c r="L27" s="141">
        <v>0</v>
      </c>
      <c r="M27" s="148">
        <f>SUM(D27:L27)</f>
        <v>25300</v>
      </c>
      <c r="N27" s="154">
        <v>0</v>
      </c>
      <c r="O27" s="148">
        <f t="shared" si="5"/>
        <v>25300</v>
      </c>
    </row>
    <row r="28" spans="3:25" s="129" customFormat="1" ht="15.75" customHeight="1" x14ac:dyDescent="0.15">
      <c r="C28" s="153" t="s">
        <v>349</v>
      </c>
      <c r="D28" s="141">
        <v>162000</v>
      </c>
      <c r="E28" s="141">
        <v>1500</v>
      </c>
      <c r="F28" s="141">
        <v>0</v>
      </c>
      <c r="G28" s="141">
        <v>0</v>
      </c>
      <c r="H28" s="141">
        <v>0</v>
      </c>
      <c r="I28" s="141">
        <v>0</v>
      </c>
      <c r="J28" s="141">
        <v>0</v>
      </c>
      <c r="K28" s="141">
        <v>0</v>
      </c>
      <c r="L28" s="141">
        <v>0</v>
      </c>
      <c r="M28" s="148">
        <f t="shared" si="4"/>
        <v>163500</v>
      </c>
      <c r="N28" s="154">
        <v>0</v>
      </c>
      <c r="O28" s="148">
        <f t="shared" si="5"/>
        <v>163500</v>
      </c>
    </row>
    <row r="29" spans="3:25" s="129" customFormat="1" ht="15.75" customHeight="1" x14ac:dyDescent="0.15">
      <c r="C29" s="155" t="s">
        <v>350</v>
      </c>
      <c r="D29" s="141">
        <v>0</v>
      </c>
      <c r="E29" s="141">
        <v>0</v>
      </c>
      <c r="F29" s="141">
        <v>0</v>
      </c>
      <c r="G29" s="141">
        <v>0</v>
      </c>
      <c r="H29" s="141">
        <v>0</v>
      </c>
      <c r="I29" s="141">
        <v>0</v>
      </c>
      <c r="J29" s="141">
        <v>0</v>
      </c>
      <c r="K29" s="141">
        <v>0</v>
      </c>
      <c r="L29" s="141">
        <v>0</v>
      </c>
      <c r="M29" s="148">
        <f t="shared" si="2"/>
        <v>0</v>
      </c>
      <c r="N29" s="154">
        <v>147065</v>
      </c>
      <c r="O29" s="148">
        <f t="shared" si="5"/>
        <v>147065</v>
      </c>
    </row>
    <row r="30" spans="3:25" s="129" customFormat="1" ht="15.75" customHeight="1" x14ac:dyDescent="0.15">
      <c r="C30" s="155" t="s">
        <v>351</v>
      </c>
      <c r="D30" s="141">
        <v>0</v>
      </c>
      <c r="E30" s="141">
        <v>0</v>
      </c>
      <c r="F30" s="141">
        <v>0</v>
      </c>
      <c r="G30" s="141">
        <v>0</v>
      </c>
      <c r="H30" s="141">
        <v>0</v>
      </c>
      <c r="I30" s="141">
        <v>0</v>
      </c>
      <c r="J30" s="141">
        <v>0</v>
      </c>
      <c r="K30" s="141">
        <v>0</v>
      </c>
      <c r="L30" s="141">
        <v>7827214</v>
      </c>
      <c r="M30" s="148">
        <f t="shared" si="2"/>
        <v>7827214</v>
      </c>
      <c r="N30" s="154">
        <v>45808</v>
      </c>
      <c r="O30" s="148">
        <f t="shared" si="5"/>
        <v>7873022</v>
      </c>
    </row>
    <row r="31" spans="3:25" s="129" customFormat="1" ht="15.75" customHeight="1" x14ac:dyDescent="0.15">
      <c r="C31" s="155" t="s">
        <v>206</v>
      </c>
      <c r="D31" s="141">
        <v>21170</v>
      </c>
      <c r="E31" s="141">
        <v>62394</v>
      </c>
      <c r="F31" s="141">
        <v>6280</v>
      </c>
      <c r="G31" s="141">
        <v>55040</v>
      </c>
      <c r="H31" s="141">
        <v>0</v>
      </c>
      <c r="I31" s="141">
        <v>26570</v>
      </c>
      <c r="J31" s="141">
        <v>0</v>
      </c>
      <c r="K31" s="141">
        <v>0</v>
      </c>
      <c r="L31" s="141">
        <v>14808</v>
      </c>
      <c r="M31" s="148">
        <f t="shared" si="2"/>
        <v>186262</v>
      </c>
      <c r="N31" s="154">
        <v>7160</v>
      </c>
      <c r="O31" s="148">
        <f t="shared" si="5"/>
        <v>193422</v>
      </c>
    </row>
    <row r="32" spans="3:25" s="129" customFormat="1" ht="15.75" customHeight="1" x14ac:dyDescent="0.15">
      <c r="C32" s="155" t="s">
        <v>207</v>
      </c>
      <c r="D32" s="141">
        <v>0</v>
      </c>
      <c r="E32" s="141">
        <v>4224</v>
      </c>
      <c r="F32" s="141">
        <v>0</v>
      </c>
      <c r="G32" s="141">
        <v>14256</v>
      </c>
      <c r="H32" s="141">
        <v>0</v>
      </c>
      <c r="I32" s="141">
        <v>0</v>
      </c>
      <c r="J32" s="141">
        <v>0</v>
      </c>
      <c r="K32" s="141">
        <v>0</v>
      </c>
      <c r="L32" s="141">
        <v>0</v>
      </c>
      <c r="M32" s="148">
        <f t="shared" si="2"/>
        <v>18480</v>
      </c>
      <c r="N32" s="154">
        <v>1504047</v>
      </c>
      <c r="O32" s="148">
        <f t="shared" si="5"/>
        <v>1522527</v>
      </c>
    </row>
    <row r="33" spans="3:15" s="129" customFormat="1" ht="15.75" customHeight="1" x14ac:dyDescent="0.15">
      <c r="C33" s="155" t="s">
        <v>143</v>
      </c>
      <c r="D33" s="141">
        <v>0</v>
      </c>
      <c r="E33" s="141">
        <v>1613984</v>
      </c>
      <c r="F33" s="141">
        <v>12989</v>
      </c>
      <c r="G33" s="141">
        <v>471021</v>
      </c>
      <c r="H33" s="141">
        <v>0</v>
      </c>
      <c r="I33" s="141">
        <v>0</v>
      </c>
      <c r="J33" s="141">
        <v>0</v>
      </c>
      <c r="K33" s="141">
        <v>0</v>
      </c>
      <c r="L33" s="141">
        <v>0</v>
      </c>
      <c r="M33" s="148">
        <f t="shared" si="2"/>
        <v>2097994</v>
      </c>
      <c r="N33" s="154">
        <v>2383801</v>
      </c>
      <c r="O33" s="148">
        <f t="shared" si="5"/>
        <v>4481795</v>
      </c>
    </row>
    <row r="34" spans="3:15" s="129" customFormat="1" ht="15.75" customHeight="1" x14ac:dyDescent="0.15">
      <c r="C34" s="155" t="s">
        <v>208</v>
      </c>
      <c r="D34" s="141">
        <v>0</v>
      </c>
      <c r="E34" s="141">
        <v>0</v>
      </c>
      <c r="F34" s="141">
        <v>0</v>
      </c>
      <c r="G34" s="141">
        <v>14285</v>
      </c>
      <c r="H34" s="141">
        <v>0</v>
      </c>
      <c r="I34" s="141">
        <v>0</v>
      </c>
      <c r="J34" s="141">
        <v>0</v>
      </c>
      <c r="K34" s="141">
        <v>0</v>
      </c>
      <c r="L34" s="141">
        <v>2249447</v>
      </c>
      <c r="M34" s="148">
        <f t="shared" si="2"/>
        <v>2263732</v>
      </c>
      <c r="N34" s="154">
        <v>372657</v>
      </c>
      <c r="O34" s="148">
        <f t="shared" si="5"/>
        <v>2636389</v>
      </c>
    </row>
    <row r="35" spans="3:15" s="129" customFormat="1" ht="15.75" customHeight="1" x14ac:dyDescent="0.15">
      <c r="C35" s="155" t="s">
        <v>209</v>
      </c>
      <c r="D35" s="141">
        <v>0</v>
      </c>
      <c r="E35" s="141">
        <v>0</v>
      </c>
      <c r="F35" s="141">
        <v>0</v>
      </c>
      <c r="G35" s="141">
        <v>129030</v>
      </c>
      <c r="H35" s="141">
        <v>0</v>
      </c>
      <c r="I35" s="141">
        <v>0</v>
      </c>
      <c r="J35" s="141">
        <v>0</v>
      </c>
      <c r="K35" s="141">
        <v>0</v>
      </c>
      <c r="L35" s="141">
        <v>0</v>
      </c>
      <c r="M35" s="148">
        <f t="shared" si="2"/>
        <v>129030</v>
      </c>
      <c r="N35" s="154">
        <v>1546075</v>
      </c>
      <c r="O35" s="148">
        <f t="shared" si="5"/>
        <v>1675105</v>
      </c>
    </row>
    <row r="36" spans="3:15" s="129" customFormat="1" ht="15.75" customHeight="1" x14ac:dyDescent="0.15">
      <c r="C36" s="155" t="s">
        <v>210</v>
      </c>
      <c r="D36" s="141">
        <v>0</v>
      </c>
      <c r="E36" s="141">
        <v>5000</v>
      </c>
      <c r="F36" s="141">
        <v>0</v>
      </c>
      <c r="G36" s="141">
        <v>16500</v>
      </c>
      <c r="H36" s="141">
        <v>0</v>
      </c>
      <c r="I36" s="141">
        <v>11000</v>
      </c>
      <c r="J36" s="141">
        <v>0</v>
      </c>
      <c r="K36" s="141">
        <v>0</v>
      </c>
      <c r="L36" s="141">
        <v>0</v>
      </c>
      <c r="M36" s="148">
        <f t="shared" si="2"/>
        <v>32500</v>
      </c>
      <c r="N36" s="154">
        <v>1500</v>
      </c>
      <c r="O36" s="148">
        <f t="shared" si="5"/>
        <v>34000</v>
      </c>
    </row>
    <row r="37" spans="3:15" s="129" customFormat="1" ht="15.75" customHeight="1" x14ac:dyDescent="0.15">
      <c r="C37" s="155" t="s">
        <v>211</v>
      </c>
      <c r="D37" s="141">
        <v>0</v>
      </c>
      <c r="E37" s="141">
        <v>0</v>
      </c>
      <c r="F37" s="141">
        <v>0</v>
      </c>
      <c r="G37" s="141">
        <v>0</v>
      </c>
      <c r="H37" s="141">
        <v>0</v>
      </c>
      <c r="I37" s="141">
        <v>0</v>
      </c>
      <c r="J37" s="141">
        <v>0</v>
      </c>
      <c r="K37" s="141">
        <v>0</v>
      </c>
      <c r="L37" s="141">
        <v>3361970</v>
      </c>
      <c r="M37" s="148">
        <f t="shared" si="2"/>
        <v>3361970</v>
      </c>
      <c r="N37" s="154">
        <v>504330</v>
      </c>
      <c r="O37" s="148">
        <f t="shared" si="5"/>
        <v>3866300</v>
      </c>
    </row>
    <row r="38" spans="3:15" s="129" customFormat="1" ht="15.75" customHeight="1" x14ac:dyDescent="0.15">
      <c r="C38" s="155" t="s">
        <v>212</v>
      </c>
      <c r="D38" s="141">
        <v>0</v>
      </c>
      <c r="E38" s="141">
        <v>0</v>
      </c>
      <c r="F38" s="141">
        <v>0</v>
      </c>
      <c r="G38" s="141">
        <v>0</v>
      </c>
      <c r="H38" s="141">
        <v>0</v>
      </c>
      <c r="I38" s="141">
        <v>0</v>
      </c>
      <c r="J38" s="141">
        <v>0</v>
      </c>
      <c r="K38" s="141">
        <v>0</v>
      </c>
      <c r="L38" s="141">
        <v>0</v>
      </c>
      <c r="M38" s="148">
        <f t="shared" si="2"/>
        <v>0</v>
      </c>
      <c r="N38" s="154">
        <v>237685</v>
      </c>
      <c r="O38" s="148">
        <f t="shared" si="5"/>
        <v>237685</v>
      </c>
    </row>
    <row r="39" spans="3:15" s="129" customFormat="1" ht="15.75" customHeight="1" x14ac:dyDescent="0.15">
      <c r="C39" s="155" t="s">
        <v>352</v>
      </c>
      <c r="D39" s="141">
        <v>0</v>
      </c>
      <c r="E39" s="141">
        <v>0</v>
      </c>
      <c r="F39" s="141">
        <v>0</v>
      </c>
      <c r="G39" s="141">
        <v>0</v>
      </c>
      <c r="H39" s="141">
        <v>0</v>
      </c>
      <c r="I39" s="141">
        <v>0</v>
      </c>
      <c r="J39" s="141">
        <v>0</v>
      </c>
      <c r="K39" s="141">
        <v>0</v>
      </c>
      <c r="L39" s="141">
        <v>0</v>
      </c>
      <c r="M39" s="148">
        <f t="shared" si="2"/>
        <v>0</v>
      </c>
      <c r="N39" s="154">
        <v>47600</v>
      </c>
      <c r="O39" s="148">
        <f t="shared" si="5"/>
        <v>47600</v>
      </c>
    </row>
    <row r="40" spans="3:15" s="129" customFormat="1" ht="15.75" customHeight="1" x14ac:dyDescent="0.15">
      <c r="C40" s="155" t="s">
        <v>145</v>
      </c>
      <c r="D40" s="141">
        <v>0</v>
      </c>
      <c r="E40" s="141">
        <v>79215</v>
      </c>
      <c r="F40" s="141">
        <v>0</v>
      </c>
      <c r="G40" s="141">
        <v>63239</v>
      </c>
      <c r="H40" s="141">
        <v>0</v>
      </c>
      <c r="I40" s="141">
        <v>0</v>
      </c>
      <c r="J40" s="141">
        <v>0</v>
      </c>
      <c r="K40" s="141">
        <v>0</v>
      </c>
      <c r="L40" s="141">
        <v>0</v>
      </c>
      <c r="M40" s="148">
        <f t="shared" si="2"/>
        <v>142454</v>
      </c>
      <c r="N40" s="154">
        <v>1309824</v>
      </c>
      <c r="O40" s="148">
        <f t="shared" si="5"/>
        <v>1452278</v>
      </c>
    </row>
    <row r="41" spans="3:15" s="129" customFormat="1" ht="15.75" customHeight="1" x14ac:dyDescent="0.15">
      <c r="C41" s="155" t="s">
        <v>353</v>
      </c>
      <c r="D41" s="141">
        <v>0</v>
      </c>
      <c r="E41" s="141">
        <v>0</v>
      </c>
      <c r="F41" s="141">
        <v>0</v>
      </c>
      <c r="G41" s="141">
        <v>0</v>
      </c>
      <c r="H41" s="141">
        <v>0</v>
      </c>
      <c r="I41" s="141">
        <v>0</v>
      </c>
      <c r="J41" s="141">
        <v>0</v>
      </c>
      <c r="K41" s="141">
        <v>0</v>
      </c>
      <c r="L41" s="141">
        <v>41530</v>
      </c>
      <c r="M41" s="148">
        <f t="shared" si="2"/>
        <v>41530</v>
      </c>
      <c r="N41" s="154">
        <v>9196</v>
      </c>
      <c r="O41" s="148">
        <f t="shared" si="5"/>
        <v>50726</v>
      </c>
    </row>
    <row r="42" spans="3:15" s="129" customFormat="1" ht="15.75" customHeight="1" x14ac:dyDescent="0.15">
      <c r="C42" s="155" t="s">
        <v>213</v>
      </c>
      <c r="D42" s="141">
        <v>0</v>
      </c>
      <c r="E42" s="141">
        <v>0</v>
      </c>
      <c r="F42" s="141">
        <v>0</v>
      </c>
      <c r="G42" s="141">
        <v>0</v>
      </c>
      <c r="H42" s="141">
        <v>0</v>
      </c>
      <c r="I42" s="141">
        <v>0</v>
      </c>
      <c r="J42" s="141">
        <v>0</v>
      </c>
      <c r="K42" s="141">
        <v>0</v>
      </c>
      <c r="L42" s="141">
        <v>0</v>
      </c>
      <c r="M42" s="148">
        <f t="shared" si="2"/>
        <v>0</v>
      </c>
      <c r="N42" s="154">
        <v>92907</v>
      </c>
      <c r="O42" s="148">
        <f t="shared" si="5"/>
        <v>92907</v>
      </c>
    </row>
    <row r="43" spans="3:15" s="129" customFormat="1" ht="15.75" customHeight="1" x14ac:dyDescent="0.15">
      <c r="C43" s="155" t="s">
        <v>214</v>
      </c>
      <c r="D43" s="141">
        <v>0</v>
      </c>
      <c r="E43" s="141">
        <v>0</v>
      </c>
      <c r="F43" s="141">
        <v>0</v>
      </c>
      <c r="G43" s="141">
        <v>3850</v>
      </c>
      <c r="H43" s="141">
        <v>0</v>
      </c>
      <c r="I43" s="141">
        <v>0</v>
      </c>
      <c r="J43" s="141">
        <v>0</v>
      </c>
      <c r="K43" s="141">
        <v>0</v>
      </c>
      <c r="L43" s="141">
        <v>0</v>
      </c>
      <c r="M43" s="148">
        <f t="shared" si="2"/>
        <v>3850</v>
      </c>
      <c r="N43" s="154">
        <v>124300</v>
      </c>
      <c r="O43" s="148">
        <f t="shared" si="5"/>
        <v>128150</v>
      </c>
    </row>
    <row r="44" spans="3:15" s="129" customFormat="1" ht="15.75" customHeight="1" x14ac:dyDescent="0.15">
      <c r="C44" s="155" t="s">
        <v>354</v>
      </c>
      <c r="D44" s="141">
        <v>0</v>
      </c>
      <c r="E44" s="141">
        <v>0</v>
      </c>
      <c r="F44" s="141">
        <v>0</v>
      </c>
      <c r="G44" s="141">
        <v>0</v>
      </c>
      <c r="H44" s="141">
        <v>0</v>
      </c>
      <c r="I44" s="141">
        <v>0</v>
      </c>
      <c r="J44" s="141">
        <v>0</v>
      </c>
      <c r="K44" s="141">
        <v>0</v>
      </c>
      <c r="L44" s="141">
        <v>0</v>
      </c>
      <c r="M44" s="148">
        <f t="shared" si="2"/>
        <v>0</v>
      </c>
      <c r="N44" s="154">
        <v>23400</v>
      </c>
      <c r="O44" s="148">
        <f t="shared" si="5"/>
        <v>23400</v>
      </c>
    </row>
    <row r="45" spans="3:15" s="129" customFormat="1" ht="15.75" customHeight="1" x14ac:dyDescent="0.15">
      <c r="C45" s="155" t="s">
        <v>215</v>
      </c>
      <c r="D45" s="141">
        <v>0</v>
      </c>
      <c r="E45" s="141">
        <v>658424</v>
      </c>
      <c r="F45" s="141">
        <v>0</v>
      </c>
      <c r="G45" s="141">
        <v>0</v>
      </c>
      <c r="H45" s="141">
        <v>0</v>
      </c>
      <c r="I45" s="141">
        <v>0</v>
      </c>
      <c r="J45" s="141">
        <v>0</v>
      </c>
      <c r="K45" s="141">
        <v>0</v>
      </c>
      <c r="L45" s="141">
        <v>1079728</v>
      </c>
      <c r="M45" s="148">
        <f t="shared" si="2"/>
        <v>1738152</v>
      </c>
      <c r="N45" s="154">
        <v>1820086</v>
      </c>
      <c r="O45" s="148">
        <f t="shared" si="5"/>
        <v>3558238</v>
      </c>
    </row>
    <row r="46" spans="3:15" s="129" customFormat="1" ht="15.75" customHeight="1" x14ac:dyDescent="0.15">
      <c r="C46" s="155" t="s">
        <v>216</v>
      </c>
      <c r="D46" s="141">
        <v>0</v>
      </c>
      <c r="E46" s="141">
        <v>1036800</v>
      </c>
      <c r="F46" s="141">
        <v>0</v>
      </c>
      <c r="G46" s="141">
        <v>1579587</v>
      </c>
      <c r="H46" s="141">
        <v>0</v>
      </c>
      <c r="I46" s="141">
        <v>0</v>
      </c>
      <c r="J46" s="141">
        <v>0</v>
      </c>
      <c r="K46" s="141">
        <v>0</v>
      </c>
      <c r="L46" s="141">
        <v>0</v>
      </c>
      <c r="M46" s="148">
        <f t="shared" si="2"/>
        <v>2616387</v>
      </c>
      <c r="N46" s="154">
        <v>608000</v>
      </c>
      <c r="O46" s="148">
        <f t="shared" si="5"/>
        <v>3224387</v>
      </c>
    </row>
    <row r="47" spans="3:15" s="129" customFormat="1" ht="15.75" customHeight="1" x14ac:dyDescent="0.15">
      <c r="C47" s="155" t="s">
        <v>217</v>
      </c>
      <c r="D47" s="141">
        <v>0</v>
      </c>
      <c r="E47" s="141">
        <v>13600</v>
      </c>
      <c r="F47" s="141">
        <v>0</v>
      </c>
      <c r="G47" s="141">
        <v>12000</v>
      </c>
      <c r="H47" s="141">
        <v>0</v>
      </c>
      <c r="I47" s="141">
        <v>9000</v>
      </c>
      <c r="J47" s="141">
        <v>0</v>
      </c>
      <c r="K47" s="141">
        <v>0</v>
      </c>
      <c r="L47" s="141">
        <v>0</v>
      </c>
      <c r="M47" s="148">
        <f t="shared" si="2"/>
        <v>34600</v>
      </c>
      <c r="N47" s="154">
        <v>153175</v>
      </c>
      <c r="O47" s="148">
        <f t="shared" si="5"/>
        <v>187775</v>
      </c>
    </row>
    <row r="48" spans="3:15" s="129" customFormat="1" ht="15.75" customHeight="1" x14ac:dyDescent="0.15">
      <c r="C48" s="155" t="s">
        <v>218</v>
      </c>
      <c r="D48" s="141">
        <v>0</v>
      </c>
      <c r="E48" s="141">
        <v>0</v>
      </c>
      <c r="F48" s="141">
        <v>0</v>
      </c>
      <c r="G48" s="141">
        <v>0</v>
      </c>
      <c r="H48" s="141">
        <v>0</v>
      </c>
      <c r="I48" s="141">
        <v>0</v>
      </c>
      <c r="J48" s="141">
        <v>0</v>
      </c>
      <c r="K48" s="141">
        <v>0</v>
      </c>
      <c r="L48" s="141">
        <v>371980</v>
      </c>
      <c r="M48" s="148">
        <f t="shared" si="2"/>
        <v>371980</v>
      </c>
      <c r="N48" s="154">
        <v>735570</v>
      </c>
      <c r="O48" s="148">
        <f t="shared" si="5"/>
        <v>1107550</v>
      </c>
    </row>
    <row r="49" spans="3:15" s="129" customFormat="1" ht="15.75" customHeight="1" x14ac:dyDescent="0.15">
      <c r="C49" s="155" t="s">
        <v>219</v>
      </c>
      <c r="D49" s="141">
        <v>0</v>
      </c>
      <c r="E49" s="141">
        <v>0</v>
      </c>
      <c r="F49" s="141">
        <v>0</v>
      </c>
      <c r="G49" s="141">
        <v>0</v>
      </c>
      <c r="H49" s="141">
        <v>0</v>
      </c>
      <c r="I49" s="141">
        <v>0</v>
      </c>
      <c r="J49" s="141">
        <v>0</v>
      </c>
      <c r="K49" s="141">
        <v>0</v>
      </c>
      <c r="L49" s="141">
        <v>2054800</v>
      </c>
      <c r="M49" s="148">
        <f t="shared" si="2"/>
        <v>2054800</v>
      </c>
      <c r="N49" s="154">
        <v>221670</v>
      </c>
      <c r="O49" s="148">
        <f t="shared" si="5"/>
        <v>2276470</v>
      </c>
    </row>
    <row r="50" spans="3:15" s="129" customFormat="1" ht="15.75" customHeight="1" x14ac:dyDescent="0.15">
      <c r="C50" s="155" t="s">
        <v>355</v>
      </c>
      <c r="D50" s="141">
        <v>0</v>
      </c>
      <c r="E50" s="141">
        <v>0</v>
      </c>
      <c r="F50" s="141">
        <v>0</v>
      </c>
      <c r="G50" s="141">
        <v>0</v>
      </c>
      <c r="H50" s="141">
        <v>0</v>
      </c>
      <c r="I50" s="141">
        <v>0</v>
      </c>
      <c r="J50" s="141">
        <v>0</v>
      </c>
      <c r="K50" s="141">
        <v>0</v>
      </c>
      <c r="L50" s="141">
        <v>23300</v>
      </c>
      <c r="M50" s="148">
        <f t="shared" si="2"/>
        <v>23300</v>
      </c>
      <c r="N50" s="154">
        <v>1653150</v>
      </c>
      <c r="O50" s="148">
        <f t="shared" si="5"/>
        <v>1676450</v>
      </c>
    </row>
    <row r="51" spans="3:15" s="129" customFormat="1" ht="15.75" customHeight="1" x14ac:dyDescent="0.15">
      <c r="C51" s="155" t="s">
        <v>220</v>
      </c>
      <c r="D51" s="141">
        <v>0</v>
      </c>
      <c r="E51" s="141">
        <v>0</v>
      </c>
      <c r="F51" s="141">
        <v>3164</v>
      </c>
      <c r="G51" s="141">
        <v>65105</v>
      </c>
      <c r="H51" s="141">
        <v>0</v>
      </c>
      <c r="I51" s="141">
        <v>0</v>
      </c>
      <c r="J51" s="141">
        <v>0</v>
      </c>
      <c r="K51" s="141">
        <v>0</v>
      </c>
      <c r="L51" s="141">
        <v>0</v>
      </c>
      <c r="M51" s="148">
        <f t="shared" si="2"/>
        <v>68269</v>
      </c>
      <c r="N51" s="154">
        <v>120977</v>
      </c>
      <c r="O51" s="148">
        <f t="shared" si="5"/>
        <v>189246</v>
      </c>
    </row>
    <row r="52" spans="3:15" s="129" customFormat="1" ht="15.75" customHeight="1" x14ac:dyDescent="0.15">
      <c r="C52" s="155" t="s">
        <v>356</v>
      </c>
      <c r="D52" s="141">
        <v>0</v>
      </c>
      <c r="E52" s="141">
        <v>0</v>
      </c>
      <c r="F52" s="141">
        <v>0</v>
      </c>
      <c r="G52" s="141">
        <v>0</v>
      </c>
      <c r="H52" s="141">
        <v>0</v>
      </c>
      <c r="I52" s="141">
        <v>0</v>
      </c>
      <c r="J52" s="141">
        <v>0</v>
      </c>
      <c r="K52" s="141">
        <v>0</v>
      </c>
      <c r="L52" s="141">
        <v>0</v>
      </c>
      <c r="M52" s="148">
        <f t="shared" si="2"/>
        <v>0</v>
      </c>
      <c r="N52" s="154">
        <v>8108492</v>
      </c>
      <c r="O52" s="148">
        <f t="shared" si="5"/>
        <v>8108492</v>
      </c>
    </row>
    <row r="53" spans="3:15" s="129" customFormat="1" ht="15.75" customHeight="1" x14ac:dyDescent="0.15">
      <c r="C53" s="155" t="s">
        <v>230</v>
      </c>
      <c r="D53" s="141">
        <v>0</v>
      </c>
      <c r="E53" s="141">
        <v>0</v>
      </c>
      <c r="F53" s="141">
        <v>0</v>
      </c>
      <c r="G53" s="141">
        <v>0</v>
      </c>
      <c r="H53" s="141">
        <v>0</v>
      </c>
      <c r="I53" s="141">
        <v>0</v>
      </c>
      <c r="J53" s="141">
        <v>0</v>
      </c>
      <c r="K53" s="141">
        <v>0</v>
      </c>
      <c r="L53" s="141">
        <v>0</v>
      </c>
      <c r="M53" s="148">
        <f t="shared" si="2"/>
        <v>0</v>
      </c>
      <c r="N53" s="154">
        <v>236583</v>
      </c>
      <c r="O53" s="148">
        <f t="shared" si="5"/>
        <v>236583</v>
      </c>
    </row>
    <row r="54" spans="3:15" s="129" customFormat="1" ht="15.75" customHeight="1" x14ac:dyDescent="0.15">
      <c r="C54" s="155" t="s">
        <v>357</v>
      </c>
      <c r="D54" s="141">
        <v>0</v>
      </c>
      <c r="E54" s="141">
        <v>0</v>
      </c>
      <c r="F54" s="141">
        <v>0</v>
      </c>
      <c r="G54" s="141">
        <v>0</v>
      </c>
      <c r="H54" s="141">
        <v>0</v>
      </c>
      <c r="I54" s="141">
        <v>0</v>
      </c>
      <c r="J54" s="141">
        <v>0</v>
      </c>
      <c r="K54" s="141">
        <v>0</v>
      </c>
      <c r="L54" s="141">
        <v>0</v>
      </c>
      <c r="M54" s="148">
        <f t="shared" si="2"/>
        <v>0</v>
      </c>
      <c r="N54" s="154">
        <v>13200</v>
      </c>
      <c r="O54" s="148">
        <f t="shared" si="5"/>
        <v>13200</v>
      </c>
    </row>
    <row r="55" spans="3:15" s="129" customFormat="1" ht="15.75" customHeight="1" x14ac:dyDescent="0.15">
      <c r="C55" s="155" t="s">
        <v>358</v>
      </c>
      <c r="D55" s="141">
        <v>0</v>
      </c>
      <c r="E55" s="141">
        <v>0</v>
      </c>
      <c r="F55" s="141">
        <v>0</v>
      </c>
      <c r="G55" s="141">
        <v>0</v>
      </c>
      <c r="H55" s="141">
        <v>0</v>
      </c>
      <c r="I55" s="141">
        <v>0</v>
      </c>
      <c r="J55" s="141">
        <v>0</v>
      </c>
      <c r="K55" s="141">
        <v>0</v>
      </c>
      <c r="L55" s="141">
        <v>0</v>
      </c>
      <c r="M55" s="148">
        <f t="shared" si="2"/>
        <v>0</v>
      </c>
      <c r="N55" s="154">
        <v>270804</v>
      </c>
      <c r="O55" s="148">
        <f t="shared" si="5"/>
        <v>270804</v>
      </c>
    </row>
    <row r="56" spans="3:15" s="129" customFormat="1" ht="15.75" customHeight="1" x14ac:dyDescent="0.15">
      <c r="C56" s="155" t="s">
        <v>359</v>
      </c>
      <c r="D56" s="141">
        <v>0</v>
      </c>
      <c r="E56" s="141">
        <v>0</v>
      </c>
      <c r="F56" s="141">
        <v>0</v>
      </c>
      <c r="G56" s="141">
        <v>0</v>
      </c>
      <c r="H56" s="141">
        <v>0</v>
      </c>
      <c r="I56" s="141">
        <v>0</v>
      </c>
      <c r="J56" s="141">
        <v>0</v>
      </c>
      <c r="K56" s="141">
        <v>0</v>
      </c>
      <c r="L56" s="141">
        <v>0</v>
      </c>
      <c r="M56" s="148">
        <f t="shared" si="2"/>
        <v>0</v>
      </c>
      <c r="N56" s="154">
        <v>636600</v>
      </c>
      <c r="O56" s="148">
        <f t="shared" si="5"/>
        <v>636600</v>
      </c>
    </row>
    <row r="57" spans="3:15" s="129" customFormat="1" ht="15.75" customHeight="1" x14ac:dyDescent="0.15">
      <c r="C57" s="155" t="s">
        <v>221</v>
      </c>
      <c r="D57" s="141">
        <v>19646</v>
      </c>
      <c r="E57" s="141">
        <v>0</v>
      </c>
      <c r="F57" s="141">
        <v>0</v>
      </c>
      <c r="G57" s="141">
        <v>566636</v>
      </c>
      <c r="H57" s="141">
        <v>0</v>
      </c>
      <c r="I57" s="141">
        <v>53160</v>
      </c>
      <c r="J57" s="141">
        <v>0</v>
      </c>
      <c r="K57" s="141">
        <v>0</v>
      </c>
      <c r="L57" s="141">
        <v>0</v>
      </c>
      <c r="M57" s="148">
        <f t="shared" si="2"/>
        <v>639442</v>
      </c>
      <c r="N57" s="154">
        <v>1124807</v>
      </c>
      <c r="O57" s="148">
        <f t="shared" si="5"/>
        <v>1764249</v>
      </c>
    </row>
    <row r="58" spans="3:15" s="129" customFormat="1" ht="15.75" customHeight="1" x14ac:dyDescent="0.15">
      <c r="C58" s="155" t="s">
        <v>222</v>
      </c>
      <c r="D58" s="141">
        <v>0</v>
      </c>
      <c r="E58" s="141">
        <v>0</v>
      </c>
      <c r="F58" s="141">
        <v>0</v>
      </c>
      <c r="G58" s="141">
        <v>0</v>
      </c>
      <c r="H58" s="141">
        <v>0</v>
      </c>
      <c r="I58" s="141">
        <v>0</v>
      </c>
      <c r="J58" s="141">
        <v>0</v>
      </c>
      <c r="K58" s="141">
        <v>0</v>
      </c>
      <c r="L58" s="141">
        <v>0</v>
      </c>
      <c r="M58" s="148">
        <f t="shared" si="2"/>
        <v>0</v>
      </c>
      <c r="N58" s="154">
        <v>426251</v>
      </c>
      <c r="O58" s="148">
        <f t="shared" si="5"/>
        <v>426251</v>
      </c>
    </row>
    <row r="59" spans="3:15" s="129" customFormat="1" ht="15.75" customHeight="1" x14ac:dyDescent="0.15">
      <c r="C59" s="155" t="s">
        <v>223</v>
      </c>
      <c r="D59" s="141">
        <v>4630</v>
      </c>
      <c r="E59" s="141">
        <v>132509</v>
      </c>
      <c r="F59" s="141">
        <v>45668</v>
      </c>
      <c r="G59" s="141">
        <v>494633</v>
      </c>
      <c r="H59" s="141">
        <v>0</v>
      </c>
      <c r="I59" s="141">
        <v>0</v>
      </c>
      <c r="J59" s="141">
        <v>0</v>
      </c>
      <c r="K59" s="141">
        <v>0</v>
      </c>
      <c r="L59" s="141">
        <v>1650</v>
      </c>
      <c r="M59" s="148">
        <f t="shared" si="2"/>
        <v>679090</v>
      </c>
      <c r="N59" s="154">
        <v>363768</v>
      </c>
      <c r="O59" s="148">
        <f t="shared" si="5"/>
        <v>1042858</v>
      </c>
    </row>
    <row r="60" spans="3:15" s="129" customFormat="1" ht="15.75" customHeight="1" x14ac:dyDescent="0.15">
      <c r="C60" s="155" t="s">
        <v>243</v>
      </c>
      <c r="D60" s="141">
        <v>67200</v>
      </c>
      <c r="E60" s="141">
        <v>160000</v>
      </c>
      <c r="F60" s="141">
        <v>30000</v>
      </c>
      <c r="G60" s="141">
        <v>170000</v>
      </c>
      <c r="H60" s="141">
        <v>0</v>
      </c>
      <c r="I60" s="141">
        <v>25000</v>
      </c>
      <c r="J60" s="141">
        <v>0</v>
      </c>
      <c r="K60" s="141">
        <v>0</v>
      </c>
      <c r="L60" s="141">
        <v>75000</v>
      </c>
      <c r="M60" s="148">
        <f t="shared" si="2"/>
        <v>527200</v>
      </c>
      <c r="N60" s="154">
        <v>26500</v>
      </c>
      <c r="O60" s="148">
        <f t="shared" si="5"/>
        <v>553700</v>
      </c>
    </row>
    <row r="61" spans="3:15" s="129" customFormat="1" ht="15.75" customHeight="1" x14ac:dyDescent="0.15">
      <c r="C61" s="155" t="s">
        <v>232</v>
      </c>
      <c r="D61" s="141">
        <v>0</v>
      </c>
      <c r="E61" s="141">
        <v>16790</v>
      </c>
      <c r="F61" s="141">
        <v>0</v>
      </c>
      <c r="G61" s="141">
        <v>0</v>
      </c>
      <c r="H61" s="141">
        <v>0</v>
      </c>
      <c r="I61" s="141">
        <v>0</v>
      </c>
      <c r="J61" s="141">
        <v>0</v>
      </c>
      <c r="K61" s="141">
        <v>0</v>
      </c>
      <c r="L61" s="141">
        <v>0</v>
      </c>
      <c r="M61" s="148">
        <f t="shared" si="2"/>
        <v>16790</v>
      </c>
      <c r="N61" s="154">
        <v>304507</v>
      </c>
      <c r="O61" s="148">
        <f t="shared" si="5"/>
        <v>321297</v>
      </c>
    </row>
    <row r="62" spans="3:15" s="129" customFormat="1" ht="15.75" customHeight="1" x14ac:dyDescent="0.15">
      <c r="C62" s="155" t="s">
        <v>360</v>
      </c>
      <c r="D62" s="141">
        <v>0</v>
      </c>
      <c r="E62" s="141">
        <v>32000</v>
      </c>
      <c r="F62" s="141">
        <v>0</v>
      </c>
      <c r="G62" s="141">
        <v>0</v>
      </c>
      <c r="H62" s="141">
        <v>0</v>
      </c>
      <c r="I62" s="141">
        <v>0</v>
      </c>
      <c r="J62" s="141">
        <v>0</v>
      </c>
      <c r="K62" s="141">
        <v>0</v>
      </c>
      <c r="L62" s="141">
        <v>0</v>
      </c>
      <c r="M62" s="148">
        <f t="shared" si="2"/>
        <v>32000</v>
      </c>
      <c r="N62" s="154">
        <v>0</v>
      </c>
      <c r="O62" s="148">
        <f t="shared" si="5"/>
        <v>32000</v>
      </c>
    </row>
    <row r="63" spans="3:15" s="129" customFormat="1" ht="15.75" customHeight="1" x14ac:dyDescent="0.15">
      <c r="C63" s="142" t="s">
        <v>361</v>
      </c>
      <c r="D63" s="143">
        <f t="shared" ref="D63:O63" si="6">SUM(D21:D62)</f>
        <v>579004</v>
      </c>
      <c r="E63" s="143">
        <f t="shared" si="6"/>
        <v>10229827</v>
      </c>
      <c r="F63" s="143">
        <f t="shared" si="6"/>
        <v>409617</v>
      </c>
      <c r="G63" s="143">
        <f t="shared" si="6"/>
        <v>3655182</v>
      </c>
      <c r="H63" s="143">
        <f t="shared" si="6"/>
        <v>0</v>
      </c>
      <c r="I63" s="143">
        <f t="shared" si="6"/>
        <v>124730</v>
      </c>
      <c r="J63" s="143">
        <f t="shared" si="6"/>
        <v>0</v>
      </c>
      <c r="K63" s="143">
        <f t="shared" si="6"/>
        <v>0</v>
      </c>
      <c r="L63" s="143">
        <f t="shared" si="6"/>
        <v>17101427</v>
      </c>
      <c r="M63" s="144">
        <f t="shared" si="6"/>
        <v>32099787</v>
      </c>
      <c r="N63" s="143">
        <f t="shared" si="6"/>
        <v>25307283</v>
      </c>
      <c r="O63" s="144">
        <f t="shared" si="6"/>
        <v>57407070</v>
      </c>
    </row>
    <row r="64" spans="3:15" s="129" customFormat="1" ht="15.75" customHeight="1" thickBot="1" x14ac:dyDescent="0.2">
      <c r="C64" s="147" t="s">
        <v>362</v>
      </c>
      <c r="D64" s="140">
        <f>D19+D63</f>
        <v>12992728</v>
      </c>
      <c r="E64" s="140">
        <f t="shared" ref="E64:O64" si="7">E19+E63</f>
        <v>37668090</v>
      </c>
      <c r="F64" s="140">
        <f t="shared" si="7"/>
        <v>10512639</v>
      </c>
      <c r="G64" s="140">
        <f t="shared" si="7"/>
        <v>19962835</v>
      </c>
      <c r="H64" s="140">
        <f t="shared" si="7"/>
        <v>0</v>
      </c>
      <c r="I64" s="140">
        <f t="shared" si="7"/>
        <v>6426438</v>
      </c>
      <c r="J64" s="140">
        <f>J19+J63</f>
        <v>0</v>
      </c>
      <c r="K64" s="140">
        <f t="shared" si="7"/>
        <v>0</v>
      </c>
      <c r="L64" s="140">
        <f>L19+L63</f>
        <v>22549336</v>
      </c>
      <c r="M64" s="148">
        <f>M19+M63</f>
        <v>110112066</v>
      </c>
      <c r="N64" s="140">
        <f t="shared" si="7"/>
        <v>45998272</v>
      </c>
      <c r="O64" s="148">
        <f t="shared" si="7"/>
        <v>156110338</v>
      </c>
    </row>
    <row r="65" spans="3:15" s="129" customFormat="1" ht="15.75" customHeight="1" thickTop="1" thickBot="1" x14ac:dyDescent="0.2">
      <c r="C65" s="156" t="s">
        <v>62</v>
      </c>
      <c r="D65" s="157">
        <f t="shared" ref="D65:N65" si="8">D11-D64</f>
        <v>8524292</v>
      </c>
      <c r="E65" s="157">
        <f t="shared" si="8"/>
        <v>37886865</v>
      </c>
      <c r="F65" s="157">
        <f t="shared" si="8"/>
        <v>13299505</v>
      </c>
      <c r="G65" s="157">
        <f t="shared" si="8"/>
        <v>13974310</v>
      </c>
      <c r="H65" s="157">
        <f t="shared" si="8"/>
        <v>0</v>
      </c>
      <c r="I65" s="157">
        <f t="shared" si="8"/>
        <v>-1940138</v>
      </c>
      <c r="J65" s="157">
        <f t="shared" si="8"/>
        <v>0</v>
      </c>
      <c r="K65" s="157">
        <f t="shared" si="8"/>
        <v>0</v>
      </c>
      <c r="L65" s="157">
        <f t="shared" si="8"/>
        <v>-22549336</v>
      </c>
      <c r="M65" s="158">
        <f t="shared" si="8"/>
        <v>49195498</v>
      </c>
      <c r="N65" s="157">
        <f t="shared" si="8"/>
        <v>-40600354</v>
      </c>
      <c r="O65" s="158">
        <f>O11-O19-O63</f>
        <v>8595144</v>
      </c>
    </row>
    <row r="66" spans="3:15" ht="12" thickTop="1" x14ac:dyDescent="0.15"/>
  </sheetData>
  <mergeCells count="4">
    <mergeCell ref="C3:C4"/>
    <mergeCell ref="D3:L3"/>
    <mergeCell ref="M3:M4"/>
    <mergeCell ref="O3:O4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活動計算書</vt:lpstr>
      <vt:lpstr>財産目録</vt:lpstr>
      <vt:lpstr>貸借対照表</vt:lpstr>
      <vt:lpstr>注記</vt:lpstr>
      <vt:lpstr>事業別損益</vt:lpstr>
      <vt:lpstr>注記!Print_Area</vt:lpstr>
      <vt:lpstr>活動計算書!Print_Titles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中村会計事務所</dc:creator>
  <cp:lastModifiedBy>user1005</cp:lastModifiedBy>
  <cp:lastPrinted>2021-07-10T05:17:43Z</cp:lastPrinted>
  <dcterms:created xsi:type="dcterms:W3CDTF">2005-03-23T09:18:37Z</dcterms:created>
  <dcterms:modified xsi:type="dcterms:W3CDTF">2021-07-10T05:17:47Z</dcterms:modified>
</cp:coreProperties>
</file>