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322あおの丘(NPO)\調書\R4\決算書\"/>
    </mc:Choice>
  </mc:AlternateContent>
  <bookViews>
    <workbookView xWindow="-28920" yWindow="-120" windowWidth="29040" windowHeight="15840"/>
  </bookViews>
  <sheets>
    <sheet name="活動計算書" sheetId="19" r:id="rId1"/>
    <sheet name="貸借対照表" sheetId="1" r:id="rId2"/>
    <sheet name="注記" sheetId="20" r:id="rId3"/>
  </sheets>
  <definedNames>
    <definedName name="_xlnm.Print_Area" localSheetId="2">注記!$A$1:$I$87</definedName>
    <definedName name="_xlnm.Print_Titles" localSheetId="0">活動計算書!$1:$5</definedName>
  </definedNames>
  <calcPr calcId="152511"/>
</workbook>
</file>

<file path=xl/calcChain.xml><?xml version="1.0" encoding="utf-8"?>
<calcChain xmlns="http://schemas.openxmlformats.org/spreadsheetml/2006/main">
  <c r="E79" i="20" l="1"/>
  <c r="F24" i="1" l="1"/>
  <c r="G56" i="20" l="1"/>
  <c r="I56" i="20" s="1"/>
  <c r="F35" i="1"/>
  <c r="F130" i="19"/>
  <c r="F89" i="19"/>
  <c r="F80" i="19"/>
  <c r="F34" i="19"/>
  <c r="G26" i="19"/>
  <c r="G21" i="19"/>
  <c r="G51" i="1"/>
  <c r="F28" i="1"/>
  <c r="G14" i="1"/>
  <c r="G81" i="19" l="1"/>
  <c r="G36" i="1"/>
  <c r="H37" i="1" s="1"/>
  <c r="G131" i="19"/>
  <c r="H132" i="19" l="1"/>
  <c r="G48" i="20"/>
  <c r="G8" i="19"/>
  <c r="E60" i="20" l="1"/>
  <c r="F60" i="20"/>
  <c r="H60" i="20"/>
  <c r="D60" i="20"/>
  <c r="G59" i="20"/>
  <c r="I59" i="20" s="1"/>
  <c r="G49" i="20" l="1"/>
  <c r="I49" i="20" s="1"/>
  <c r="G50" i="20"/>
  <c r="I50" i="20" s="1"/>
  <c r="G51" i="20"/>
  <c r="I51" i="20" s="1"/>
  <c r="G52" i="20"/>
  <c r="I52" i="20" s="1"/>
  <c r="G53" i="20"/>
  <c r="I53" i="20" s="1"/>
  <c r="G54" i="20"/>
  <c r="I54" i="20" s="1"/>
  <c r="G12" i="19"/>
  <c r="E82" i="20" l="1"/>
  <c r="D82" i="20"/>
  <c r="I48" i="20"/>
  <c r="G58" i="20"/>
  <c r="I58" i="20" s="1"/>
  <c r="G65" i="20"/>
  <c r="G66" i="20"/>
  <c r="F40" i="20"/>
  <c r="E40" i="20"/>
  <c r="D40" i="20"/>
  <c r="G35" i="20"/>
  <c r="G67" i="20"/>
  <c r="G68" i="20"/>
  <c r="D69" i="20"/>
  <c r="E86" i="20"/>
  <c r="D86" i="20"/>
  <c r="E69" i="20"/>
  <c r="F69" i="20"/>
  <c r="G10" i="19"/>
  <c r="H138" i="19"/>
  <c r="G57" i="1"/>
  <c r="H27" i="19" l="1"/>
  <c r="H133" i="19" s="1"/>
  <c r="I60" i="20"/>
  <c r="G60" i="20"/>
  <c r="H58" i="1"/>
  <c r="G40" i="20"/>
  <c r="G69" i="20"/>
  <c r="G61" i="1" l="1"/>
  <c r="H62" i="1" s="1"/>
  <c r="H63" i="1" s="1"/>
  <c r="H145" i="19"/>
  <c r="H147" i="19" s="1"/>
  <c r="H149" i="19" l="1"/>
</calcChain>
</file>

<file path=xl/sharedStrings.xml><?xml version="1.0" encoding="utf-8"?>
<sst xmlns="http://schemas.openxmlformats.org/spreadsheetml/2006/main" count="333" uniqueCount="264">
  <si>
    <t>流動資産合計</t>
    <rPh sb="0" eb="2">
      <t>リュウドウ</t>
    </rPh>
    <rPh sb="2" eb="4">
      <t>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</si>
  <si>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</si>
  <si>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</si>
  <si>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正味財産合計</t>
    <rPh sb="0" eb="2">
      <t>ショウミ</t>
    </rPh>
    <rPh sb="2" eb="4">
      <t>ザイサン</t>
    </rPh>
    <rPh sb="4" eb="6">
      <t>ゴウケイ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</si>
  <si>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</si>
  <si>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負債合計</t>
    <rPh sb="0" eb="2">
      <t>フサイ</t>
    </rPh>
    <rPh sb="2" eb="4">
      <t>ゴウケイ</t>
    </rPh>
    <phoneticPr fontId="2"/>
  </si>
  <si>
    <t>雑収入</t>
    <rPh sb="0" eb="1">
      <t>ザツ</t>
    </rPh>
    <rPh sb="1" eb="3">
      <t>シュウニュウ</t>
    </rPh>
    <phoneticPr fontId="2"/>
  </si>
  <si>
    <t>Ⅲその他資金収入の部</t>
    <rPh sb="3" eb="4">
      <t>タ</t>
    </rPh>
    <rPh sb="4" eb="6">
      <t>シキン</t>
    </rPh>
    <rPh sb="6" eb="8">
      <t>シュウニュウ</t>
    </rPh>
    <rPh sb="9" eb="10">
      <t>ブ</t>
    </rPh>
    <phoneticPr fontId="2"/>
  </si>
  <si>
    <t>現金預金</t>
    <rPh sb="0" eb="2">
      <t>ゲンキン</t>
    </rPh>
    <rPh sb="2" eb="4">
      <t>ヨキン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</si>
  <si>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</si>
  <si>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</si>
  <si>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１　借入金収入</t>
    <rPh sb="2" eb="4">
      <t>カリイレ</t>
    </rPh>
    <rPh sb="4" eb="5">
      <t>キン</t>
    </rPh>
    <rPh sb="5" eb="7">
      <t>シュウニュウ</t>
    </rPh>
    <phoneticPr fontId="2"/>
  </si>
  <si>
    <t>長期借入金収入</t>
    <rPh sb="0" eb="2">
      <t>チョウキ</t>
    </rPh>
    <rPh sb="2" eb="4">
      <t>カリイレ</t>
    </rPh>
    <rPh sb="4" eb="5">
      <t>キン</t>
    </rPh>
    <rPh sb="5" eb="7">
      <t>シュウニュウ</t>
    </rPh>
    <phoneticPr fontId="2"/>
  </si>
  <si>
    <t>受取利息</t>
    <rPh sb="0" eb="2">
      <t>ウケトリ</t>
    </rPh>
    <rPh sb="2" eb="4">
      <t>リソク</t>
    </rPh>
    <phoneticPr fontId="2"/>
  </si>
  <si>
    <t>（単位：円）</t>
    <rPh sb="1" eb="3">
      <t>タンイ</t>
    </rPh>
    <rPh sb="4" eb="5">
      <t>エン</t>
    </rPh>
    <phoneticPr fontId="2"/>
  </si>
  <si>
    <t>科　　　　　　目　</t>
    <rPh sb="0" eb="1">
      <t>カ</t>
    </rPh>
    <rPh sb="7" eb="8">
      <t>メ</t>
    </rPh>
    <phoneticPr fontId="2"/>
  </si>
  <si>
    <t>　</t>
    <phoneticPr fontId="2"/>
  </si>
  <si>
    <t>流動負債</t>
    <rPh sb="0" eb="2">
      <t>リュウドウ</t>
    </rPh>
    <rPh sb="2" eb="4">
      <t>フサイ</t>
    </rPh>
    <phoneticPr fontId="2"/>
  </si>
  <si>
    <t>固定負債</t>
    <rPh sb="0" eb="2">
      <t>コテイ</t>
    </rPh>
    <rPh sb="2" eb="4">
      <t>フサイ</t>
    </rPh>
    <phoneticPr fontId="2"/>
  </si>
  <si>
    <t>長期前払費用</t>
    <rPh sb="0" eb="2">
      <t>チョウキ</t>
    </rPh>
    <rPh sb="2" eb="4">
      <t>マエバラ</t>
    </rPh>
    <rPh sb="4" eb="6">
      <t>ヒヨウ</t>
    </rPh>
    <phoneticPr fontId="2"/>
  </si>
  <si>
    <t>構築物</t>
    <rPh sb="0" eb="3">
      <t>コウチクブツ</t>
    </rPh>
    <phoneticPr fontId="2"/>
  </si>
  <si>
    <t>長期預り金</t>
    <rPh sb="0" eb="2">
      <t>チョウキ</t>
    </rPh>
    <rPh sb="2" eb="3">
      <t>アズカ</t>
    </rPh>
    <rPh sb="4" eb="5">
      <t>キン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</si>
  <si>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</si>
  <si>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建物附属設備</t>
    <rPh sb="0" eb="2">
      <t>タテモノ</t>
    </rPh>
    <rPh sb="2" eb="4">
      <t>フゾク</t>
    </rPh>
    <rPh sb="4" eb="6">
      <t>セツビ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</si>
  <si>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</si>
  <si>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未払金</t>
    <rPh sb="0" eb="2">
      <t>ミハラ</t>
    </rPh>
    <rPh sb="2" eb="3">
      <t>キン</t>
    </rPh>
    <phoneticPr fontId="2"/>
  </si>
  <si>
    <t>その他資金収入合計　（Ｄ）</t>
    <rPh sb="2" eb="3">
      <t>タ</t>
    </rPh>
    <rPh sb="3" eb="5">
      <t>シキン</t>
    </rPh>
    <rPh sb="5" eb="7">
      <t>シュウニュウ</t>
    </rPh>
    <rPh sb="7" eb="9">
      <t>ゴウケイ</t>
    </rPh>
    <phoneticPr fontId="2"/>
  </si>
  <si>
    <t>建　物</t>
    <rPh sb="0" eb="1">
      <t>ケン</t>
    </rPh>
    <rPh sb="2" eb="3">
      <t>モノ</t>
    </rPh>
    <phoneticPr fontId="2"/>
  </si>
  <si>
    <t>ソフトウェア</t>
    <phoneticPr fontId="2"/>
  </si>
  <si>
    <t>差入保証金</t>
    <rPh sb="0" eb="1">
      <t>サ</t>
    </rPh>
    <rPh sb="1" eb="2">
      <t>イ</t>
    </rPh>
    <rPh sb="2" eb="5">
      <t>ホショウキン</t>
    </rPh>
    <phoneticPr fontId="2"/>
  </si>
  <si>
    <t>人件費</t>
    <rPh sb="0" eb="3">
      <t>ジンケンヒ</t>
    </rPh>
    <phoneticPr fontId="2"/>
  </si>
  <si>
    <t>未払法人税等</t>
    <rPh sb="0" eb="2">
      <t>ミハラ</t>
    </rPh>
    <rPh sb="2" eb="5">
      <t>ホウジンゼイ</t>
    </rPh>
    <rPh sb="5" eb="6">
      <t>トウ</t>
    </rPh>
    <phoneticPr fontId="2"/>
  </si>
  <si>
    <t>流動資産</t>
  </si>
  <si>
    <t>1.</t>
    <phoneticPr fontId="2"/>
  </si>
  <si>
    <t>2.</t>
    <phoneticPr fontId="2"/>
  </si>
  <si>
    <t>(1)</t>
    <phoneticPr fontId="2"/>
  </si>
  <si>
    <t>固定資産</t>
    <phoneticPr fontId="2"/>
  </si>
  <si>
    <t>有形固定資産</t>
    <rPh sb="0" eb="2">
      <t>ユウケイ</t>
    </rPh>
    <phoneticPr fontId="2"/>
  </si>
  <si>
    <t>有形固定資産計</t>
    <phoneticPr fontId="2"/>
  </si>
  <si>
    <t>(2)</t>
    <phoneticPr fontId="2"/>
  </si>
  <si>
    <t>無形固定資産</t>
  </si>
  <si>
    <t>無形固定資産計</t>
    <rPh sb="0" eb="6">
      <t>ムケイコテイシサン</t>
    </rPh>
    <phoneticPr fontId="2"/>
  </si>
  <si>
    <t>投資その他の資産</t>
    <rPh sb="0" eb="2">
      <t>トウシ</t>
    </rPh>
    <rPh sb="6" eb="8">
      <t>シサン</t>
    </rPh>
    <phoneticPr fontId="2"/>
  </si>
  <si>
    <t>固定資産合計</t>
    <rPh sb="4" eb="6">
      <t>ゴウケイ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</si>
  <si>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7">
      <t>マ</t>
    </rPh>
    <rPh sb="8" eb="9">
      <t>ガク</t>
    </rPh>
    <phoneticPr fontId="2"/>
  </si>
  <si>
    <t>Ⅰ  資産の部</t>
    <rPh sb="3" eb="5">
      <t>シサン</t>
    </rPh>
    <rPh sb="6" eb="7">
      <t>ブ</t>
    </rPh>
    <phoneticPr fontId="2"/>
  </si>
  <si>
    <t>Ⅱ  負債の部</t>
    <rPh sb="3" eb="5">
      <t>フサイ</t>
    </rPh>
    <rPh sb="6" eb="7">
      <t>ブ</t>
    </rPh>
    <phoneticPr fontId="2"/>
  </si>
  <si>
    <t>Ⅲ  正味財産の部</t>
    <rPh sb="3" eb="5">
      <t>ショウミ</t>
    </rPh>
    <rPh sb="5" eb="7">
      <t>ザイサン</t>
    </rPh>
    <rPh sb="8" eb="9">
      <t>ブ</t>
    </rPh>
    <phoneticPr fontId="2"/>
  </si>
  <si>
    <t>投資その他の資産計</t>
    <rPh sb="0" eb="2">
      <t>トウシ</t>
    </rPh>
    <rPh sb="6" eb="8">
      <t>シサン</t>
    </rPh>
    <rPh sb="8" eb="9">
      <t>ケイ</t>
    </rPh>
    <phoneticPr fontId="2"/>
  </si>
  <si>
    <t>Ⅰ　経常収益</t>
    <rPh sb="2" eb="4">
      <t>ケイジョウ</t>
    </rPh>
    <rPh sb="4" eb="6">
      <t>シュウエキ</t>
    </rPh>
    <phoneticPr fontId="2"/>
  </si>
  <si>
    <t>1.</t>
    <phoneticPr fontId="2"/>
  </si>
  <si>
    <t>２.</t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</si>
  <si>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</si>
  <si>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</si>
  <si>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事業費</t>
    <rPh sb="0" eb="3">
      <t>ジギョウヒ</t>
    </rPh>
    <phoneticPr fontId="2"/>
  </si>
  <si>
    <t>（１）</t>
    <phoneticPr fontId="2"/>
  </si>
  <si>
    <t>人件費計</t>
    <rPh sb="0" eb="3">
      <t>ジンケンヒ</t>
    </rPh>
    <rPh sb="3" eb="4">
      <t>ケイ</t>
    </rPh>
    <phoneticPr fontId="2"/>
  </si>
  <si>
    <t>（２）</t>
    <phoneticPr fontId="2"/>
  </si>
  <si>
    <t>事業費計</t>
    <rPh sb="0" eb="2">
      <t>ジギョウ</t>
    </rPh>
    <rPh sb="2" eb="3">
      <t>ヒ</t>
    </rPh>
    <rPh sb="3" eb="4">
      <t>ケイ</t>
    </rPh>
    <phoneticPr fontId="2"/>
  </si>
  <si>
    <t>管理費</t>
    <rPh sb="0" eb="2">
      <t>カンリ</t>
    </rPh>
    <rPh sb="2" eb="3">
      <t>ヒ</t>
    </rPh>
    <phoneticPr fontId="2"/>
  </si>
  <si>
    <t>管理費計</t>
    <rPh sb="0" eb="2">
      <t>カンリ</t>
    </rPh>
    <rPh sb="2" eb="3">
      <t>ヒ</t>
    </rPh>
    <rPh sb="3" eb="4">
      <t>ケイ</t>
    </rPh>
    <phoneticPr fontId="2"/>
  </si>
  <si>
    <t>経常費用計　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</si>
  <si>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</si>
  <si>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Ⅲ　経常外収益</t>
    <rPh sb="2" eb="4">
      <t>ケイジョウ</t>
    </rPh>
    <rPh sb="4" eb="5">
      <t>ガイ</t>
    </rPh>
    <rPh sb="5" eb="7">
      <t>シュウエキ</t>
    </rPh>
    <phoneticPr fontId="2"/>
  </si>
  <si>
    <t>固定資産売却益</t>
    <rPh sb="0" eb="2">
      <t>コテイ</t>
    </rPh>
    <rPh sb="2" eb="4">
      <t>シサン</t>
    </rPh>
    <rPh sb="4" eb="7">
      <t>バイキャクエキ</t>
    </rPh>
    <phoneticPr fontId="2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</si>
  <si>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2"/>
  </si>
  <si>
    <t>Ⅳ　経常外費用</t>
    <rPh sb="2" eb="4">
      <t>ケイジョウ</t>
    </rPh>
    <rPh sb="4" eb="5">
      <t>ガイ</t>
    </rPh>
    <rPh sb="5" eb="7">
      <t>ヒヨウ</t>
    </rPh>
    <phoneticPr fontId="2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</si>
  <si>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</si>
  <si>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</si>
  <si>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</si>
  <si>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金　　　額　</t>
    <rPh sb="0" eb="1">
      <t>キン</t>
    </rPh>
    <rPh sb="4" eb="5">
      <t>ガク</t>
    </rPh>
    <phoneticPr fontId="2"/>
  </si>
  <si>
    <t>事業収益</t>
    <rPh sb="0" eb="2">
      <t>ジギョウ</t>
    </rPh>
    <rPh sb="2" eb="4">
      <t>シュウエキ</t>
    </rPh>
    <phoneticPr fontId="2"/>
  </si>
  <si>
    <t>その他収益</t>
    <rPh sb="2" eb="3">
      <t>タ</t>
    </rPh>
    <rPh sb="3" eb="5">
      <t>シュウエキ</t>
    </rPh>
    <phoneticPr fontId="2"/>
  </si>
  <si>
    <t>１.</t>
    <phoneticPr fontId="7"/>
  </si>
  <si>
    <t>重要な会計方針</t>
    <rPh sb="0" eb="2">
      <t>ジュウヨウ</t>
    </rPh>
    <rPh sb="3" eb="5">
      <t>カイケイ</t>
    </rPh>
    <rPh sb="5" eb="7">
      <t>ホウシン</t>
    </rPh>
    <phoneticPr fontId="7"/>
  </si>
  <si>
    <t>（１）</t>
    <phoneticPr fontId="7"/>
  </si>
  <si>
    <t>固定資産の減価償却の方法</t>
    <rPh sb="0" eb="2">
      <t>コテイ</t>
    </rPh>
    <rPh sb="2" eb="4">
      <t>シサン</t>
    </rPh>
    <rPh sb="5" eb="7">
      <t>ゲンカ</t>
    </rPh>
    <rPh sb="7" eb="9">
      <t>ショウキャク</t>
    </rPh>
    <rPh sb="10" eb="12">
      <t>ホウホウ</t>
    </rPh>
    <phoneticPr fontId="7"/>
  </si>
  <si>
    <t>（２）</t>
    <phoneticPr fontId="7"/>
  </si>
  <si>
    <t>消費税等の会計処理</t>
    <rPh sb="0" eb="3">
      <t>ショウヒゼイ</t>
    </rPh>
    <rPh sb="3" eb="4">
      <t>トウ</t>
    </rPh>
    <rPh sb="5" eb="7">
      <t>カイケイ</t>
    </rPh>
    <rPh sb="7" eb="9">
      <t>ショリ</t>
    </rPh>
    <phoneticPr fontId="7"/>
  </si>
  <si>
    <t>使途等が制約された寄付等の内訳</t>
    <rPh sb="0" eb="3">
      <t>シトトウ</t>
    </rPh>
    <rPh sb="4" eb="6">
      <t>セイヤク</t>
    </rPh>
    <rPh sb="9" eb="11">
      <t>キフ</t>
    </rPh>
    <rPh sb="11" eb="12">
      <t>トウ</t>
    </rPh>
    <rPh sb="13" eb="15">
      <t>ウチワケ</t>
    </rPh>
    <phoneticPr fontId="7"/>
  </si>
  <si>
    <t>（単位：円）</t>
    <rPh sb="1" eb="3">
      <t>タンイ</t>
    </rPh>
    <rPh sb="4" eb="5">
      <t>エン</t>
    </rPh>
    <phoneticPr fontId="7"/>
  </si>
  <si>
    <t>内容</t>
    <rPh sb="0" eb="2">
      <t>ナイヨウ</t>
    </rPh>
    <phoneticPr fontId="7"/>
  </si>
  <si>
    <t>前期繰越額</t>
    <rPh sb="0" eb="2">
      <t>ゼンキ</t>
    </rPh>
    <rPh sb="2" eb="4">
      <t>クリコシ</t>
    </rPh>
    <rPh sb="4" eb="5">
      <t>ガク</t>
    </rPh>
    <phoneticPr fontId="7"/>
  </si>
  <si>
    <t>当期受入額</t>
    <rPh sb="0" eb="2">
      <t>トウキ</t>
    </rPh>
    <rPh sb="2" eb="4">
      <t>ウケイレ</t>
    </rPh>
    <rPh sb="4" eb="5">
      <t>ガク</t>
    </rPh>
    <phoneticPr fontId="7"/>
  </si>
  <si>
    <t>当期減少額</t>
    <rPh sb="0" eb="2">
      <t>トウキ</t>
    </rPh>
    <rPh sb="2" eb="4">
      <t>ゲンショウ</t>
    </rPh>
    <rPh sb="4" eb="5">
      <t>ガク</t>
    </rPh>
    <phoneticPr fontId="7"/>
  </si>
  <si>
    <t>次期繰越額</t>
    <rPh sb="0" eb="2">
      <t>ジキ</t>
    </rPh>
    <rPh sb="2" eb="4">
      <t>クリコシ</t>
    </rPh>
    <rPh sb="4" eb="5">
      <t>ガク</t>
    </rPh>
    <phoneticPr fontId="7"/>
  </si>
  <si>
    <t>備考</t>
    <rPh sb="0" eb="2">
      <t>ビコウ</t>
    </rPh>
    <phoneticPr fontId="7"/>
  </si>
  <si>
    <t>合計</t>
    <rPh sb="0" eb="2">
      <t>ゴウケイ</t>
    </rPh>
    <phoneticPr fontId="7"/>
  </si>
  <si>
    <t>３.</t>
    <phoneticPr fontId="7"/>
  </si>
  <si>
    <t>固定資産の増減内訳</t>
    <rPh sb="0" eb="2">
      <t>コテイ</t>
    </rPh>
    <rPh sb="2" eb="4">
      <t>シサン</t>
    </rPh>
    <rPh sb="5" eb="7">
      <t>ゾウゲン</t>
    </rPh>
    <rPh sb="7" eb="9">
      <t>ウチワケ</t>
    </rPh>
    <phoneticPr fontId="7"/>
  </si>
  <si>
    <t>科目</t>
    <rPh sb="0" eb="2">
      <t>カモク</t>
    </rPh>
    <phoneticPr fontId="7"/>
  </si>
  <si>
    <t>期首取得価額</t>
    <rPh sb="0" eb="2">
      <t>キシュ</t>
    </rPh>
    <rPh sb="2" eb="6">
      <t>シュトクカガク</t>
    </rPh>
    <phoneticPr fontId="7"/>
  </si>
  <si>
    <t>取得</t>
    <rPh sb="0" eb="2">
      <t>シュトク</t>
    </rPh>
    <phoneticPr fontId="7"/>
  </si>
  <si>
    <t>減少</t>
    <rPh sb="0" eb="2">
      <t>ゲンショウ</t>
    </rPh>
    <phoneticPr fontId="7"/>
  </si>
  <si>
    <t>期末取得価額</t>
    <rPh sb="0" eb="2">
      <t>キマツ</t>
    </rPh>
    <rPh sb="2" eb="4">
      <t>シュトク</t>
    </rPh>
    <rPh sb="4" eb="6">
      <t>カガク</t>
    </rPh>
    <phoneticPr fontId="7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</si>
  <si>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7"/>
  </si>
  <si>
    <t>期末帳簿価額</t>
    <rPh sb="0" eb="2">
      <t>キマツ</t>
    </rPh>
    <rPh sb="2" eb="4">
      <t>チョウボ</t>
    </rPh>
    <rPh sb="4" eb="6">
      <t>カガク</t>
    </rPh>
    <phoneticPr fontId="7"/>
  </si>
  <si>
    <t>　　建物附属設備</t>
    <rPh sb="2" eb="4">
      <t>タテモノ</t>
    </rPh>
    <rPh sb="4" eb="6">
      <t>フゾク</t>
    </rPh>
    <rPh sb="6" eb="8">
      <t>セツビ</t>
    </rPh>
    <phoneticPr fontId="2"/>
  </si>
  <si>
    <t>借入金の増減内訳</t>
    <rPh sb="0" eb="2">
      <t>カリイレ</t>
    </rPh>
    <rPh sb="2" eb="3">
      <t>キン</t>
    </rPh>
    <rPh sb="4" eb="6">
      <t>ゾウゲン</t>
    </rPh>
    <rPh sb="6" eb="8">
      <t>ウチワケ</t>
    </rPh>
    <phoneticPr fontId="7"/>
  </si>
  <si>
    <t>期首残高</t>
    <rPh sb="0" eb="2">
      <t>キシュ</t>
    </rPh>
    <rPh sb="2" eb="4">
      <t>ザンダカ</t>
    </rPh>
    <phoneticPr fontId="7"/>
  </si>
  <si>
    <t>当期借入</t>
    <rPh sb="0" eb="2">
      <t>トウキ</t>
    </rPh>
    <rPh sb="2" eb="4">
      <t>カリイレ</t>
    </rPh>
    <phoneticPr fontId="7"/>
  </si>
  <si>
    <t>当期返済</t>
    <rPh sb="0" eb="2">
      <t>トウキ</t>
    </rPh>
    <rPh sb="2" eb="4">
      <t>ヘンサイ</t>
    </rPh>
    <phoneticPr fontId="7"/>
  </si>
  <si>
    <t>期末残高</t>
    <rPh sb="0" eb="2">
      <t>キマツ</t>
    </rPh>
    <rPh sb="2" eb="4">
      <t>ザンダカ</t>
    </rPh>
    <phoneticPr fontId="7"/>
  </si>
  <si>
    <t>長期借入金</t>
    <rPh sb="0" eb="2">
      <t>チョウキ</t>
    </rPh>
    <rPh sb="2" eb="4">
      <t>カリイレ</t>
    </rPh>
    <rPh sb="4" eb="5">
      <t>キン</t>
    </rPh>
    <phoneticPr fontId="7"/>
  </si>
  <si>
    <t>役員及びその近親者との取引の内容</t>
    <rPh sb="0" eb="2">
      <t>ヤクイン</t>
    </rPh>
    <rPh sb="2" eb="3">
      <t>オヨ</t>
    </rPh>
    <rPh sb="6" eb="9">
      <t>キンシンシャ</t>
    </rPh>
    <rPh sb="11" eb="13">
      <t>トリヒキ</t>
    </rPh>
    <rPh sb="14" eb="16">
      <t>ナイヨウ</t>
    </rPh>
    <phoneticPr fontId="7"/>
  </si>
  <si>
    <t>役員及びその近親者との取引は以下の通りです。</t>
    <rPh sb="14" eb="16">
      <t>イカ</t>
    </rPh>
    <rPh sb="17" eb="18">
      <t>トオ</t>
    </rPh>
    <phoneticPr fontId="7"/>
  </si>
  <si>
    <t>財務諸表に計上された金額</t>
    <rPh sb="0" eb="2">
      <t>ザイム</t>
    </rPh>
    <rPh sb="2" eb="4">
      <t>ショヒョウ</t>
    </rPh>
    <rPh sb="5" eb="7">
      <t>ケイジョウ</t>
    </rPh>
    <rPh sb="10" eb="12">
      <t>キンガク</t>
    </rPh>
    <phoneticPr fontId="7"/>
  </si>
  <si>
    <t>内役員及び近親者との取引</t>
    <rPh sb="0" eb="1">
      <t>ウチ</t>
    </rPh>
    <rPh sb="1" eb="3">
      <t>ヤクイン</t>
    </rPh>
    <rPh sb="3" eb="4">
      <t>オヨ</t>
    </rPh>
    <rPh sb="5" eb="8">
      <t>キンシンシャ</t>
    </rPh>
    <rPh sb="10" eb="12">
      <t>トリヒキ</t>
    </rPh>
    <phoneticPr fontId="7"/>
  </si>
  <si>
    <t>（貸借対照表）</t>
    <rPh sb="1" eb="3">
      <t>タイシャク</t>
    </rPh>
    <rPh sb="3" eb="6">
      <t>タイショウヒョウ</t>
    </rPh>
    <phoneticPr fontId="7"/>
  </si>
  <si>
    <t>　　貸借対照表計</t>
    <rPh sb="2" eb="4">
      <t>タイシャク</t>
    </rPh>
    <rPh sb="4" eb="7">
      <t>タイショウヒョウ</t>
    </rPh>
    <rPh sb="7" eb="8">
      <t>ケイ</t>
    </rPh>
    <phoneticPr fontId="7"/>
  </si>
  <si>
    <t>その他経費</t>
    <rPh sb="2" eb="3">
      <t>タ</t>
    </rPh>
    <rPh sb="3" eb="5">
      <t>ケイヒ</t>
    </rPh>
    <phoneticPr fontId="2"/>
  </si>
  <si>
    <t>次期繰越正味財産額</t>
    <rPh sb="0" eb="2">
      <t>ジキ</t>
    </rPh>
    <phoneticPr fontId="2"/>
  </si>
  <si>
    <t>（注）特定非営利活動促進法第２８条第１項の収支計算書を活動計算書と呼んでいます。</t>
    <rPh sb="1" eb="2">
      <t>チュウ</t>
    </rPh>
    <rPh sb="3" eb="5">
      <t>トクテイ</t>
    </rPh>
    <rPh sb="5" eb="8">
      <t>ヒエイリ</t>
    </rPh>
    <rPh sb="8" eb="10">
      <t>カツドウ</t>
    </rPh>
    <rPh sb="10" eb="13">
      <t>ソクシンホウ</t>
    </rPh>
    <rPh sb="13" eb="14">
      <t>ダイ</t>
    </rPh>
    <rPh sb="16" eb="17">
      <t>ジョウ</t>
    </rPh>
    <rPh sb="17" eb="18">
      <t>ダイ</t>
    </rPh>
    <rPh sb="19" eb="20">
      <t>コウ</t>
    </rPh>
    <rPh sb="21" eb="23">
      <t>シュウシ</t>
    </rPh>
    <rPh sb="23" eb="26">
      <t>ケイサンショ</t>
    </rPh>
    <rPh sb="27" eb="29">
      <t>カツドウ</t>
    </rPh>
    <rPh sb="29" eb="32">
      <t>ケイサンショ</t>
    </rPh>
    <rPh sb="33" eb="34">
      <t>ヨ</t>
    </rPh>
    <phoneticPr fontId="2"/>
  </si>
  <si>
    <t>使途等が制約された寄附金等の内訳は以下の通りです。</t>
    <rPh sb="0" eb="2">
      <t>シト</t>
    </rPh>
    <rPh sb="2" eb="3">
      <t>トウ</t>
    </rPh>
    <rPh sb="4" eb="6">
      <t>セイヤク</t>
    </rPh>
    <rPh sb="9" eb="12">
      <t>キフキン</t>
    </rPh>
    <rPh sb="12" eb="13">
      <t>トウ</t>
    </rPh>
    <rPh sb="14" eb="16">
      <t>ウチワケ</t>
    </rPh>
    <rPh sb="17" eb="19">
      <t>イカ</t>
    </rPh>
    <rPh sb="20" eb="21">
      <t>トオ</t>
    </rPh>
    <phoneticPr fontId="7"/>
  </si>
  <si>
    <t>介護人材確保</t>
    <rPh sb="0" eb="2">
      <t>カイゴ</t>
    </rPh>
    <rPh sb="2" eb="4">
      <t>ジンザイ</t>
    </rPh>
    <rPh sb="4" eb="6">
      <t>カクホ</t>
    </rPh>
    <phoneticPr fontId="7"/>
  </si>
  <si>
    <t>助成金</t>
    <rPh sb="0" eb="2">
      <t>ジョセイ</t>
    </rPh>
    <rPh sb="2" eb="3">
      <t>キン</t>
    </rPh>
    <phoneticPr fontId="7"/>
  </si>
  <si>
    <t>長期預り金</t>
    <rPh sb="0" eb="2">
      <t>チョウキ</t>
    </rPh>
    <rPh sb="2" eb="3">
      <t>アズカ</t>
    </rPh>
    <rPh sb="4" eb="5">
      <t>キン</t>
    </rPh>
    <phoneticPr fontId="7"/>
  </si>
  <si>
    <t>給料手当</t>
    <rPh sb="0" eb="2">
      <t>キュウリョウ</t>
    </rPh>
    <rPh sb="2" eb="4">
      <t>テア</t>
    </rPh>
    <phoneticPr fontId="2"/>
  </si>
  <si>
    <t>賞与</t>
    <rPh sb="0" eb="2">
      <t>ショウヨ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</si>
  <si>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</si>
  <si>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</si>
  <si>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消費税等は税込経理により処理しています。</t>
    <rPh sb="0" eb="3">
      <t>ショウヒゼイ</t>
    </rPh>
    <rPh sb="3" eb="4">
      <t>トウ</t>
    </rPh>
    <rPh sb="5" eb="7">
      <t>ゼイコミ</t>
    </rPh>
    <rPh sb="7" eb="9">
      <t>ケイリ</t>
    </rPh>
    <rPh sb="12" eb="14">
      <t>ショリ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</si>
  <si>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</si>
  <si>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平成１９年度立山町</t>
    <rPh sb="0" eb="2">
      <t>ヘイセイ</t>
    </rPh>
    <rPh sb="4" eb="6">
      <t>ネンド</t>
    </rPh>
    <rPh sb="6" eb="8">
      <t>タテヤマ</t>
    </rPh>
    <rPh sb="8" eb="9">
      <t>マチ</t>
    </rPh>
    <phoneticPr fontId="2"/>
  </si>
  <si>
    <t>富山型ﾃﾞｲｻｰﾋﾞｽ施設支援</t>
    <rPh sb="0" eb="2">
      <t>トヤマ</t>
    </rPh>
    <rPh sb="2" eb="3">
      <t>カタ</t>
    </rPh>
    <rPh sb="11" eb="13">
      <t>シセツ</t>
    </rPh>
    <rPh sb="13" eb="15">
      <t>シエン</t>
    </rPh>
    <phoneticPr fontId="2"/>
  </si>
  <si>
    <t>事業補助金8,000,000円(?)</t>
    <rPh sb="0" eb="2">
      <t>ジギョウ</t>
    </rPh>
    <rPh sb="2" eb="5">
      <t>ホジョキン</t>
    </rPh>
    <rPh sb="14" eb="15">
      <t>エン</t>
    </rPh>
    <phoneticPr fontId="2"/>
  </si>
  <si>
    <t xml:space="preserve"> </t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</si>
  <si>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</si>
  <si>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2"/>
  </si>
  <si>
    <t>１年以内返済長期借入金</t>
    <rPh sb="1" eb="2">
      <t>ネン</t>
    </rPh>
    <rPh sb="2" eb="4">
      <t>イナイ</t>
    </rPh>
    <rPh sb="4" eb="6">
      <t>ヘンサイ</t>
    </rPh>
    <rPh sb="6" eb="8">
      <t>チョウキ</t>
    </rPh>
    <rPh sb="8" eb="10">
      <t>カリイレ</t>
    </rPh>
    <rPh sb="10" eb="11">
      <t>キン</t>
    </rPh>
    <phoneticPr fontId="2"/>
  </si>
  <si>
    <t>法人税住民税及び事業税</t>
    <rPh sb="0" eb="3">
      <t>ホウジンゼイ</t>
    </rPh>
    <rPh sb="3" eb="6">
      <t>ジュウミンゼイ</t>
    </rPh>
    <rPh sb="6" eb="7">
      <t>オヨ</t>
    </rPh>
    <rPh sb="8" eb="11">
      <t>ジギョウゼイ</t>
    </rPh>
    <phoneticPr fontId="2"/>
  </si>
  <si>
    <t>金　　　　額</t>
    <rPh sb="0" eb="1">
      <t>キン</t>
    </rPh>
    <rPh sb="5" eb="6">
      <t>ガク</t>
    </rPh>
    <phoneticPr fontId="2"/>
  </si>
  <si>
    <t>科　　　　目　</t>
    <rPh sb="0" eb="1">
      <t>カ</t>
    </rPh>
    <rPh sb="5" eb="6">
      <t>メ</t>
    </rPh>
    <phoneticPr fontId="2"/>
  </si>
  <si>
    <t>引当金の計上基準</t>
    <rPh sb="0" eb="2">
      <t>ヒキアテ</t>
    </rPh>
    <rPh sb="2" eb="3">
      <t>キン</t>
    </rPh>
    <rPh sb="4" eb="6">
      <t>ケイジョウ</t>
    </rPh>
    <rPh sb="6" eb="8">
      <t>キジュン</t>
    </rPh>
    <phoneticPr fontId="2"/>
  </si>
  <si>
    <t>債権の貸倒による損失に備えるため、一般債権について法人税法の規定による法定繰入率により</t>
    <rPh sb="0" eb="2">
      <t>サイケン</t>
    </rPh>
    <rPh sb="3" eb="5">
      <t>カシダオレ</t>
    </rPh>
    <rPh sb="8" eb="10">
      <t>ソンシツ</t>
    </rPh>
    <rPh sb="11" eb="12">
      <t>ソナ</t>
    </rPh>
    <rPh sb="17" eb="19">
      <t>イッパン</t>
    </rPh>
    <rPh sb="19" eb="21">
      <t>サイケン</t>
    </rPh>
    <rPh sb="25" eb="28">
      <t>ホウジンゼイ</t>
    </rPh>
    <rPh sb="28" eb="29">
      <t>ホウ</t>
    </rPh>
    <rPh sb="30" eb="32">
      <t>キテイ</t>
    </rPh>
    <rPh sb="35" eb="40">
      <t>ホウテイクリイレリツ</t>
    </rPh>
    <phoneticPr fontId="2"/>
  </si>
  <si>
    <t>計算した回収不能見込額を計上しています。</t>
    <rPh sb="0" eb="2">
      <t>ケイサン</t>
    </rPh>
    <rPh sb="4" eb="8">
      <t>カイシュウフノウ</t>
    </rPh>
    <rPh sb="8" eb="10">
      <t>ミコ</t>
    </rPh>
    <rPh sb="10" eb="11">
      <t>ガク</t>
    </rPh>
    <rPh sb="12" eb="14">
      <t>ケイジョウ</t>
    </rPh>
    <phoneticPr fontId="2"/>
  </si>
  <si>
    <t>受取寄附金</t>
    <rPh sb="0" eb="2">
      <t>ウケトリ</t>
    </rPh>
    <rPh sb="2" eb="5">
      <t>キフキン</t>
    </rPh>
    <phoneticPr fontId="2"/>
  </si>
  <si>
    <t>固定資産除却損</t>
    <rPh sb="0" eb="2">
      <t>コテイ</t>
    </rPh>
    <rPh sb="2" eb="4">
      <t>シサン</t>
    </rPh>
    <rPh sb="4" eb="7">
      <t>ジョキャクソン</t>
    </rPh>
    <phoneticPr fontId="2"/>
  </si>
  <si>
    <t xml:space="preserve"> </t>
    <phoneticPr fontId="2"/>
  </si>
  <si>
    <t>税引前当期正味財産増減額</t>
    <rPh sb="0" eb="3">
      <t>ゼイビキマエ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2"/>
  </si>
  <si>
    <t>受取会費</t>
    <rPh sb="0" eb="2">
      <t>ウケトリ</t>
    </rPh>
    <rPh sb="2" eb="4">
      <t>カイヒ</t>
    </rPh>
    <phoneticPr fontId="2"/>
  </si>
  <si>
    <t>3.</t>
    <phoneticPr fontId="2"/>
  </si>
  <si>
    <t>水道光熱費</t>
  </si>
  <si>
    <t>4.</t>
    <phoneticPr fontId="2"/>
  </si>
  <si>
    <t>通信費</t>
  </si>
  <si>
    <t>敷金</t>
    <rPh sb="0" eb="2">
      <t>シキキン</t>
    </rPh>
    <phoneticPr fontId="2"/>
  </si>
  <si>
    <t>役員借入金</t>
    <rPh sb="0" eb="2">
      <t>ヤクイン</t>
    </rPh>
    <rPh sb="2" eb="4">
      <t>カリイレ</t>
    </rPh>
    <rPh sb="4" eb="5">
      <t>キン</t>
    </rPh>
    <phoneticPr fontId="2"/>
  </si>
  <si>
    <t>定率法を採用しています。ただし平成10年4月1日以降に取得した建物(建物附属設備を除く）及び</t>
    <rPh sb="0" eb="3">
      <t>テイリツホウ</t>
    </rPh>
    <rPh sb="4" eb="6">
      <t>サイヨウ</t>
    </rPh>
    <rPh sb="15" eb="17">
      <t>ヘイセイ</t>
    </rPh>
    <rPh sb="19" eb="20">
      <t>ネン</t>
    </rPh>
    <rPh sb="21" eb="22">
      <t>ガツ</t>
    </rPh>
    <rPh sb="23" eb="26">
      <t>ニチイコウ</t>
    </rPh>
    <rPh sb="27" eb="29">
      <t>シュトク</t>
    </rPh>
    <rPh sb="31" eb="33">
      <t>タテモノ</t>
    </rPh>
    <rPh sb="34" eb="40">
      <t>タテモノフゾクセツビ</t>
    </rPh>
    <rPh sb="41" eb="42">
      <t>ノゾ</t>
    </rPh>
    <rPh sb="44" eb="45">
      <t>オヨ</t>
    </rPh>
    <phoneticPr fontId="2"/>
  </si>
  <si>
    <t>平成28年4月1日以降に取得した建物附属設備並びに構築物については、定額法を採用しております。</t>
    <rPh sb="9" eb="11">
      <t>イコウ</t>
    </rPh>
    <rPh sb="12" eb="14">
      <t>シュトク</t>
    </rPh>
    <rPh sb="16" eb="22">
      <t>タテモノフゾクセツビ</t>
    </rPh>
    <rPh sb="22" eb="23">
      <t>ナラ</t>
    </rPh>
    <rPh sb="25" eb="28">
      <t>コウチクブツ</t>
    </rPh>
    <rPh sb="34" eb="37">
      <t>テイガクホウ</t>
    </rPh>
    <rPh sb="38" eb="40">
      <t>サイヨウ</t>
    </rPh>
    <phoneticPr fontId="2"/>
  </si>
  <si>
    <t>　　敷金</t>
    <rPh sb="2" eb="4">
      <t>シキキン</t>
    </rPh>
    <phoneticPr fontId="2"/>
  </si>
  <si>
    <t>役員借入金</t>
    <rPh sb="0" eb="2">
      <t>ヤクイン</t>
    </rPh>
    <rPh sb="2" eb="4">
      <t>カリイレ</t>
    </rPh>
    <rPh sb="4" eb="5">
      <t>キン</t>
    </rPh>
    <phoneticPr fontId="7"/>
  </si>
  <si>
    <t>（活動計算書）</t>
    <rPh sb="1" eb="3">
      <t>カツドウ</t>
    </rPh>
    <rPh sb="3" eb="6">
      <t>ケイサンショ</t>
    </rPh>
    <phoneticPr fontId="7"/>
  </si>
  <si>
    <t>会費収入</t>
    <rPh sb="0" eb="2">
      <t>カイヒ</t>
    </rPh>
    <rPh sb="2" eb="4">
      <t>シュウニュウ</t>
    </rPh>
    <phoneticPr fontId="7"/>
  </si>
  <si>
    <t>受取寄附金</t>
    <rPh sb="0" eb="2">
      <t>ウケトリ</t>
    </rPh>
    <rPh sb="2" eb="5">
      <t>キフキン</t>
    </rPh>
    <phoneticPr fontId="7"/>
  </si>
  <si>
    <t>未払費用</t>
    <rPh sb="0" eb="4">
      <t>ミバライヒヨウ</t>
    </rPh>
    <phoneticPr fontId="7"/>
  </si>
  <si>
    <t>役員報酬</t>
    <rPh sb="0" eb="4">
      <t>ヤクインホウシュウ</t>
    </rPh>
    <phoneticPr fontId="7"/>
  </si>
  <si>
    <t>　活動計算書計</t>
    <rPh sb="1" eb="3">
      <t>カツドウ</t>
    </rPh>
    <rPh sb="3" eb="6">
      <t>ケイサンショ</t>
    </rPh>
    <rPh sb="6" eb="7">
      <t>ケイ</t>
    </rPh>
    <phoneticPr fontId="7"/>
  </si>
  <si>
    <t>特定非営利活動法人　工房あおの丘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コウボウ</t>
    </rPh>
    <rPh sb="15" eb="16">
      <t>オカ</t>
    </rPh>
    <phoneticPr fontId="2"/>
  </si>
  <si>
    <t>特定非営利活動法人　　工房あおの丘</t>
    <rPh sb="0" eb="2">
      <t>トクテイ</t>
    </rPh>
    <rPh sb="2" eb="5">
      <t>ヒエイリ</t>
    </rPh>
    <rPh sb="5" eb="7">
      <t>カツドウ</t>
    </rPh>
    <rPh sb="7" eb="9">
      <t>ホウジン</t>
    </rPh>
    <rPh sb="11" eb="13">
      <t>コウボウ</t>
    </rPh>
    <rPh sb="16" eb="17">
      <t>オカ</t>
    </rPh>
    <phoneticPr fontId="2"/>
  </si>
  <si>
    <t>未収入金</t>
    <rPh sb="0" eb="2">
      <t>ミシュウ</t>
    </rPh>
    <rPh sb="2" eb="4">
      <t>ニュウキン</t>
    </rPh>
    <phoneticPr fontId="2"/>
  </si>
  <si>
    <t>仮払金</t>
    <rPh sb="0" eb="2">
      <t>カリバライ</t>
    </rPh>
    <rPh sb="2" eb="3">
      <t>キン</t>
    </rPh>
    <phoneticPr fontId="2"/>
  </si>
  <si>
    <t>造作</t>
    <rPh sb="0" eb="2">
      <t>ゾウサク</t>
    </rPh>
    <phoneticPr fontId="2"/>
  </si>
  <si>
    <t>工具器具備品</t>
    <rPh sb="0" eb="2">
      <t>コウグ</t>
    </rPh>
    <rPh sb="2" eb="4">
      <t>キグ</t>
    </rPh>
    <rPh sb="4" eb="6">
      <t>ビヒン</t>
    </rPh>
    <phoneticPr fontId="2"/>
  </si>
  <si>
    <t>土地</t>
    <rPh sb="0" eb="2">
      <t>トチ</t>
    </rPh>
    <phoneticPr fontId="2"/>
  </si>
  <si>
    <t>買掛金</t>
    <rPh sb="0" eb="3">
      <t>カイカケキン</t>
    </rPh>
    <phoneticPr fontId="2"/>
  </si>
  <si>
    <t>未払消費税等</t>
    <rPh sb="0" eb="2">
      <t>ミハラ</t>
    </rPh>
    <rPh sb="2" eb="5">
      <t>ショウヒゼイ</t>
    </rPh>
    <rPh sb="5" eb="6">
      <t>トウ</t>
    </rPh>
    <phoneticPr fontId="2"/>
  </si>
  <si>
    <t>就労継続支援Ａ型事業収入</t>
    <rPh sb="0" eb="2">
      <t>シュウロウ</t>
    </rPh>
    <rPh sb="2" eb="4">
      <t>ケイゾク</t>
    </rPh>
    <rPh sb="4" eb="6">
      <t>シエン</t>
    </rPh>
    <rPh sb="7" eb="8">
      <t>ガタ</t>
    </rPh>
    <rPh sb="8" eb="10">
      <t>ジギョウ</t>
    </rPh>
    <rPh sb="10" eb="12">
      <t>シュウニュウ</t>
    </rPh>
    <phoneticPr fontId="2"/>
  </si>
  <si>
    <t>生活介護事業収入</t>
    <rPh sb="0" eb="2">
      <t>セイカツ</t>
    </rPh>
    <rPh sb="2" eb="4">
      <t>カイゴ</t>
    </rPh>
    <rPh sb="4" eb="6">
      <t>ジギョウ</t>
    </rPh>
    <rPh sb="6" eb="8">
      <t>シュウニュウ</t>
    </rPh>
    <phoneticPr fontId="2"/>
  </si>
  <si>
    <t>放課後等デイサービス事業収入</t>
    <rPh sb="0" eb="4">
      <t>ホウカゴトウ</t>
    </rPh>
    <rPh sb="10" eb="12">
      <t>ジギョウ</t>
    </rPh>
    <rPh sb="12" eb="14">
      <t>シュウニュウ</t>
    </rPh>
    <phoneticPr fontId="2"/>
  </si>
  <si>
    <t>児童発達・保育所等訪問事業収入</t>
    <rPh sb="0" eb="2">
      <t>ジドウ</t>
    </rPh>
    <rPh sb="2" eb="4">
      <t>ハッタツ</t>
    </rPh>
    <rPh sb="5" eb="7">
      <t>ホイク</t>
    </rPh>
    <rPh sb="7" eb="8">
      <t>ショ</t>
    </rPh>
    <rPh sb="8" eb="9">
      <t>トウ</t>
    </rPh>
    <rPh sb="9" eb="11">
      <t>ホウモン</t>
    </rPh>
    <rPh sb="11" eb="13">
      <t>ジギョウ</t>
    </rPh>
    <rPh sb="13" eb="15">
      <t>シュウニュウ</t>
    </rPh>
    <phoneticPr fontId="2"/>
  </si>
  <si>
    <t>障害者・障害児計画相談事業収入</t>
    <rPh sb="0" eb="3">
      <t>ショウガイシャ</t>
    </rPh>
    <rPh sb="4" eb="7">
      <t>ショウガイジ</t>
    </rPh>
    <rPh sb="7" eb="9">
      <t>ケイカク</t>
    </rPh>
    <rPh sb="9" eb="11">
      <t>ソウダン</t>
    </rPh>
    <rPh sb="11" eb="13">
      <t>ジギョウ</t>
    </rPh>
    <rPh sb="13" eb="15">
      <t>シュウニュウ</t>
    </rPh>
    <phoneticPr fontId="2"/>
  </si>
  <si>
    <t>同行援護・移動支援事業収入</t>
    <rPh sb="0" eb="2">
      <t>ドウコウ</t>
    </rPh>
    <rPh sb="2" eb="4">
      <t>エンゴ</t>
    </rPh>
    <rPh sb="5" eb="7">
      <t>イドウ</t>
    </rPh>
    <rPh sb="7" eb="9">
      <t>シエン</t>
    </rPh>
    <rPh sb="9" eb="11">
      <t>ジギョウ</t>
    </rPh>
    <rPh sb="11" eb="13">
      <t>シュウニュウ</t>
    </rPh>
    <phoneticPr fontId="2"/>
  </si>
  <si>
    <t>日中一時事業収入</t>
    <rPh sb="0" eb="2">
      <t>ニッチュウ</t>
    </rPh>
    <rPh sb="2" eb="4">
      <t>イチジ</t>
    </rPh>
    <rPh sb="4" eb="6">
      <t>ジギョウ</t>
    </rPh>
    <rPh sb="6" eb="8">
      <t>シュウニュウ</t>
    </rPh>
    <phoneticPr fontId="2"/>
  </si>
  <si>
    <t>受取助成金等</t>
    <rPh sb="0" eb="2">
      <t>ウケトリ</t>
    </rPh>
    <rPh sb="2" eb="4">
      <t>ジョセイ</t>
    </rPh>
    <rPh sb="4" eb="5">
      <t>キン</t>
    </rPh>
    <rPh sb="5" eb="6">
      <t>トウ</t>
    </rPh>
    <phoneticPr fontId="2"/>
  </si>
  <si>
    <t>受取助成金</t>
    <rPh sb="0" eb="2">
      <t>ウケト</t>
    </rPh>
    <rPh sb="2" eb="5">
      <t>ジョセイキン</t>
    </rPh>
    <phoneticPr fontId="2"/>
  </si>
  <si>
    <t>謝金受取</t>
    <rPh sb="0" eb="2">
      <t>シャキン</t>
    </rPh>
    <rPh sb="2" eb="4">
      <t>ウケト</t>
    </rPh>
    <phoneticPr fontId="2"/>
  </si>
  <si>
    <t>5.</t>
    <phoneticPr fontId="2"/>
  </si>
  <si>
    <t>職員給食代収入</t>
    <rPh sb="0" eb="2">
      <t>ショクイン</t>
    </rPh>
    <rPh sb="2" eb="4">
      <t>キュウショク</t>
    </rPh>
    <rPh sb="4" eb="5">
      <t>ダイ</t>
    </rPh>
    <rPh sb="5" eb="7">
      <t>シュウニュウ</t>
    </rPh>
    <phoneticPr fontId="2"/>
  </si>
  <si>
    <t>売上原価</t>
    <rPh sb="0" eb="2">
      <t>ウリアゲ</t>
    </rPh>
    <rPh sb="2" eb="4">
      <t>ゲンカ</t>
    </rPh>
    <phoneticPr fontId="2"/>
  </si>
  <si>
    <t>　材料費</t>
    <rPh sb="1" eb="4">
      <t>ザイリョウヒ</t>
    </rPh>
    <phoneticPr fontId="2"/>
  </si>
  <si>
    <t>　工賃</t>
    <rPh sb="1" eb="3">
      <t>コウチン</t>
    </rPh>
    <phoneticPr fontId="2"/>
  </si>
  <si>
    <t>　荷造運賃</t>
    <rPh sb="1" eb="3">
      <t>ニヅク</t>
    </rPh>
    <rPh sb="3" eb="5">
      <t>ウンチン</t>
    </rPh>
    <phoneticPr fontId="2"/>
  </si>
  <si>
    <t>　消耗品費</t>
    <rPh sb="1" eb="3">
      <t>ショウモウ</t>
    </rPh>
    <rPh sb="3" eb="4">
      <t>ヒン</t>
    </rPh>
    <rPh sb="4" eb="5">
      <t>ヒ</t>
    </rPh>
    <phoneticPr fontId="2"/>
  </si>
  <si>
    <t>　修繕費</t>
    <rPh sb="1" eb="4">
      <t>シュウゼンヒ</t>
    </rPh>
    <phoneticPr fontId="2"/>
  </si>
  <si>
    <t>　諸会費</t>
    <rPh sb="1" eb="2">
      <t>ショ</t>
    </rPh>
    <rPh sb="2" eb="4">
      <t>カイヒ</t>
    </rPh>
    <phoneticPr fontId="2"/>
  </si>
  <si>
    <t>　雑費</t>
    <rPh sb="1" eb="3">
      <t>ザッピ</t>
    </rPh>
    <phoneticPr fontId="2"/>
  </si>
  <si>
    <t>　計算書類の注記　</t>
    <rPh sb="1" eb="3">
      <t>ケイサン</t>
    </rPh>
    <rPh sb="3" eb="5">
      <t>ショルイ</t>
    </rPh>
    <rPh sb="6" eb="8">
      <t>チュウキ</t>
    </rPh>
    <phoneticPr fontId="7"/>
  </si>
  <si>
    <t xml:space="preserve">  計算書類の作成は、ＮＰＯ法人会計基準（2010年7月20日　2011年11月20日一部改正　ＮＰＯ法人会計</t>
    <rPh sb="2" eb="4">
      <t>ケイサン</t>
    </rPh>
    <rPh sb="4" eb="6">
      <t>ショルイ</t>
    </rPh>
    <rPh sb="7" eb="9">
      <t>サクセイ</t>
    </rPh>
    <rPh sb="14" eb="16">
      <t>ホウジン</t>
    </rPh>
    <rPh sb="16" eb="18">
      <t>カイケイ</t>
    </rPh>
    <rPh sb="18" eb="20">
      <t>キジュン</t>
    </rPh>
    <rPh sb="25" eb="26">
      <t>ネン</t>
    </rPh>
    <rPh sb="27" eb="28">
      <t>ガツ</t>
    </rPh>
    <rPh sb="30" eb="31">
      <t>ヒ</t>
    </rPh>
    <rPh sb="36" eb="37">
      <t>ネン</t>
    </rPh>
    <rPh sb="39" eb="40">
      <t>ガツ</t>
    </rPh>
    <rPh sb="42" eb="43">
      <t>ニチ</t>
    </rPh>
    <rPh sb="43" eb="45">
      <t>イチブ</t>
    </rPh>
    <rPh sb="45" eb="47">
      <t>カイセイ</t>
    </rPh>
    <rPh sb="51" eb="53">
      <t>ホウジン</t>
    </rPh>
    <rPh sb="53" eb="55">
      <t>カイケイ</t>
    </rPh>
    <phoneticPr fontId="7"/>
  </si>
  <si>
    <t>基準協議会）によっています。同基準では、特定非営利活動促進法第２８条第1項の収支計算書を</t>
    <rPh sb="14" eb="15">
      <t>ドウ</t>
    </rPh>
    <rPh sb="15" eb="17">
      <t>キジュン</t>
    </rPh>
    <rPh sb="20" eb="22">
      <t>トクテイ</t>
    </rPh>
    <rPh sb="22" eb="25">
      <t>ヒエイリ</t>
    </rPh>
    <rPh sb="25" eb="27">
      <t>カツドウ</t>
    </rPh>
    <rPh sb="27" eb="30">
      <t>ソクシンホウ</t>
    </rPh>
    <rPh sb="30" eb="31">
      <t>ダイ</t>
    </rPh>
    <rPh sb="33" eb="34">
      <t>ジョウ</t>
    </rPh>
    <rPh sb="34" eb="35">
      <t>ダイ</t>
    </rPh>
    <rPh sb="36" eb="37">
      <t>コウ</t>
    </rPh>
    <rPh sb="38" eb="40">
      <t>シュウシ</t>
    </rPh>
    <rPh sb="40" eb="43">
      <t>ケイサンショ</t>
    </rPh>
    <phoneticPr fontId="7"/>
  </si>
  <si>
    <t>活動計算書と呼んでいます。</t>
    <phoneticPr fontId="2"/>
  </si>
  <si>
    <t>当法人の正味財産は　　円ですが、そのうち使途が制約された財産はありません。</t>
    <rPh sb="0" eb="1">
      <t>トウ</t>
    </rPh>
    <rPh sb="1" eb="3">
      <t>ホウジン</t>
    </rPh>
    <rPh sb="4" eb="6">
      <t>ショウミ</t>
    </rPh>
    <rPh sb="6" eb="8">
      <t>ザイサン</t>
    </rPh>
    <rPh sb="11" eb="12">
      <t>エン</t>
    </rPh>
    <rPh sb="20" eb="22">
      <t>シト</t>
    </rPh>
    <rPh sb="23" eb="25">
      <t>セイヤク</t>
    </rPh>
    <rPh sb="28" eb="30">
      <t>ザイサン</t>
    </rPh>
    <phoneticPr fontId="7"/>
  </si>
  <si>
    <t>　　建物</t>
    <rPh sb="2" eb="4">
      <t>タテモノ</t>
    </rPh>
    <phoneticPr fontId="2"/>
  </si>
  <si>
    <t>　　造作</t>
    <rPh sb="2" eb="4">
      <t>ゾウサ</t>
    </rPh>
    <phoneticPr fontId="2"/>
  </si>
  <si>
    <t>　　構築物</t>
    <rPh sb="2" eb="5">
      <t>コウチクブツ</t>
    </rPh>
    <phoneticPr fontId="2"/>
  </si>
  <si>
    <t>　　車両運搬具</t>
    <rPh sb="2" eb="4">
      <t>シャリョウ</t>
    </rPh>
    <rPh sb="4" eb="6">
      <t>ウンパン</t>
    </rPh>
    <rPh sb="6" eb="7">
      <t>グ</t>
    </rPh>
    <phoneticPr fontId="2"/>
  </si>
  <si>
    <t>　　工具器具備品</t>
    <rPh sb="2" eb="4">
      <t>コウグ</t>
    </rPh>
    <rPh sb="4" eb="6">
      <t>キグ</t>
    </rPh>
    <rPh sb="6" eb="8">
      <t>ビヒン</t>
    </rPh>
    <phoneticPr fontId="2"/>
  </si>
  <si>
    <t>　　土地</t>
    <rPh sb="2" eb="4">
      <t>トチ</t>
    </rPh>
    <phoneticPr fontId="2"/>
  </si>
  <si>
    <t>別紙参照</t>
    <rPh sb="0" eb="2">
      <t>ベッシ</t>
    </rPh>
    <rPh sb="2" eb="4">
      <t>サンショウ</t>
    </rPh>
    <phoneticPr fontId="2"/>
  </si>
  <si>
    <t>事業別損益の状況</t>
    <phoneticPr fontId="2"/>
  </si>
  <si>
    <t>3.</t>
    <phoneticPr fontId="7"/>
  </si>
  <si>
    <t>4.</t>
    <phoneticPr fontId="7"/>
  </si>
  <si>
    <t>5.</t>
    <phoneticPr fontId="7"/>
  </si>
  <si>
    <t>　　長期前払費用</t>
    <rPh sb="2" eb="4">
      <t>チョウキ</t>
    </rPh>
    <rPh sb="4" eb="6">
      <t>マエバラ</t>
    </rPh>
    <rPh sb="6" eb="8">
      <t>ヒヨウ</t>
    </rPh>
    <phoneticPr fontId="2"/>
  </si>
  <si>
    <t>正会員会費収入</t>
    <rPh sb="0" eb="3">
      <t>セイカイイン</t>
    </rPh>
    <rPh sb="3" eb="5">
      <t>カイヒ</t>
    </rPh>
    <rPh sb="5" eb="7">
      <t>シュウニュウ</t>
    </rPh>
    <phoneticPr fontId="2"/>
  </si>
  <si>
    <t>旅費交通費</t>
  </si>
  <si>
    <t>備品消耗品費</t>
  </si>
  <si>
    <t>燃料費</t>
  </si>
  <si>
    <t>修繕費</t>
  </si>
  <si>
    <t>研修・負担金</t>
  </si>
  <si>
    <t>業務外注費</t>
  </si>
  <si>
    <t>交際費</t>
  </si>
  <si>
    <t>振込手数料</t>
  </si>
  <si>
    <t>振替手数料</t>
  </si>
  <si>
    <t>賃借料</t>
  </si>
  <si>
    <t>地代家賃</t>
  </si>
  <si>
    <t>諸会費</t>
  </si>
  <si>
    <t>保険料</t>
  </si>
  <si>
    <t>車両維持費</t>
  </si>
  <si>
    <t>給食費</t>
  </si>
  <si>
    <t>備品購入費</t>
  </si>
  <si>
    <t>その他雑費</t>
  </si>
  <si>
    <t>事業費</t>
  </si>
  <si>
    <t>給料手当</t>
    <rPh sb="0" eb="2">
      <t>キュウリョウ</t>
    </rPh>
    <rPh sb="2" eb="4">
      <t>テアテ</t>
    </rPh>
    <phoneticPr fontId="2"/>
  </si>
  <si>
    <t>立替金</t>
    <rPh sb="0" eb="2">
      <t>タテカエ</t>
    </rPh>
    <rPh sb="2" eb="3">
      <t>キン</t>
    </rPh>
    <phoneticPr fontId="2"/>
  </si>
  <si>
    <t>前払費用</t>
    <rPh sb="0" eb="2">
      <t>マエバラ</t>
    </rPh>
    <rPh sb="2" eb="4">
      <t>ヒヨウ</t>
    </rPh>
    <phoneticPr fontId="2"/>
  </si>
  <si>
    <t>未払費用</t>
    <rPh sb="0" eb="2">
      <t>ミハラ</t>
    </rPh>
    <rPh sb="2" eb="4">
      <t>ヒヨウ</t>
    </rPh>
    <phoneticPr fontId="2"/>
  </si>
  <si>
    <t>預り金</t>
    <rPh sb="0" eb="1">
      <t>アズカ</t>
    </rPh>
    <rPh sb="2" eb="3">
      <t>キン</t>
    </rPh>
    <phoneticPr fontId="2"/>
  </si>
  <si>
    <t>預り保証金</t>
    <rPh sb="0" eb="1">
      <t>アズカ</t>
    </rPh>
    <rPh sb="2" eb="5">
      <t>ホショウキン</t>
    </rPh>
    <phoneticPr fontId="2"/>
  </si>
  <si>
    <t>福利厚生費</t>
  </si>
  <si>
    <t>給食費</t>
    <phoneticPr fontId="2"/>
  </si>
  <si>
    <t>支払利息</t>
    <rPh sb="0" eb="2">
      <t>シハライ</t>
    </rPh>
    <rPh sb="2" eb="4">
      <t>リソク</t>
    </rPh>
    <phoneticPr fontId="2"/>
  </si>
  <si>
    <t>仮受金</t>
    <rPh sb="0" eb="2">
      <t>カリウケ</t>
    </rPh>
    <rPh sb="2" eb="3">
      <t>キン</t>
    </rPh>
    <phoneticPr fontId="2"/>
  </si>
  <si>
    <t>新聞図書費</t>
    <rPh sb="0" eb="2">
      <t>シンブン</t>
    </rPh>
    <rPh sb="2" eb="5">
      <t>トショヒ</t>
    </rPh>
    <phoneticPr fontId="2"/>
  </si>
  <si>
    <t>支払手数料</t>
    <rPh sb="0" eb="2">
      <t>シハライ</t>
    </rPh>
    <rPh sb="2" eb="5">
      <t>テスウリョウ</t>
    </rPh>
    <phoneticPr fontId="2"/>
  </si>
  <si>
    <t>証明書発行手数料</t>
    <rPh sb="0" eb="3">
      <t>ショウメイショ</t>
    </rPh>
    <rPh sb="3" eb="5">
      <t>ハッコウ</t>
    </rPh>
    <rPh sb="5" eb="8">
      <t>テスウリョウ</t>
    </rPh>
    <phoneticPr fontId="2"/>
  </si>
  <si>
    <t>租税公課</t>
    <rPh sb="0" eb="2">
      <t>ソゼイ</t>
    </rPh>
    <rPh sb="2" eb="4">
      <t>コウカ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</si>
  <si>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</si>
  <si>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</si>
  <si>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</si>
  <si>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支払報酬</t>
    <rPh sb="0" eb="2">
      <t>シハライ</t>
    </rPh>
    <rPh sb="2" eb="4">
      <t>ホウシュウ</t>
    </rPh>
    <phoneticPr fontId="2"/>
  </si>
  <si>
    <t>通勤費</t>
    <rPh sb="0" eb="3">
      <t>ツウキンヒ</t>
    </rPh>
    <phoneticPr fontId="2"/>
  </si>
  <si>
    <t>雑損失</t>
    <rPh sb="0" eb="1">
      <t>ザツ</t>
    </rPh>
    <rPh sb="1" eb="3">
      <t>ソンシツ</t>
    </rPh>
    <phoneticPr fontId="2"/>
  </si>
  <si>
    <t>ﾎﾞﾗﾝﾃｨｱ謝礼</t>
    <rPh sb="7" eb="9">
      <t>シャレイ</t>
    </rPh>
    <phoneticPr fontId="2"/>
  </si>
  <si>
    <t>リサイクル預託金</t>
    <rPh sb="5" eb="8">
      <t>ヨタクキン</t>
    </rPh>
    <phoneticPr fontId="2"/>
  </si>
  <si>
    <t>　　ソフトウェア</t>
    <phoneticPr fontId="2"/>
  </si>
  <si>
    <t>　令和3年度活動計算書　</t>
    <rPh sb="1" eb="3">
      <t>レイワ</t>
    </rPh>
    <rPh sb="4" eb="6">
      <t>ネンド</t>
    </rPh>
    <rPh sb="5" eb="6">
      <t>ド</t>
    </rPh>
    <rPh sb="6" eb="7">
      <t>カツ</t>
    </rPh>
    <rPh sb="7" eb="8">
      <t>ドウ</t>
    </rPh>
    <rPh sb="8" eb="9">
      <t>ケイ</t>
    </rPh>
    <rPh sb="9" eb="10">
      <t>サン</t>
    </rPh>
    <rPh sb="10" eb="11">
      <t>ショ</t>
    </rPh>
    <phoneticPr fontId="2"/>
  </si>
  <si>
    <t>令和3年4月1日から令和4年3月31日まで</t>
    <rPh sb="0" eb="2">
      <t>レイワ</t>
    </rPh>
    <rPh sb="3" eb="4">
      <t>ネン</t>
    </rPh>
    <rPh sb="4" eb="5">
      <t>ヘイネン</t>
    </rPh>
    <rPh sb="5" eb="6">
      <t>ガツ</t>
    </rPh>
    <rPh sb="7" eb="8">
      <t>ヒ</t>
    </rPh>
    <rPh sb="10" eb="12">
      <t>レイワ</t>
    </rPh>
    <rPh sb="13" eb="14">
      <t>ネン</t>
    </rPh>
    <rPh sb="14" eb="15">
      <t>ヘイネン</t>
    </rPh>
    <rPh sb="15" eb="16">
      <t>ガツ</t>
    </rPh>
    <rPh sb="18" eb="19">
      <t>ヒ</t>
    </rPh>
    <phoneticPr fontId="2"/>
  </si>
  <si>
    <t>(3)</t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</si>
  <si>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</si>
  <si>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</si>
  <si>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定額法を採用しております。</t>
    <rPh sb="0" eb="2">
      <t>テイガク</t>
    </rPh>
    <rPh sb="2" eb="3">
      <t>ホウ</t>
    </rPh>
    <rPh sb="4" eb="6">
      <t>サイヨウ</t>
    </rPh>
    <phoneticPr fontId="2"/>
  </si>
  <si>
    <t>採用しております。</t>
    <rPh sb="0" eb="1">
      <t>サイ</t>
    </rPh>
    <rPh sb="1" eb="2">
      <t>ヨウ</t>
    </rPh>
    <phoneticPr fontId="2"/>
  </si>
  <si>
    <t>なお、自社利用のソフトウェアにつきましては、社内における利用可能期間（５年）に基づく定額法を　</t>
    <rPh sb="3" eb="5">
      <t>ジシャ</t>
    </rPh>
    <rPh sb="5" eb="7">
      <t>リヨウ</t>
    </rPh>
    <rPh sb="22" eb="24">
      <t>シャナイ</t>
    </rPh>
    <rPh sb="28" eb="30">
      <t>リヨウ</t>
    </rPh>
    <rPh sb="30" eb="32">
      <t>カノウ</t>
    </rPh>
    <rPh sb="32" eb="34">
      <t>キカン</t>
    </rPh>
    <rPh sb="36" eb="37">
      <t>ネン</t>
    </rPh>
    <phoneticPr fontId="2"/>
  </si>
  <si>
    <t>就労継続支援Ｂ型事業収入</t>
    <rPh sb="0" eb="2">
      <t>シュウロウ</t>
    </rPh>
    <rPh sb="2" eb="4">
      <t>ケイゾク</t>
    </rPh>
    <rPh sb="4" eb="6">
      <t>シエン</t>
    </rPh>
    <rPh sb="7" eb="8">
      <t>ガタ</t>
    </rPh>
    <rPh sb="8" eb="10">
      <t>ジギョウ</t>
    </rPh>
    <rPh sb="10" eb="12">
      <t>シュウニュウ</t>
    </rPh>
    <phoneticPr fontId="2"/>
  </si>
  <si>
    <t>　福利厚生費</t>
    <rPh sb="1" eb="3">
      <t>フクリ</t>
    </rPh>
    <rPh sb="3" eb="6">
      <t>コウセイヒ</t>
    </rPh>
    <phoneticPr fontId="2"/>
  </si>
  <si>
    <t>繰延資産償却</t>
    <rPh sb="0" eb="6">
      <t>クリノベシサンショウキャク</t>
    </rPh>
    <phoneticPr fontId="2"/>
  </si>
  <si>
    <t>役員報酬</t>
    <rPh sb="0" eb="2">
      <t>ヤクイン</t>
    </rPh>
    <rPh sb="2" eb="4">
      <t>ホウシュウ</t>
    </rPh>
    <phoneticPr fontId="2"/>
  </si>
  <si>
    <t>賞与</t>
    <rPh sb="0" eb="2">
      <t>ショウヨ</t>
    </rPh>
    <phoneticPr fontId="2"/>
  </si>
  <si>
    <t>荷造運賃</t>
    <rPh sb="0" eb="4">
      <t>ニヅクリウンチン</t>
    </rPh>
    <phoneticPr fontId="2"/>
  </si>
  <si>
    <t>委託費</t>
    <rPh sb="0" eb="2">
      <t>イタク</t>
    </rPh>
    <rPh sb="2" eb="3">
      <t>ヒ</t>
    </rPh>
    <phoneticPr fontId="2"/>
  </si>
  <si>
    <t>寄附金</t>
    <rPh sb="0" eb="3">
      <t>キフキン</t>
    </rPh>
    <phoneticPr fontId="2"/>
  </si>
  <si>
    <t>貸倒損失</t>
    <rPh sb="0" eb="2">
      <t>カシダオレ</t>
    </rPh>
    <rPh sb="2" eb="4">
      <t>ソンシツ</t>
    </rPh>
    <phoneticPr fontId="2"/>
  </si>
  <si>
    <t>令和3年度貸借対照表　</t>
    <rPh sb="0" eb="2">
      <t>レイワ</t>
    </rPh>
    <rPh sb="3" eb="5">
      <t>ネンド</t>
    </rPh>
    <rPh sb="4" eb="5">
      <t>ド</t>
    </rPh>
    <rPh sb="5" eb="6">
      <t>カシ</t>
    </rPh>
    <rPh sb="6" eb="7">
      <t>シャク</t>
    </rPh>
    <rPh sb="7" eb="8">
      <t>ツイ</t>
    </rPh>
    <rPh sb="8" eb="9">
      <t>アキラ</t>
    </rPh>
    <rPh sb="9" eb="10">
      <t>ヒョウ</t>
    </rPh>
    <phoneticPr fontId="2"/>
  </si>
  <si>
    <t>令和4年3月31日現在</t>
    <rPh sb="0" eb="2">
      <t>レイワ</t>
    </rPh>
    <rPh sb="3" eb="4">
      <t>ネン</t>
    </rPh>
    <rPh sb="4" eb="5">
      <t>ヘイネン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</si>
</sst>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4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Fill="1" applyBorder="1" applyAlignment="1">
      <alignment vertical="center"/>
    </xf>
    <xf numFmtId="176" fontId="5" fillId="0" borderId="7" xfId="1" applyNumberFormat="1" applyFont="1" applyFill="1" applyBorder="1" applyAlignment="1">
      <alignment vertical="center"/>
    </xf>
    <xf numFmtId="176" fontId="5" fillId="0" borderId="0" xfId="0" applyNumberFormat="1" applyFont="1" applyFill="1"/>
    <xf numFmtId="176" fontId="5" fillId="0" borderId="6" xfId="1" applyNumberFormat="1" applyFont="1" applyFill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5" fillId="0" borderId="3" xfId="0" applyNumberFormat="1" applyFont="1" applyFill="1" applyBorder="1"/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/>
    <xf numFmtId="176" fontId="5" fillId="0" borderId="0" xfId="0" applyNumberFormat="1" applyFont="1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Border="1"/>
    <xf numFmtId="0" fontId="0" fillId="0" borderId="0" xfId="0" applyBorder="1"/>
    <xf numFmtId="0" fontId="4" fillId="0" borderId="10" xfId="0" applyFont="1" applyBorder="1" applyAlignment="1">
      <alignment vertical="center"/>
    </xf>
    <xf numFmtId="0" fontId="0" fillId="0" borderId="10" xfId="0" applyBorder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quotePrefix="1" applyFont="1" applyFill="1" applyAlignment="1">
      <alignment vertical="center"/>
    </xf>
    <xf numFmtId="58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38" fontId="11" fillId="0" borderId="2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8" fontId="11" fillId="0" borderId="2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176" fontId="11" fillId="0" borderId="1" xfId="1" applyNumberFormat="1" applyFont="1" applyFill="1" applyBorder="1" applyAlignment="1">
      <alignment horizontal="right" vertical="center" shrinkToFit="1"/>
    </xf>
    <xf numFmtId="176" fontId="11" fillId="0" borderId="1" xfId="1" applyNumberFormat="1" applyFont="1" applyFill="1" applyBorder="1" applyAlignment="1">
      <alignment vertical="center" shrinkToFit="1"/>
    </xf>
    <xf numFmtId="176" fontId="4" fillId="0" borderId="1" xfId="1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/>
    <xf numFmtId="0" fontId="4" fillId="0" borderId="0" xfId="0" applyFont="1" applyFill="1" applyBorder="1" applyAlignment="1">
      <alignment horizontal="center" vertical="center"/>
    </xf>
    <xf numFmtId="38" fontId="4" fillId="0" borderId="0" xfId="0" applyNumberFormat="1" applyFont="1" applyFill="1" applyAlignment="1">
      <alignment vertical="center"/>
    </xf>
    <xf numFmtId="38" fontId="4" fillId="0" borderId="8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176" fontId="5" fillId="0" borderId="0" xfId="0" applyNumberFormat="1" applyFont="1"/>
    <xf numFmtId="0" fontId="5" fillId="0" borderId="2" xfId="0" applyFont="1" applyFill="1" applyBorder="1"/>
    <xf numFmtId="0" fontId="5" fillId="0" borderId="0" xfId="0" applyFont="1" applyAlignment="1">
      <alignment horizontal="center" vertical="center"/>
    </xf>
    <xf numFmtId="38" fontId="5" fillId="0" borderId="0" xfId="1" applyFont="1"/>
    <xf numFmtId="38" fontId="5" fillId="0" borderId="0" xfId="1" applyFont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2" xfId="1" applyFont="1" applyBorder="1"/>
    <xf numFmtId="0" fontId="5" fillId="0" borderId="0" xfId="0" applyFont="1" applyFill="1" applyAlignment="1">
      <alignment vertical="center"/>
    </xf>
    <xf numFmtId="38" fontId="5" fillId="0" borderId="3" xfId="1" applyFont="1" applyBorder="1"/>
    <xf numFmtId="38" fontId="5" fillId="0" borderId="0" xfId="1" applyFont="1" applyBorder="1"/>
    <xf numFmtId="38" fontId="4" fillId="0" borderId="6" xfId="1" applyFont="1" applyFill="1" applyBorder="1" applyAlignment="1">
      <alignment vertical="center" shrinkToFit="1"/>
    </xf>
    <xf numFmtId="38" fontId="5" fillId="0" borderId="2" xfId="1" applyFont="1" applyFill="1" applyBorder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view="pageBreakPreview" topLeftCell="B1" zoomScale="110" zoomScaleNormal="130" zoomScaleSheetLayoutView="110" workbookViewId="0">
      <selection activeCell="Q154" sqref="Q154"/>
    </sheetView>
  </sheetViews>
  <sheetFormatPr defaultColWidth="8.875" defaultRowHeight="13.5"/>
  <cols>
    <col min="1" max="1" width="2.875" style="93" customWidth="1"/>
    <col min="2" max="3" width="3.125" style="93" customWidth="1"/>
    <col min="4" max="4" width="13.125" style="93" customWidth="1"/>
    <col min="5" max="5" width="18" style="93" customWidth="1"/>
    <col min="6" max="6" width="18" style="99" customWidth="1"/>
    <col min="7" max="8" width="18" style="93" customWidth="1"/>
    <col min="9" max="16384" width="8.875" style="1"/>
  </cols>
  <sheetData>
    <row r="1" spans="1:9" ht="18" customHeight="1">
      <c r="A1" s="113" t="s">
        <v>245</v>
      </c>
      <c r="B1" s="113"/>
      <c r="C1" s="113"/>
      <c r="D1" s="113"/>
      <c r="E1" s="113"/>
      <c r="F1" s="113"/>
      <c r="G1" s="113"/>
      <c r="H1" s="113"/>
    </row>
    <row r="2" spans="1:9" ht="18" customHeight="1">
      <c r="A2" s="114" t="s">
        <v>246</v>
      </c>
      <c r="B2" s="114"/>
      <c r="C2" s="114"/>
      <c r="D2" s="114"/>
      <c r="E2" s="114"/>
      <c r="F2" s="114"/>
      <c r="G2" s="114"/>
      <c r="H2" s="114"/>
      <c r="I2" s="93"/>
    </row>
    <row r="3" spans="1:9">
      <c r="A3" s="98"/>
      <c r="B3" s="98"/>
      <c r="C3" s="98"/>
      <c r="D3" s="98"/>
      <c r="E3" s="98"/>
      <c r="G3" s="13"/>
      <c r="H3" s="30" t="s">
        <v>157</v>
      </c>
      <c r="I3" s="13"/>
    </row>
    <row r="4" spans="1:9">
      <c r="E4" s="13"/>
      <c r="F4" s="100"/>
      <c r="G4" s="13"/>
      <c r="H4" s="30" t="s">
        <v>14</v>
      </c>
      <c r="I4" s="93"/>
    </row>
    <row r="5" spans="1:9" ht="15" customHeight="1">
      <c r="A5" s="115" t="s">
        <v>15</v>
      </c>
      <c r="B5" s="116"/>
      <c r="C5" s="116"/>
      <c r="D5" s="116"/>
      <c r="E5" s="116"/>
      <c r="F5" s="117" t="s">
        <v>70</v>
      </c>
      <c r="G5" s="117"/>
      <c r="H5" s="117"/>
      <c r="I5" s="93"/>
    </row>
    <row r="6" spans="1:9" ht="15" customHeight="1">
      <c r="A6" s="14" t="s">
        <v>49</v>
      </c>
      <c r="B6" s="12"/>
      <c r="C6" s="12"/>
      <c r="D6" s="12"/>
      <c r="E6" s="12"/>
      <c r="F6" s="101"/>
      <c r="G6" s="15"/>
      <c r="H6" s="15"/>
      <c r="I6" s="93"/>
    </row>
    <row r="7" spans="1:9" ht="15" customHeight="1">
      <c r="A7" s="14"/>
      <c r="B7" s="22" t="s">
        <v>50</v>
      </c>
      <c r="C7" s="12" t="s">
        <v>140</v>
      </c>
      <c r="D7" s="12"/>
      <c r="E7" s="12"/>
      <c r="F7" s="101"/>
      <c r="G7" s="15"/>
      <c r="H7" s="15"/>
      <c r="I7" s="93"/>
    </row>
    <row r="8" spans="1:9" s="95" customFormat="1" ht="15" customHeight="1">
      <c r="A8" s="11"/>
      <c r="B8" s="92"/>
      <c r="C8" s="16" t="s">
        <v>203</v>
      </c>
      <c r="D8" s="16"/>
      <c r="E8" s="16"/>
      <c r="F8" s="102">
        <v>0</v>
      </c>
      <c r="G8" s="17">
        <f>SUM(F8:F8)</f>
        <v>0</v>
      </c>
      <c r="H8" s="17"/>
      <c r="I8" s="94"/>
    </row>
    <row r="9" spans="1:9" ht="15" customHeight="1">
      <c r="A9" s="14"/>
      <c r="B9" s="22" t="s">
        <v>34</v>
      </c>
      <c r="C9" s="12" t="s">
        <v>136</v>
      </c>
      <c r="D9" s="12"/>
      <c r="E9" s="12"/>
      <c r="F9" s="101"/>
      <c r="G9" s="15"/>
      <c r="H9" s="15"/>
      <c r="I9" s="93"/>
    </row>
    <row r="10" spans="1:9" ht="15" customHeight="1">
      <c r="A10" s="14"/>
      <c r="B10" s="12"/>
      <c r="C10" s="12" t="s">
        <v>136</v>
      </c>
      <c r="D10" s="12"/>
      <c r="E10" s="12"/>
      <c r="F10" s="103">
        <v>568124</v>
      </c>
      <c r="G10" s="15">
        <f>SUM(F10)</f>
        <v>568124</v>
      </c>
      <c r="H10" s="15"/>
      <c r="I10" s="93"/>
    </row>
    <row r="11" spans="1:9" ht="15" customHeight="1">
      <c r="A11" s="14"/>
      <c r="B11" s="22" t="s">
        <v>141</v>
      </c>
      <c r="C11" s="12" t="s">
        <v>173</v>
      </c>
      <c r="D11" s="12"/>
      <c r="E11" s="12"/>
      <c r="F11" s="101"/>
      <c r="G11" s="15"/>
      <c r="H11" s="15"/>
      <c r="I11" s="93"/>
    </row>
    <row r="12" spans="1:9" ht="15" customHeight="1">
      <c r="A12" s="14"/>
      <c r="B12" s="12"/>
      <c r="C12" s="12" t="s">
        <v>174</v>
      </c>
      <c r="D12" s="12"/>
      <c r="E12" s="12"/>
      <c r="F12" s="103">
        <v>18250810</v>
      </c>
      <c r="G12" s="15">
        <f>SUM(F12)</f>
        <v>18250810</v>
      </c>
      <c r="H12" s="15"/>
      <c r="I12" s="93"/>
    </row>
    <row r="13" spans="1:9" ht="15" customHeight="1">
      <c r="A13" s="14"/>
      <c r="B13" s="22" t="s">
        <v>143</v>
      </c>
      <c r="C13" s="12" t="s">
        <v>71</v>
      </c>
      <c r="D13" s="12"/>
      <c r="E13" s="12"/>
      <c r="F13" s="101"/>
      <c r="G13" s="15"/>
      <c r="H13" s="15"/>
      <c r="I13" s="93"/>
    </row>
    <row r="14" spans="1:9" ht="15" customHeight="1">
      <c r="A14" s="14"/>
      <c r="B14" s="22"/>
      <c r="C14" s="12" t="s">
        <v>166</v>
      </c>
      <c r="D14" s="12"/>
      <c r="E14" s="12"/>
      <c r="F14" s="101">
        <v>26192001</v>
      </c>
      <c r="G14" s="15"/>
      <c r="H14" s="15"/>
      <c r="I14" s="93"/>
    </row>
    <row r="15" spans="1:9" ht="15" customHeight="1">
      <c r="A15" s="14"/>
      <c r="B15" s="22"/>
      <c r="C15" s="12" t="s">
        <v>253</v>
      </c>
      <c r="D15" s="12"/>
      <c r="E15" s="12"/>
      <c r="F15" s="101">
        <v>80269507</v>
      </c>
      <c r="G15" s="15"/>
      <c r="H15" s="15"/>
      <c r="I15" s="93"/>
    </row>
    <row r="16" spans="1:9" ht="15" customHeight="1">
      <c r="A16" s="14"/>
      <c r="B16" s="22"/>
      <c r="C16" s="12" t="s">
        <v>167</v>
      </c>
      <c r="D16" s="12"/>
      <c r="E16" s="12"/>
      <c r="F16" s="101">
        <v>20176994</v>
      </c>
      <c r="G16" s="15"/>
      <c r="H16" s="15"/>
      <c r="I16" s="93"/>
    </row>
    <row r="17" spans="1:9" ht="15" customHeight="1">
      <c r="A17" s="14"/>
      <c r="B17" s="22"/>
      <c r="C17" s="12" t="s">
        <v>168</v>
      </c>
      <c r="D17" s="12"/>
      <c r="E17" s="12"/>
      <c r="F17" s="101">
        <v>33145213</v>
      </c>
      <c r="G17" s="15"/>
      <c r="H17" s="15"/>
      <c r="I17" s="93"/>
    </row>
    <row r="18" spans="1:9" ht="15" hidden="1" customHeight="1">
      <c r="A18" s="14"/>
      <c r="B18" s="22"/>
      <c r="C18" s="12" t="s">
        <v>169</v>
      </c>
      <c r="D18" s="12"/>
      <c r="E18" s="12"/>
      <c r="F18" s="101"/>
      <c r="G18" s="15"/>
      <c r="H18" s="15"/>
      <c r="I18" s="93"/>
    </row>
    <row r="19" spans="1:9" ht="15" customHeight="1">
      <c r="A19" s="14"/>
      <c r="B19" s="22"/>
      <c r="C19" s="12" t="s">
        <v>170</v>
      </c>
      <c r="D19" s="12"/>
      <c r="E19" s="12"/>
      <c r="F19" s="101">
        <v>4490193</v>
      </c>
      <c r="G19" s="15"/>
      <c r="H19" s="15"/>
      <c r="I19" s="93"/>
    </row>
    <row r="20" spans="1:9" ht="15" customHeight="1">
      <c r="A20" s="14"/>
      <c r="B20" s="22"/>
      <c r="C20" s="12" t="s">
        <v>171</v>
      </c>
      <c r="D20" s="12"/>
      <c r="E20" s="12"/>
      <c r="F20" s="101">
        <v>2740</v>
      </c>
      <c r="G20" s="15"/>
      <c r="H20" s="15"/>
      <c r="I20" s="93"/>
    </row>
    <row r="21" spans="1:9" ht="15" customHeight="1">
      <c r="A21" s="14"/>
      <c r="B21" s="22"/>
      <c r="C21" s="12" t="s">
        <v>172</v>
      </c>
      <c r="D21" s="12"/>
      <c r="E21" s="12"/>
      <c r="F21" s="103">
        <v>11536</v>
      </c>
      <c r="G21" s="15">
        <f>SUM(F14:F21)</f>
        <v>164288184</v>
      </c>
      <c r="H21" s="15"/>
      <c r="I21" s="93"/>
    </row>
    <row r="22" spans="1:9" ht="15" customHeight="1">
      <c r="A22" s="11"/>
      <c r="B22" s="22" t="s">
        <v>176</v>
      </c>
      <c r="C22" s="16" t="s">
        <v>72</v>
      </c>
      <c r="D22" s="16"/>
      <c r="E22" s="16"/>
      <c r="F22" s="102"/>
      <c r="G22" s="17"/>
      <c r="H22" s="17"/>
      <c r="I22" s="93"/>
    </row>
    <row r="23" spans="1:9" ht="15" customHeight="1">
      <c r="A23" s="11"/>
      <c r="B23" s="16"/>
      <c r="C23" s="16" t="s">
        <v>13</v>
      </c>
      <c r="D23" s="16"/>
      <c r="E23" s="16"/>
      <c r="F23" s="102">
        <v>331</v>
      </c>
      <c r="G23" s="17"/>
      <c r="H23" s="17"/>
      <c r="I23" s="93"/>
    </row>
    <row r="24" spans="1:9" ht="15" customHeight="1">
      <c r="A24" s="11"/>
      <c r="B24" s="16"/>
      <c r="C24" s="16" t="s">
        <v>175</v>
      </c>
      <c r="D24" s="16"/>
      <c r="E24" s="16"/>
      <c r="F24" s="102">
        <v>50258</v>
      </c>
      <c r="G24" s="17"/>
      <c r="H24" s="17"/>
      <c r="I24" s="93"/>
    </row>
    <row r="25" spans="1:9" ht="15" customHeight="1">
      <c r="A25" s="11"/>
      <c r="B25" s="16"/>
      <c r="C25" s="16" t="s">
        <v>177</v>
      </c>
      <c r="D25" s="16"/>
      <c r="E25" s="16"/>
      <c r="F25" s="102">
        <v>1985800</v>
      </c>
      <c r="G25" s="17"/>
      <c r="H25" s="17"/>
      <c r="I25" s="93"/>
    </row>
    <row r="26" spans="1:9" ht="15" customHeight="1">
      <c r="A26" s="11"/>
      <c r="B26" s="16"/>
      <c r="C26" s="16" t="s">
        <v>6</v>
      </c>
      <c r="D26" s="16"/>
      <c r="E26" s="16"/>
      <c r="F26" s="104">
        <v>24740</v>
      </c>
      <c r="G26" s="19">
        <f>SUM(F23:F26)</f>
        <v>2061129</v>
      </c>
      <c r="H26" s="17"/>
      <c r="I26" s="93"/>
    </row>
    <row r="27" spans="1:9" ht="15" customHeight="1">
      <c r="A27" s="11"/>
      <c r="B27" s="16" t="s">
        <v>52</v>
      </c>
      <c r="C27" s="16"/>
      <c r="D27" s="16"/>
      <c r="E27" s="16"/>
      <c r="F27" s="105"/>
      <c r="G27" s="17"/>
      <c r="H27" s="17">
        <f>SUM(G8:G26)</f>
        <v>185168247</v>
      </c>
      <c r="I27" s="93"/>
    </row>
    <row r="28" spans="1:9" ht="15" customHeight="1">
      <c r="A28" s="11" t="s">
        <v>53</v>
      </c>
      <c r="B28" s="16"/>
      <c r="C28" s="16"/>
      <c r="D28" s="16"/>
      <c r="E28" s="16"/>
      <c r="F28" s="102"/>
      <c r="G28" s="17"/>
      <c r="H28" s="17"/>
      <c r="I28" s="93"/>
    </row>
    <row r="29" spans="1:9" ht="15" customHeight="1">
      <c r="A29" s="11"/>
      <c r="B29" s="22" t="s">
        <v>50</v>
      </c>
      <c r="C29" s="16" t="s">
        <v>54</v>
      </c>
      <c r="D29" s="16"/>
      <c r="E29" s="16"/>
      <c r="F29" s="102"/>
      <c r="G29" s="17"/>
      <c r="H29" s="17"/>
      <c r="I29" s="93"/>
    </row>
    <row r="30" spans="1:9" ht="15" customHeight="1">
      <c r="A30" s="11"/>
      <c r="B30" s="22"/>
      <c r="C30" s="23" t="s">
        <v>55</v>
      </c>
      <c r="D30" s="16" t="s">
        <v>30</v>
      </c>
      <c r="E30" s="16"/>
      <c r="F30" s="102"/>
      <c r="G30" s="17"/>
      <c r="H30" s="17"/>
      <c r="I30" s="93"/>
    </row>
    <row r="31" spans="1:9" ht="15" customHeight="1">
      <c r="A31" s="11"/>
      <c r="B31" s="16"/>
      <c r="D31" s="16" t="s">
        <v>117</v>
      </c>
      <c r="E31" s="16"/>
      <c r="F31" s="101">
        <v>85157438</v>
      </c>
      <c r="G31" s="17"/>
      <c r="H31" s="17"/>
      <c r="I31" s="93"/>
    </row>
    <row r="32" spans="1:9" ht="15" customHeight="1">
      <c r="A32" s="11"/>
      <c r="B32" s="16"/>
      <c r="D32" s="16" t="s">
        <v>118</v>
      </c>
      <c r="E32" s="16"/>
      <c r="F32" s="102">
        <v>2825185</v>
      </c>
      <c r="G32" s="17"/>
      <c r="H32" s="17"/>
      <c r="I32" s="93"/>
    </row>
    <row r="33" spans="1:9" ht="15" customHeight="1">
      <c r="A33" s="11"/>
      <c r="B33" s="16"/>
      <c r="D33" s="16" t="s">
        <v>119</v>
      </c>
      <c r="E33" s="16"/>
      <c r="F33" s="101">
        <v>10082233</v>
      </c>
      <c r="G33" s="17"/>
      <c r="H33" s="17"/>
      <c r="I33" s="93"/>
    </row>
    <row r="34" spans="1:9" ht="15" customHeight="1">
      <c r="A34" s="11"/>
      <c r="B34" s="16"/>
      <c r="D34" s="16" t="s">
        <v>56</v>
      </c>
      <c r="E34" s="16"/>
      <c r="F34" s="106">
        <f>SUM(F31:F33)</f>
        <v>98064856</v>
      </c>
      <c r="G34" s="17"/>
      <c r="H34" s="17"/>
      <c r="I34" s="93"/>
    </row>
    <row r="35" spans="1:9" ht="15" customHeight="1">
      <c r="A35" s="11"/>
      <c r="B35" s="16"/>
      <c r="C35" s="23" t="s">
        <v>57</v>
      </c>
      <c r="D35" s="16" t="s">
        <v>110</v>
      </c>
      <c r="E35" s="16"/>
      <c r="F35" s="102"/>
      <c r="G35" s="17"/>
      <c r="H35" s="17"/>
      <c r="I35" s="93"/>
    </row>
    <row r="36" spans="1:9" ht="15" customHeight="1">
      <c r="A36" s="11"/>
      <c r="B36" s="16"/>
      <c r="C36" s="23"/>
      <c r="D36" s="16" t="s">
        <v>178</v>
      </c>
      <c r="E36" s="16"/>
      <c r="F36" s="102"/>
      <c r="G36" s="17"/>
      <c r="H36" s="17"/>
      <c r="I36" s="93"/>
    </row>
    <row r="37" spans="1:9" ht="15" customHeight="1">
      <c r="A37" s="11"/>
      <c r="B37" s="16"/>
      <c r="C37" s="23"/>
      <c r="D37" s="16" t="s">
        <v>179</v>
      </c>
      <c r="E37" s="16"/>
      <c r="F37" s="101">
        <v>827399</v>
      </c>
      <c r="G37" s="17"/>
      <c r="H37" s="17"/>
      <c r="I37" s="93"/>
    </row>
    <row r="38" spans="1:9" ht="15" customHeight="1">
      <c r="A38" s="11"/>
      <c r="B38" s="16"/>
      <c r="C38" s="23"/>
      <c r="D38" s="16" t="s">
        <v>180</v>
      </c>
      <c r="E38" s="16"/>
      <c r="F38" s="101">
        <v>8458448</v>
      </c>
      <c r="G38" s="17"/>
      <c r="H38" s="17"/>
      <c r="I38" s="93"/>
    </row>
    <row r="39" spans="1:9" ht="15" customHeight="1">
      <c r="A39" s="11"/>
      <c r="B39" s="16"/>
      <c r="C39" s="23"/>
      <c r="D39" s="16" t="s">
        <v>254</v>
      </c>
      <c r="E39" s="16"/>
      <c r="F39" s="101">
        <v>13840</v>
      </c>
      <c r="G39" s="17"/>
      <c r="H39" s="17"/>
      <c r="I39" s="93"/>
    </row>
    <row r="40" spans="1:9" ht="15" customHeight="1">
      <c r="A40" s="11"/>
      <c r="B40" s="16"/>
      <c r="D40" s="16" t="s">
        <v>181</v>
      </c>
      <c r="E40" s="16"/>
      <c r="F40" s="107">
        <v>40560</v>
      </c>
      <c r="G40" s="17"/>
      <c r="H40" s="17"/>
      <c r="I40" s="93"/>
    </row>
    <row r="41" spans="1:9" ht="15" customHeight="1">
      <c r="A41" s="11"/>
      <c r="B41" s="16"/>
      <c r="D41" s="16" t="s">
        <v>182</v>
      </c>
      <c r="E41" s="16"/>
      <c r="F41" s="101">
        <v>2163161</v>
      </c>
      <c r="G41" s="17"/>
      <c r="H41" s="17"/>
      <c r="I41" s="93"/>
    </row>
    <row r="42" spans="1:9" ht="15" hidden="1" customHeight="1">
      <c r="A42" s="11"/>
      <c r="B42" s="16"/>
      <c r="D42" s="16" t="s">
        <v>183</v>
      </c>
      <c r="E42" s="16"/>
      <c r="F42" s="101"/>
      <c r="G42" s="17"/>
      <c r="H42" s="17"/>
      <c r="I42" s="93"/>
    </row>
    <row r="43" spans="1:9" ht="15" customHeight="1">
      <c r="A43" s="11"/>
      <c r="B43" s="16"/>
      <c r="D43" s="16" t="s">
        <v>184</v>
      </c>
      <c r="E43" s="16"/>
      <c r="F43" s="101">
        <v>53000</v>
      </c>
      <c r="G43" s="17"/>
      <c r="H43" s="17"/>
      <c r="I43" s="93"/>
    </row>
    <row r="44" spans="1:9" ht="15" customHeight="1">
      <c r="A44" s="11"/>
      <c r="B44" s="16"/>
      <c r="D44" s="16" t="s">
        <v>185</v>
      </c>
      <c r="E44" s="16"/>
      <c r="F44" s="101">
        <v>72788</v>
      </c>
      <c r="G44" s="17"/>
      <c r="H44" s="17"/>
      <c r="I44" s="93"/>
    </row>
    <row r="45" spans="1:9" ht="15" hidden="1" customHeight="1">
      <c r="A45" s="11"/>
      <c r="B45" s="16"/>
      <c r="D45" s="16" t="s">
        <v>242</v>
      </c>
      <c r="E45" s="16"/>
      <c r="F45" s="107">
        <v>0</v>
      </c>
      <c r="G45" s="17"/>
      <c r="H45" s="17"/>
      <c r="I45" s="93"/>
    </row>
    <row r="46" spans="1:9" ht="15" customHeight="1">
      <c r="A46" s="11"/>
      <c r="B46" s="16"/>
      <c r="D46" s="16" t="s">
        <v>229</v>
      </c>
      <c r="E46" s="16"/>
      <c r="F46" s="107">
        <v>6994260</v>
      </c>
      <c r="G46" s="17"/>
      <c r="H46" s="17"/>
      <c r="I46" s="93"/>
    </row>
    <row r="47" spans="1:9" ht="15" customHeight="1">
      <c r="A47" s="11"/>
      <c r="B47" s="16"/>
      <c r="D47" s="13" t="s">
        <v>204</v>
      </c>
      <c r="E47" s="16"/>
      <c r="F47" s="107">
        <v>797721</v>
      </c>
      <c r="G47" s="17"/>
      <c r="H47" s="17"/>
      <c r="I47" s="93"/>
    </row>
    <row r="48" spans="1:9" ht="15" customHeight="1">
      <c r="A48" s="11"/>
      <c r="B48" s="16"/>
      <c r="D48" s="13" t="s">
        <v>205</v>
      </c>
      <c r="E48" s="16"/>
      <c r="F48" s="107">
        <v>189222</v>
      </c>
      <c r="G48" s="17"/>
      <c r="H48" s="17"/>
      <c r="I48" s="93"/>
    </row>
    <row r="49" spans="1:9" ht="15" customHeight="1">
      <c r="A49" s="11"/>
      <c r="B49" s="16"/>
      <c r="D49" s="13" t="s">
        <v>142</v>
      </c>
      <c r="E49" s="16"/>
      <c r="F49" s="107">
        <v>2296454</v>
      </c>
      <c r="G49" s="17"/>
      <c r="H49" s="17"/>
      <c r="I49" s="93"/>
    </row>
    <row r="50" spans="1:9" ht="15" customHeight="1">
      <c r="A50" s="11"/>
      <c r="B50" s="16"/>
      <c r="D50" s="13" t="s">
        <v>206</v>
      </c>
      <c r="E50" s="16"/>
      <c r="F50" s="107">
        <v>1835949</v>
      </c>
      <c r="G50" s="17"/>
      <c r="H50" s="17"/>
      <c r="I50" s="93"/>
    </row>
    <row r="51" spans="1:9" ht="15" customHeight="1">
      <c r="A51" s="11"/>
      <c r="B51" s="16"/>
      <c r="D51" s="13" t="s">
        <v>207</v>
      </c>
      <c r="E51" s="16"/>
      <c r="F51" s="112">
        <v>62520</v>
      </c>
      <c r="G51" s="17"/>
      <c r="H51" s="17"/>
      <c r="I51" s="93"/>
    </row>
    <row r="52" spans="1:9" ht="15" customHeight="1">
      <c r="A52" s="11"/>
      <c r="B52" s="16"/>
      <c r="D52" s="13" t="s">
        <v>208</v>
      </c>
      <c r="E52" s="16"/>
      <c r="F52" s="107">
        <v>65000</v>
      </c>
      <c r="G52" s="17"/>
      <c r="H52" s="17"/>
      <c r="I52" s="93"/>
    </row>
    <row r="53" spans="1:9" ht="15" customHeight="1">
      <c r="A53" s="11"/>
      <c r="B53" s="16"/>
      <c r="D53" s="13" t="s">
        <v>209</v>
      </c>
      <c r="E53" s="16"/>
      <c r="F53" s="107">
        <v>3998350</v>
      </c>
      <c r="G53" s="17"/>
      <c r="H53" s="17"/>
      <c r="I53" s="93"/>
    </row>
    <row r="54" spans="1:9" ht="15" hidden="1" customHeight="1">
      <c r="A54" s="11"/>
      <c r="B54" s="16"/>
      <c r="D54" s="13" t="s">
        <v>210</v>
      </c>
      <c r="E54" s="16"/>
      <c r="F54" s="107">
        <v>0</v>
      </c>
      <c r="G54" s="17"/>
      <c r="H54" s="17"/>
      <c r="I54" s="93"/>
    </row>
    <row r="55" spans="1:9" ht="15" customHeight="1">
      <c r="A55" s="11"/>
      <c r="B55" s="16"/>
      <c r="D55" s="13" t="s">
        <v>232</v>
      </c>
      <c r="E55" s="16"/>
      <c r="F55" s="107">
        <v>3080</v>
      </c>
      <c r="G55" s="17"/>
      <c r="H55" s="17"/>
      <c r="I55" s="93"/>
    </row>
    <row r="56" spans="1:9" ht="15" customHeight="1">
      <c r="A56" s="11"/>
      <c r="B56" s="16"/>
      <c r="D56" s="13" t="s">
        <v>144</v>
      </c>
      <c r="E56" s="16"/>
      <c r="F56" s="107">
        <v>162628</v>
      </c>
      <c r="G56" s="17"/>
      <c r="H56" s="17"/>
      <c r="I56" s="93"/>
    </row>
    <row r="57" spans="1:9" ht="15" hidden="1" customHeight="1">
      <c r="A57" s="11"/>
      <c r="B57" s="16"/>
      <c r="D57" s="13" t="s">
        <v>233</v>
      </c>
      <c r="E57" s="16"/>
      <c r="F57" s="107">
        <v>0</v>
      </c>
      <c r="G57" s="17"/>
      <c r="H57" s="17"/>
      <c r="I57" s="93"/>
    </row>
    <row r="58" spans="1:9" s="95" customFormat="1" ht="15" hidden="1" customHeight="1">
      <c r="A58" s="11"/>
      <c r="B58" s="16"/>
      <c r="C58" s="94"/>
      <c r="D58" s="108" t="s">
        <v>211</v>
      </c>
      <c r="E58" s="16"/>
      <c r="F58" s="107">
        <v>0</v>
      </c>
      <c r="G58" s="17"/>
      <c r="H58" s="17"/>
      <c r="I58" s="94"/>
    </row>
    <row r="59" spans="1:9" s="95" customFormat="1" ht="15" hidden="1" customHeight="1">
      <c r="A59" s="11"/>
      <c r="B59" s="16"/>
      <c r="C59" s="94"/>
      <c r="D59" s="108" t="s">
        <v>212</v>
      </c>
      <c r="E59" s="16"/>
      <c r="F59" s="107">
        <v>0</v>
      </c>
      <c r="G59" s="17"/>
      <c r="H59" s="17"/>
      <c r="I59" s="94"/>
    </row>
    <row r="60" spans="1:9" s="95" customFormat="1" ht="15" hidden="1" customHeight="1">
      <c r="A60" s="11"/>
      <c r="B60" s="16"/>
      <c r="C60" s="94"/>
      <c r="D60" s="108" t="s">
        <v>234</v>
      </c>
      <c r="E60" s="16"/>
      <c r="F60" s="107">
        <v>0</v>
      </c>
      <c r="G60" s="17"/>
      <c r="H60" s="17"/>
      <c r="I60" s="94"/>
    </row>
    <row r="61" spans="1:9" s="95" customFormat="1" ht="15" customHeight="1">
      <c r="A61" s="11"/>
      <c r="B61" s="16"/>
      <c r="C61" s="94"/>
      <c r="D61" s="108" t="s">
        <v>213</v>
      </c>
      <c r="E61" s="16"/>
      <c r="F61" s="107">
        <v>2980098</v>
      </c>
      <c r="G61" s="17"/>
      <c r="H61" s="17"/>
      <c r="I61" s="94"/>
    </row>
    <row r="62" spans="1:9" s="95" customFormat="1" ht="15" customHeight="1">
      <c r="A62" s="11"/>
      <c r="B62" s="16"/>
      <c r="C62" s="94"/>
      <c r="D62" s="108" t="s">
        <v>214</v>
      </c>
      <c r="E62" s="16"/>
      <c r="F62" s="107">
        <v>3564800</v>
      </c>
      <c r="G62" s="17"/>
      <c r="H62" s="17"/>
      <c r="I62" s="94"/>
    </row>
    <row r="63" spans="1:9" s="95" customFormat="1" ht="15" customHeight="1">
      <c r="A63" s="11"/>
      <c r="B63" s="16"/>
      <c r="C63" s="94"/>
      <c r="D63" s="108" t="s">
        <v>215</v>
      </c>
      <c r="E63" s="16"/>
      <c r="F63" s="107">
        <v>20000</v>
      </c>
      <c r="G63" s="17"/>
      <c r="H63" s="17"/>
      <c r="I63" s="94"/>
    </row>
    <row r="64" spans="1:9" s="95" customFormat="1" ht="15" customHeight="1">
      <c r="A64" s="11"/>
      <c r="B64" s="16"/>
      <c r="C64" s="94"/>
      <c r="D64" s="108" t="s">
        <v>216</v>
      </c>
      <c r="E64" s="16"/>
      <c r="F64" s="107">
        <v>555810</v>
      </c>
      <c r="G64" s="17"/>
      <c r="H64" s="17"/>
      <c r="I64" s="94"/>
    </row>
    <row r="65" spans="1:9" s="95" customFormat="1" ht="15" customHeight="1">
      <c r="A65" s="11"/>
      <c r="B65" s="16"/>
      <c r="C65" s="94"/>
      <c r="D65" s="108" t="s">
        <v>217</v>
      </c>
      <c r="E65" s="16"/>
      <c r="F65" s="107">
        <v>1906840</v>
      </c>
      <c r="G65" s="17"/>
      <c r="H65" s="17"/>
      <c r="I65" s="94"/>
    </row>
    <row r="66" spans="1:9" s="95" customFormat="1" ht="15" hidden="1" customHeight="1">
      <c r="A66" s="11"/>
      <c r="B66" s="16"/>
      <c r="C66" s="94"/>
      <c r="D66" s="108" t="s">
        <v>235</v>
      </c>
      <c r="E66" s="16"/>
      <c r="F66" s="112">
        <v>0</v>
      </c>
      <c r="G66" s="17"/>
      <c r="H66" s="17"/>
      <c r="I66" s="94"/>
    </row>
    <row r="67" spans="1:9" s="95" customFormat="1" ht="15" customHeight="1">
      <c r="A67" s="11"/>
      <c r="B67" s="16"/>
      <c r="C67" s="94"/>
      <c r="D67" s="108" t="s">
        <v>218</v>
      </c>
      <c r="E67" s="16"/>
      <c r="F67" s="107">
        <v>86788</v>
      </c>
      <c r="G67" s="17"/>
      <c r="H67" s="17"/>
      <c r="I67" s="94"/>
    </row>
    <row r="68" spans="1:9" s="95" customFormat="1" ht="15" customHeight="1">
      <c r="A68" s="11"/>
      <c r="B68" s="16"/>
      <c r="C68" s="94"/>
      <c r="D68" s="108" t="s">
        <v>236</v>
      </c>
      <c r="E68" s="16"/>
      <c r="F68" s="107">
        <v>2167919</v>
      </c>
      <c r="G68" s="17"/>
      <c r="H68" s="17"/>
      <c r="I68" s="94"/>
    </row>
    <row r="69" spans="1:9" s="95" customFormat="1" ht="15" customHeight="1">
      <c r="A69" s="11"/>
      <c r="B69" s="16"/>
      <c r="C69" s="94"/>
      <c r="D69" s="108" t="s">
        <v>228</v>
      </c>
      <c r="E69" s="16"/>
      <c r="F69" s="107">
        <v>6240</v>
      </c>
      <c r="G69" s="17"/>
      <c r="H69" s="17"/>
      <c r="I69" s="94"/>
    </row>
    <row r="70" spans="1:9" s="95" customFormat="1" ht="15" hidden="1" customHeight="1">
      <c r="A70" s="11"/>
      <c r="B70" s="16"/>
      <c r="C70" s="94"/>
      <c r="D70" s="108" t="s">
        <v>237</v>
      </c>
      <c r="E70" s="16"/>
      <c r="F70" s="107">
        <v>0</v>
      </c>
      <c r="G70" s="17"/>
      <c r="H70" s="17"/>
      <c r="I70" s="94"/>
    </row>
    <row r="71" spans="1:9" s="95" customFormat="1" ht="15" hidden="1" customHeight="1">
      <c r="A71" s="11"/>
      <c r="B71" s="16"/>
      <c r="C71" s="94"/>
      <c r="D71" s="108" t="s">
        <v>238</v>
      </c>
      <c r="E71" s="16"/>
      <c r="F71" s="107">
        <v>0</v>
      </c>
      <c r="G71" s="17"/>
      <c r="H71" s="17"/>
      <c r="I71" s="94"/>
    </row>
    <row r="72" spans="1:9" s="95" customFormat="1" ht="15" hidden="1" customHeight="1">
      <c r="A72" s="11"/>
      <c r="B72" s="16"/>
      <c r="C72" s="94"/>
      <c r="D72" s="108" t="s">
        <v>239</v>
      </c>
      <c r="E72" s="16"/>
      <c r="F72" s="107">
        <v>0</v>
      </c>
      <c r="G72" s="17"/>
      <c r="H72" s="17"/>
      <c r="I72" s="94"/>
    </row>
    <row r="73" spans="1:9" s="95" customFormat="1" ht="15" customHeight="1">
      <c r="A73" s="11"/>
      <c r="B73" s="16"/>
      <c r="C73" s="94"/>
      <c r="D73" s="108" t="s">
        <v>219</v>
      </c>
      <c r="E73" s="16"/>
      <c r="F73" s="107">
        <v>95930</v>
      </c>
      <c r="G73" s="17"/>
      <c r="H73" s="17"/>
      <c r="I73" s="94"/>
    </row>
    <row r="74" spans="1:9" s="95" customFormat="1" ht="15" customHeight="1">
      <c r="A74" s="11"/>
      <c r="B74" s="16"/>
      <c r="C74" s="94"/>
      <c r="D74" s="108" t="s">
        <v>220</v>
      </c>
      <c r="E74" s="16"/>
      <c r="F74" s="107">
        <v>7100</v>
      </c>
      <c r="G74" s="17"/>
      <c r="H74" s="17"/>
      <c r="I74" s="94"/>
    </row>
    <row r="75" spans="1:9" ht="15" customHeight="1">
      <c r="A75" s="11"/>
      <c r="B75" s="16"/>
      <c r="D75" s="13" t="s">
        <v>221</v>
      </c>
      <c r="E75" s="16"/>
      <c r="F75" s="107">
        <v>669765</v>
      </c>
      <c r="G75" s="17"/>
      <c r="H75" s="17"/>
      <c r="I75" s="93"/>
    </row>
    <row r="76" spans="1:9" ht="15" hidden="1" customHeight="1">
      <c r="A76" s="11"/>
      <c r="B76" s="16"/>
      <c r="D76" s="13" t="s">
        <v>240</v>
      </c>
      <c r="E76" s="16"/>
      <c r="F76" s="107">
        <v>0</v>
      </c>
      <c r="G76" s="17"/>
      <c r="H76" s="17"/>
      <c r="I76" s="93"/>
    </row>
    <row r="77" spans="1:9" ht="15" customHeight="1">
      <c r="A77" s="11"/>
      <c r="B77" s="16"/>
      <c r="D77" s="13" t="s">
        <v>230</v>
      </c>
      <c r="E77" s="16"/>
      <c r="F77" s="101">
        <v>3719</v>
      </c>
      <c r="G77" s="17"/>
      <c r="H77" s="17"/>
      <c r="I77" s="93"/>
    </row>
    <row r="78" spans="1:9" ht="15" hidden="1" customHeight="1">
      <c r="A78" s="11"/>
      <c r="B78" s="16"/>
      <c r="D78" s="13" t="s">
        <v>241</v>
      </c>
      <c r="E78" s="16"/>
      <c r="F78" s="101">
        <v>0</v>
      </c>
      <c r="G78" s="17"/>
      <c r="H78" s="17"/>
      <c r="I78" s="93"/>
    </row>
    <row r="79" spans="1:9" ht="15" customHeight="1">
      <c r="A79" s="11"/>
      <c r="B79" s="16"/>
      <c r="D79" s="12"/>
      <c r="E79" s="16"/>
      <c r="F79" s="109"/>
      <c r="G79" s="17"/>
      <c r="H79" s="17"/>
      <c r="I79" s="93"/>
    </row>
    <row r="80" spans="1:9" ht="15" customHeight="1">
      <c r="A80" s="11"/>
      <c r="B80" s="16"/>
      <c r="C80" s="16"/>
      <c r="D80" s="16"/>
      <c r="E80" s="16"/>
      <c r="F80" s="106">
        <f>SUM(F37:F79)</f>
        <v>40099389</v>
      </c>
      <c r="G80" s="94"/>
      <c r="H80" s="17"/>
      <c r="I80" s="93"/>
    </row>
    <row r="81" spans="1:9" ht="15" customHeight="1">
      <c r="A81" s="11"/>
      <c r="B81" s="16"/>
      <c r="C81" s="16" t="s">
        <v>58</v>
      </c>
      <c r="D81" s="16"/>
      <c r="E81" s="16"/>
      <c r="F81" s="102"/>
      <c r="G81" s="25">
        <f>SUM(F34+F80)</f>
        <v>138164245</v>
      </c>
      <c r="H81" s="17"/>
      <c r="I81" s="93"/>
    </row>
    <row r="82" spans="1:9" ht="15" customHeight="1">
      <c r="A82" s="11"/>
      <c r="B82" s="22" t="s">
        <v>51</v>
      </c>
      <c r="C82" s="16" t="s">
        <v>59</v>
      </c>
      <c r="D82" s="16"/>
      <c r="E82" s="16"/>
      <c r="F82" s="102"/>
      <c r="G82" s="17"/>
      <c r="H82" s="17"/>
      <c r="I82" s="93"/>
    </row>
    <row r="83" spans="1:9" ht="15" customHeight="1">
      <c r="A83" s="11"/>
      <c r="B83" s="22"/>
      <c r="C83" s="23" t="s">
        <v>55</v>
      </c>
      <c r="D83" s="16" t="s">
        <v>30</v>
      </c>
      <c r="E83" s="16"/>
      <c r="F83" s="102"/>
      <c r="G83" s="17"/>
      <c r="H83" s="17"/>
      <c r="I83" s="93"/>
    </row>
    <row r="84" spans="1:9" ht="15" hidden="1" customHeight="1">
      <c r="A84" s="11"/>
      <c r="B84" s="22"/>
      <c r="C84" s="23"/>
      <c r="D84" s="16" t="s">
        <v>256</v>
      </c>
      <c r="E84" s="16"/>
      <c r="F84" s="101">
        <v>0</v>
      </c>
      <c r="G84" s="17"/>
      <c r="H84" s="17"/>
      <c r="I84" s="93"/>
    </row>
    <row r="85" spans="1:9" ht="15" customHeight="1">
      <c r="A85" s="11"/>
      <c r="B85" s="22"/>
      <c r="C85" s="23"/>
      <c r="D85" s="16" t="s">
        <v>222</v>
      </c>
      <c r="E85" s="16"/>
      <c r="F85" s="101">
        <v>11484001</v>
      </c>
      <c r="G85" s="17"/>
      <c r="H85" s="17"/>
      <c r="I85" s="93"/>
    </row>
    <row r="86" spans="1:9" ht="15" customHeight="1">
      <c r="A86" s="11"/>
      <c r="B86" s="22"/>
      <c r="C86" s="23"/>
      <c r="D86" s="16" t="s">
        <v>257</v>
      </c>
      <c r="E86" s="16"/>
      <c r="F86" s="101">
        <v>170000</v>
      </c>
      <c r="G86" s="17"/>
      <c r="H86" s="17"/>
      <c r="I86" s="93"/>
    </row>
    <row r="87" spans="1:9" ht="15" customHeight="1">
      <c r="A87" s="11"/>
      <c r="B87" s="22"/>
      <c r="C87" s="23"/>
      <c r="D87" s="16" t="s">
        <v>119</v>
      </c>
      <c r="E87" s="16"/>
      <c r="F87" s="101">
        <v>1896138</v>
      </c>
      <c r="G87" s="17"/>
      <c r="H87" s="17"/>
      <c r="I87" s="93"/>
    </row>
    <row r="88" spans="1:9" ht="15" hidden="1" customHeight="1">
      <c r="A88" s="11"/>
      <c r="B88" s="22"/>
      <c r="C88" s="23"/>
      <c r="D88" s="16" t="s">
        <v>120</v>
      </c>
      <c r="E88" s="16"/>
      <c r="F88" s="104">
        <v>0</v>
      </c>
      <c r="G88" s="17"/>
      <c r="H88" s="17"/>
      <c r="I88" s="93"/>
    </row>
    <row r="89" spans="1:9" ht="15" customHeight="1">
      <c r="A89" s="11"/>
      <c r="B89" s="22"/>
      <c r="C89" s="23"/>
      <c r="D89" s="16" t="s">
        <v>56</v>
      </c>
      <c r="E89" s="16"/>
      <c r="F89" s="106">
        <f>SUM(F84:F88)</f>
        <v>13550139</v>
      </c>
      <c r="G89" s="17"/>
      <c r="H89" s="17"/>
      <c r="I89" s="93"/>
    </row>
    <row r="90" spans="1:9" ht="15" customHeight="1">
      <c r="A90" s="11"/>
      <c r="B90" s="16"/>
      <c r="C90" s="23" t="s">
        <v>57</v>
      </c>
      <c r="D90" s="16" t="s">
        <v>110</v>
      </c>
      <c r="E90" s="16"/>
      <c r="F90" s="102"/>
      <c r="G90" s="17"/>
      <c r="H90" s="17"/>
      <c r="I90" s="93"/>
    </row>
    <row r="91" spans="1:9" ht="15" customHeight="1">
      <c r="A91" s="11"/>
      <c r="B91" s="16"/>
      <c r="C91" s="23"/>
      <c r="D91" s="16" t="s">
        <v>242</v>
      </c>
      <c r="E91" s="16"/>
      <c r="F91" s="107">
        <v>105300</v>
      </c>
      <c r="G91" s="17"/>
      <c r="H91" s="17"/>
      <c r="I91" s="93"/>
    </row>
    <row r="92" spans="1:9" ht="15" hidden="1" customHeight="1">
      <c r="A92" s="11"/>
      <c r="B92" s="16"/>
      <c r="C92" s="23"/>
      <c r="D92" s="16" t="s">
        <v>229</v>
      </c>
      <c r="E92" s="16"/>
      <c r="F92" s="107">
        <v>0</v>
      </c>
      <c r="G92" s="17"/>
      <c r="H92" s="17"/>
      <c r="I92" s="93"/>
    </row>
    <row r="93" spans="1:9" ht="15" customHeight="1">
      <c r="A93" s="11"/>
      <c r="B93" s="16"/>
      <c r="C93" s="23"/>
      <c r="D93" s="13" t="s">
        <v>204</v>
      </c>
      <c r="E93" s="16"/>
      <c r="F93" s="107">
        <v>149716</v>
      </c>
      <c r="G93" s="17"/>
      <c r="H93" s="17"/>
      <c r="I93" s="93"/>
    </row>
    <row r="94" spans="1:9" ht="15" customHeight="1">
      <c r="A94" s="11"/>
      <c r="B94" s="16"/>
      <c r="C94" s="23"/>
      <c r="D94" s="13" t="s">
        <v>205</v>
      </c>
      <c r="E94" s="16"/>
      <c r="F94" s="107">
        <v>1234543</v>
      </c>
      <c r="G94" s="17"/>
      <c r="H94" s="17"/>
      <c r="I94" s="93"/>
    </row>
    <row r="95" spans="1:9" ht="15" customHeight="1">
      <c r="A95" s="11"/>
      <c r="B95" s="16"/>
      <c r="C95" s="23"/>
      <c r="D95" s="13" t="s">
        <v>142</v>
      </c>
      <c r="E95" s="16"/>
      <c r="F95" s="107">
        <v>2684348</v>
      </c>
      <c r="G95" s="17"/>
      <c r="H95" s="17"/>
      <c r="I95" s="93"/>
    </row>
    <row r="96" spans="1:9" ht="15" customHeight="1">
      <c r="A96" s="11"/>
      <c r="B96" s="16"/>
      <c r="C96" s="23"/>
      <c r="D96" s="13" t="s">
        <v>206</v>
      </c>
      <c r="E96" s="16"/>
      <c r="F96" s="107">
        <v>1405917</v>
      </c>
      <c r="G96" s="17"/>
      <c r="H96" s="17"/>
      <c r="I96" s="93"/>
    </row>
    <row r="97" spans="1:9" s="95" customFormat="1" ht="15" customHeight="1">
      <c r="A97" s="11"/>
      <c r="B97" s="16"/>
      <c r="C97" s="23"/>
      <c r="D97" s="13" t="s">
        <v>207</v>
      </c>
      <c r="E97" s="16"/>
      <c r="F97" s="112">
        <v>968164</v>
      </c>
      <c r="G97" s="17"/>
      <c r="H97" s="17"/>
      <c r="I97" s="94"/>
    </row>
    <row r="98" spans="1:9" ht="15" customHeight="1">
      <c r="A98" s="11"/>
      <c r="B98" s="16"/>
      <c r="C98" s="23"/>
      <c r="D98" s="13" t="s">
        <v>208</v>
      </c>
      <c r="E98" s="16"/>
      <c r="F98" s="107">
        <v>33000</v>
      </c>
      <c r="G98" s="17"/>
      <c r="H98" s="17"/>
      <c r="I98" s="93"/>
    </row>
    <row r="99" spans="1:9" ht="15" customHeight="1">
      <c r="A99" s="11"/>
      <c r="B99" s="16"/>
      <c r="C99" s="23"/>
      <c r="D99" s="13" t="s">
        <v>209</v>
      </c>
      <c r="E99" s="16"/>
      <c r="F99" s="107">
        <v>1139469</v>
      </c>
      <c r="G99" s="17"/>
      <c r="H99" s="17"/>
      <c r="I99" s="93"/>
    </row>
    <row r="100" spans="1:9" ht="15" customHeight="1">
      <c r="A100" s="11"/>
      <c r="B100" s="16"/>
      <c r="C100" s="23"/>
      <c r="D100" s="13" t="s">
        <v>210</v>
      </c>
      <c r="E100" s="16"/>
      <c r="F100" s="107">
        <v>314947</v>
      </c>
      <c r="G100" s="17"/>
      <c r="H100" s="17"/>
      <c r="I100" s="93"/>
    </row>
    <row r="101" spans="1:9" ht="15" customHeight="1">
      <c r="A101" s="11"/>
      <c r="B101" s="16"/>
      <c r="C101" s="23"/>
      <c r="D101" s="13" t="s">
        <v>232</v>
      </c>
      <c r="E101" s="16"/>
      <c r="F101" s="107">
        <v>40560</v>
      </c>
      <c r="G101" s="17"/>
      <c r="H101" s="17"/>
      <c r="I101" s="93"/>
    </row>
    <row r="102" spans="1:9" ht="15" customHeight="1">
      <c r="A102" s="11"/>
      <c r="B102" s="16"/>
      <c r="C102" s="23"/>
      <c r="D102" s="13" t="s">
        <v>144</v>
      </c>
      <c r="E102" s="16"/>
      <c r="F102" s="107">
        <v>1261573</v>
      </c>
      <c r="G102" s="17"/>
      <c r="H102" s="17"/>
      <c r="I102" s="93"/>
    </row>
    <row r="103" spans="1:9" ht="15" customHeight="1">
      <c r="A103" s="11"/>
      <c r="B103" s="16"/>
      <c r="C103" s="23"/>
      <c r="D103" s="13" t="s">
        <v>233</v>
      </c>
      <c r="E103" s="16"/>
      <c r="F103" s="107">
        <v>250883</v>
      </c>
      <c r="G103" s="17"/>
      <c r="H103" s="17"/>
      <c r="I103" s="93"/>
    </row>
    <row r="104" spans="1:9" ht="15" customHeight="1">
      <c r="A104" s="11"/>
      <c r="B104" s="16"/>
      <c r="C104" s="23"/>
      <c r="D104" s="108" t="s">
        <v>211</v>
      </c>
      <c r="E104" s="16"/>
      <c r="F104" s="107">
        <v>100213</v>
      </c>
      <c r="G104" s="17"/>
      <c r="H104" s="17"/>
      <c r="I104" s="93"/>
    </row>
    <row r="105" spans="1:9" ht="15" customHeight="1">
      <c r="A105" s="11"/>
      <c r="B105" s="16"/>
      <c r="C105" s="23"/>
      <c r="D105" s="108" t="s">
        <v>212</v>
      </c>
      <c r="E105" s="16"/>
      <c r="F105" s="107">
        <v>154880</v>
      </c>
      <c r="G105" s="17"/>
      <c r="H105" s="17"/>
      <c r="I105" s="93"/>
    </row>
    <row r="106" spans="1:9" ht="15" customHeight="1">
      <c r="A106" s="11"/>
      <c r="B106" s="16"/>
      <c r="C106" s="23"/>
      <c r="D106" s="108" t="s">
        <v>234</v>
      </c>
      <c r="E106" s="16"/>
      <c r="F106" s="107">
        <v>1503</v>
      </c>
      <c r="G106" s="17"/>
      <c r="H106" s="17"/>
      <c r="I106" s="93"/>
    </row>
    <row r="107" spans="1:9" ht="15" customHeight="1">
      <c r="A107" s="11"/>
      <c r="B107" s="16"/>
      <c r="C107" s="23"/>
      <c r="D107" s="108" t="s">
        <v>213</v>
      </c>
      <c r="E107" s="16"/>
      <c r="F107" s="107">
        <v>2030694</v>
      </c>
      <c r="G107" s="17"/>
      <c r="H107" s="17"/>
      <c r="I107" s="93"/>
    </row>
    <row r="108" spans="1:9" ht="15" customHeight="1">
      <c r="A108" s="11"/>
      <c r="B108" s="16"/>
      <c r="C108" s="23"/>
      <c r="D108" s="108" t="s">
        <v>214</v>
      </c>
      <c r="E108" s="16"/>
      <c r="F108" s="107">
        <v>2240000</v>
      </c>
      <c r="G108" s="17"/>
      <c r="H108" s="17"/>
      <c r="I108" s="93"/>
    </row>
    <row r="109" spans="1:9" ht="15" customHeight="1">
      <c r="A109" s="11"/>
      <c r="B109" s="16"/>
      <c r="C109" s="23"/>
      <c r="D109" s="108" t="s">
        <v>215</v>
      </c>
      <c r="E109" s="16"/>
      <c r="F109" s="107">
        <v>122818</v>
      </c>
      <c r="G109" s="17"/>
      <c r="H109" s="17"/>
      <c r="I109" s="93"/>
    </row>
    <row r="110" spans="1:9" ht="15" customHeight="1">
      <c r="A110" s="11"/>
      <c r="B110" s="16"/>
      <c r="C110" s="23"/>
      <c r="D110" s="108" t="s">
        <v>216</v>
      </c>
      <c r="E110" s="16"/>
      <c r="F110" s="107">
        <v>870400</v>
      </c>
      <c r="G110" s="17"/>
      <c r="H110" s="17"/>
      <c r="I110" s="93"/>
    </row>
    <row r="111" spans="1:9" ht="15" hidden="1" customHeight="1">
      <c r="A111" s="11"/>
      <c r="B111" s="16"/>
      <c r="C111" s="23"/>
      <c r="D111" s="108" t="s">
        <v>217</v>
      </c>
      <c r="E111" s="16"/>
      <c r="F111" s="107">
        <v>0</v>
      </c>
      <c r="G111" s="17"/>
      <c r="H111" s="17"/>
      <c r="I111" s="93"/>
    </row>
    <row r="112" spans="1:9" s="95" customFormat="1" ht="15" customHeight="1">
      <c r="A112" s="11"/>
      <c r="B112" s="16"/>
      <c r="C112" s="23"/>
      <c r="D112" s="108" t="s">
        <v>235</v>
      </c>
      <c r="E112" s="16"/>
      <c r="F112" s="112">
        <v>1599220</v>
      </c>
      <c r="G112" s="17"/>
      <c r="H112" s="17"/>
      <c r="I112" s="94"/>
    </row>
    <row r="113" spans="1:9" ht="15" customHeight="1">
      <c r="A113" s="11"/>
      <c r="B113" s="16"/>
      <c r="C113" s="23"/>
      <c r="D113" s="108" t="s">
        <v>218</v>
      </c>
      <c r="E113" s="16"/>
      <c r="F113" s="107">
        <v>153426</v>
      </c>
      <c r="G113" s="17"/>
      <c r="H113" s="17"/>
      <c r="I113" s="93"/>
    </row>
    <row r="114" spans="1:9" ht="15" customHeight="1">
      <c r="A114" s="11"/>
      <c r="B114" s="16"/>
      <c r="C114" s="23"/>
      <c r="D114" s="108" t="s">
        <v>236</v>
      </c>
      <c r="E114" s="16"/>
      <c r="F114" s="107">
        <v>8049131</v>
      </c>
      <c r="G114" s="17"/>
      <c r="H114" s="17"/>
      <c r="I114" s="93"/>
    </row>
    <row r="115" spans="1:9" ht="15" customHeight="1">
      <c r="A115" s="11"/>
      <c r="B115" s="16"/>
      <c r="C115" s="23"/>
      <c r="D115" s="108" t="s">
        <v>228</v>
      </c>
      <c r="E115" s="16"/>
      <c r="F115" s="107">
        <v>327019</v>
      </c>
      <c r="G115" s="17"/>
      <c r="H115" s="17"/>
      <c r="I115" s="93"/>
    </row>
    <row r="116" spans="1:9" ht="15" hidden="1" customHeight="1">
      <c r="A116" s="11"/>
      <c r="B116" s="16"/>
      <c r="C116" s="23"/>
      <c r="D116" s="108" t="s">
        <v>237</v>
      </c>
      <c r="E116" s="16"/>
      <c r="F116" s="107">
        <v>0</v>
      </c>
      <c r="G116" s="17"/>
      <c r="H116" s="17"/>
      <c r="I116" s="93"/>
    </row>
    <row r="117" spans="1:9" ht="15" customHeight="1">
      <c r="A117" s="11"/>
      <c r="B117" s="16"/>
      <c r="C117" s="23"/>
      <c r="D117" s="108" t="s">
        <v>238</v>
      </c>
      <c r="E117" s="16"/>
      <c r="F117" s="107">
        <v>297387</v>
      </c>
      <c r="G117" s="17"/>
      <c r="H117" s="17"/>
      <c r="I117" s="93"/>
    </row>
    <row r="118" spans="1:9" ht="15" customHeight="1">
      <c r="A118" s="11"/>
      <c r="B118" s="16"/>
      <c r="C118" s="23"/>
      <c r="D118" s="108" t="s">
        <v>258</v>
      </c>
      <c r="E118" s="16"/>
      <c r="F118" s="107">
        <v>3870</v>
      </c>
      <c r="G118" s="17"/>
      <c r="H118" s="17"/>
      <c r="I118" s="93"/>
    </row>
    <row r="119" spans="1:9" ht="15" customHeight="1">
      <c r="A119" s="11"/>
      <c r="B119" s="16"/>
      <c r="C119" s="23"/>
      <c r="D119" s="108" t="s">
        <v>259</v>
      </c>
      <c r="E119" s="16"/>
      <c r="F119" s="107">
        <v>50000</v>
      </c>
      <c r="G119" s="17"/>
      <c r="H119" s="17"/>
      <c r="I119" s="93"/>
    </row>
    <row r="120" spans="1:9" ht="15" customHeight="1">
      <c r="A120" s="11"/>
      <c r="B120" s="16"/>
      <c r="C120" s="23"/>
      <c r="D120" s="108" t="s">
        <v>239</v>
      </c>
      <c r="E120" s="16"/>
      <c r="F120" s="107">
        <v>1055772</v>
      </c>
      <c r="G120" s="17"/>
      <c r="H120" s="17"/>
      <c r="I120" s="93"/>
    </row>
    <row r="121" spans="1:9" ht="15" customHeight="1">
      <c r="A121" s="11"/>
      <c r="B121" s="16"/>
      <c r="C121" s="23"/>
      <c r="D121" s="108" t="s">
        <v>219</v>
      </c>
      <c r="E121" s="16"/>
      <c r="F121" s="107">
        <v>360916</v>
      </c>
      <c r="G121" s="17"/>
      <c r="H121" s="17"/>
      <c r="I121" s="93"/>
    </row>
    <row r="122" spans="1:9" ht="15" customHeight="1">
      <c r="A122" s="11"/>
      <c r="B122" s="16"/>
      <c r="C122" s="23"/>
      <c r="D122" s="108" t="s">
        <v>255</v>
      </c>
      <c r="E122" s="16"/>
      <c r="F122" s="107">
        <v>77833</v>
      </c>
      <c r="G122" s="17"/>
      <c r="H122" s="17"/>
      <c r="I122" s="93"/>
    </row>
    <row r="123" spans="1:9" ht="15" customHeight="1">
      <c r="A123" s="11"/>
      <c r="B123" s="16"/>
      <c r="C123" s="23"/>
      <c r="D123" s="108" t="s">
        <v>220</v>
      </c>
      <c r="E123" s="16"/>
      <c r="F123" s="107">
        <v>431200</v>
      </c>
      <c r="G123" s="17"/>
      <c r="H123" s="17"/>
      <c r="I123" s="93"/>
    </row>
    <row r="124" spans="1:9" ht="15" customHeight="1">
      <c r="A124" s="11"/>
      <c r="B124" s="16"/>
      <c r="C124" s="23"/>
      <c r="D124" s="13" t="s">
        <v>221</v>
      </c>
      <c r="E124" s="16"/>
      <c r="F124" s="107">
        <v>1289092</v>
      </c>
      <c r="G124" s="17"/>
      <c r="H124" s="17"/>
      <c r="I124" s="93"/>
    </row>
    <row r="125" spans="1:9" ht="15" customHeight="1">
      <c r="A125" s="11"/>
      <c r="B125" s="16"/>
      <c r="C125" s="23"/>
      <c r="D125" s="13" t="s">
        <v>260</v>
      </c>
      <c r="E125" s="16"/>
      <c r="F125" s="107">
        <v>2000</v>
      </c>
      <c r="G125" s="17"/>
      <c r="H125" s="17"/>
      <c r="I125" s="93"/>
    </row>
    <row r="126" spans="1:9" ht="15" customHeight="1">
      <c r="A126" s="11"/>
      <c r="B126" s="16"/>
      <c r="C126" s="23"/>
      <c r="D126" s="13" t="s">
        <v>230</v>
      </c>
      <c r="E126" s="16"/>
      <c r="F126" s="101">
        <v>194072</v>
      </c>
      <c r="G126" s="17"/>
      <c r="H126" s="17"/>
      <c r="I126" s="93"/>
    </row>
    <row r="127" spans="1:9" ht="15" customHeight="1">
      <c r="A127" s="11"/>
      <c r="B127" s="16"/>
      <c r="C127" s="23"/>
      <c r="D127" s="13" t="s">
        <v>261</v>
      </c>
      <c r="E127" s="16"/>
      <c r="F127" s="101">
        <v>13057</v>
      </c>
      <c r="G127" s="17"/>
      <c r="H127" s="17"/>
      <c r="I127" s="93"/>
    </row>
    <row r="128" spans="1:9" ht="15" customHeight="1">
      <c r="A128" s="11"/>
      <c r="B128" s="16"/>
      <c r="C128" s="23"/>
      <c r="D128" s="13" t="s">
        <v>241</v>
      </c>
      <c r="E128" s="16"/>
      <c r="F128" s="101">
        <v>4500</v>
      </c>
      <c r="G128" s="17"/>
      <c r="H128" s="17"/>
      <c r="I128" s="93"/>
    </row>
    <row r="129" spans="1:9" ht="15" customHeight="1">
      <c r="A129" s="11"/>
      <c r="B129" s="16"/>
      <c r="C129" s="23"/>
      <c r="D129" s="13"/>
      <c r="E129" s="16"/>
      <c r="F129" s="103"/>
      <c r="G129" s="17"/>
      <c r="H129" s="17"/>
      <c r="I129" s="93"/>
    </row>
    <row r="130" spans="1:9" ht="15" customHeight="1">
      <c r="A130" s="11"/>
      <c r="B130" s="16"/>
      <c r="C130" s="23"/>
      <c r="D130" s="16" t="s">
        <v>122</v>
      </c>
      <c r="E130" s="16"/>
      <c r="F130" s="106">
        <f>SUM(F91:F128)</f>
        <v>29017423</v>
      </c>
      <c r="G130" s="17"/>
      <c r="H130" s="17"/>
      <c r="I130" s="93"/>
    </row>
    <row r="131" spans="1:9" ht="15" customHeight="1">
      <c r="A131" s="11"/>
      <c r="B131" s="16"/>
      <c r="C131" s="16" t="s">
        <v>60</v>
      </c>
      <c r="D131" s="16"/>
      <c r="E131" s="16"/>
      <c r="F131" s="102"/>
      <c r="G131" s="28">
        <f>SUM(F89+F130)</f>
        <v>42567562</v>
      </c>
      <c r="H131" s="17"/>
      <c r="I131" s="93"/>
    </row>
    <row r="132" spans="1:9" ht="15" customHeight="1">
      <c r="A132" s="11"/>
      <c r="B132" s="16" t="s">
        <v>61</v>
      </c>
      <c r="C132" s="16"/>
      <c r="D132" s="16"/>
      <c r="E132" s="16"/>
      <c r="F132" s="102"/>
      <c r="G132" s="17"/>
      <c r="H132" s="19">
        <f>SUM(G81+G131)</f>
        <v>180731807</v>
      </c>
      <c r="I132" s="93"/>
    </row>
    <row r="133" spans="1:9" ht="15" customHeight="1">
      <c r="A133" s="11"/>
      <c r="C133" s="16" t="s">
        <v>62</v>
      </c>
      <c r="D133" s="16"/>
      <c r="E133" s="16"/>
      <c r="F133" s="102"/>
      <c r="G133" s="17"/>
      <c r="H133" s="24">
        <f>H27-H132</f>
        <v>4436440</v>
      </c>
      <c r="I133" s="96"/>
    </row>
    <row r="134" spans="1:9" ht="15" hidden="1" customHeight="1">
      <c r="A134" s="11" t="s">
        <v>7</v>
      </c>
      <c r="B134" s="16"/>
      <c r="C134" s="16"/>
      <c r="D134" s="16"/>
      <c r="E134" s="16"/>
      <c r="F134" s="102"/>
      <c r="G134" s="17"/>
      <c r="H134" s="17"/>
      <c r="I134" s="93"/>
    </row>
    <row r="135" spans="1:9" ht="15" hidden="1" customHeight="1">
      <c r="A135" s="11"/>
      <c r="B135" s="16" t="s">
        <v>11</v>
      </c>
      <c r="C135" s="16"/>
      <c r="D135" s="16"/>
      <c r="E135" s="16"/>
      <c r="F135" s="102"/>
      <c r="G135" s="17"/>
      <c r="H135" s="17"/>
      <c r="I135" s="93"/>
    </row>
    <row r="136" spans="1:9" ht="15" hidden="1" customHeight="1">
      <c r="A136" s="11"/>
      <c r="B136" s="16"/>
      <c r="C136" s="16" t="s">
        <v>12</v>
      </c>
      <c r="D136" s="16"/>
      <c r="E136" s="16"/>
      <c r="F136" s="102">
        <v>0</v>
      </c>
      <c r="G136" s="94"/>
      <c r="H136" s="17"/>
      <c r="I136" s="93"/>
    </row>
    <row r="137" spans="1:9" ht="15" hidden="1" customHeight="1">
      <c r="A137" s="11"/>
      <c r="B137" s="16"/>
      <c r="C137" s="16" t="s">
        <v>21</v>
      </c>
      <c r="D137" s="16"/>
      <c r="E137" s="16"/>
      <c r="F137" s="104">
        <v>0</v>
      </c>
      <c r="G137" s="97"/>
      <c r="H137" s="17"/>
      <c r="I137" s="93"/>
    </row>
    <row r="138" spans="1:9" ht="15" hidden="1" customHeight="1">
      <c r="A138" s="11"/>
      <c r="B138" s="16" t="s">
        <v>26</v>
      </c>
      <c r="C138" s="16"/>
      <c r="D138" s="16"/>
      <c r="E138" s="16"/>
      <c r="F138" s="102"/>
      <c r="G138" s="17"/>
      <c r="H138" s="19">
        <f>SUM(F136:F137)</f>
        <v>0</v>
      </c>
      <c r="I138" s="93"/>
    </row>
    <row r="139" spans="1:9" ht="15" hidden="1" customHeight="1">
      <c r="A139" s="14" t="s">
        <v>63</v>
      </c>
      <c r="B139" s="12"/>
      <c r="C139" s="12"/>
      <c r="D139" s="12"/>
      <c r="E139" s="12"/>
      <c r="F139" s="101"/>
      <c r="G139" s="15"/>
      <c r="H139" s="15"/>
      <c r="I139" s="93"/>
    </row>
    <row r="140" spans="1:9" ht="15" hidden="1" customHeight="1">
      <c r="A140" s="14"/>
      <c r="B140" s="22" t="s">
        <v>50</v>
      </c>
      <c r="C140" s="12" t="s">
        <v>64</v>
      </c>
      <c r="D140" s="12"/>
      <c r="E140" s="12"/>
      <c r="F140" s="101" t="s">
        <v>138</v>
      </c>
      <c r="G140" s="15"/>
      <c r="H140" s="15"/>
      <c r="I140" s="93"/>
    </row>
    <row r="141" spans="1:9" ht="15" hidden="1" customHeight="1">
      <c r="A141" s="11"/>
      <c r="B141" s="16" t="s">
        <v>65</v>
      </c>
      <c r="C141" s="16"/>
      <c r="D141" s="16"/>
      <c r="E141" s="16"/>
      <c r="F141" s="102"/>
      <c r="G141" s="18" t="s">
        <v>126</v>
      </c>
      <c r="H141" s="17"/>
      <c r="I141" s="93"/>
    </row>
    <row r="142" spans="1:9" ht="15" hidden="1" customHeight="1">
      <c r="A142" s="14" t="s">
        <v>66</v>
      </c>
      <c r="B142" s="12"/>
      <c r="C142" s="16"/>
      <c r="D142" s="16"/>
      <c r="E142" s="16"/>
      <c r="F142" s="102"/>
      <c r="G142" s="17"/>
      <c r="H142" s="17"/>
      <c r="I142" s="93"/>
    </row>
    <row r="143" spans="1:9" ht="15" hidden="1" customHeight="1">
      <c r="A143" s="11"/>
      <c r="B143" s="22" t="s">
        <v>50</v>
      </c>
      <c r="C143" s="12" t="s">
        <v>137</v>
      </c>
      <c r="D143" s="12"/>
      <c r="E143" s="16"/>
      <c r="F143" s="102" t="s">
        <v>126</v>
      </c>
      <c r="G143" s="19"/>
      <c r="H143" s="17"/>
      <c r="I143" s="93"/>
    </row>
    <row r="144" spans="1:9" ht="15" customHeight="1">
      <c r="A144" s="11"/>
      <c r="B144" s="16" t="s">
        <v>67</v>
      </c>
      <c r="C144" s="16"/>
      <c r="D144" s="16"/>
      <c r="E144" s="16"/>
      <c r="F144" s="102"/>
      <c r="G144" s="17" t="s">
        <v>126</v>
      </c>
      <c r="H144" s="19"/>
      <c r="I144" s="93"/>
    </row>
    <row r="145" spans="1:9" ht="15" customHeight="1">
      <c r="A145" s="11"/>
      <c r="B145" s="16"/>
      <c r="C145" s="16" t="s">
        <v>139</v>
      </c>
      <c r="D145" s="16"/>
      <c r="E145" s="16"/>
      <c r="F145" s="102"/>
      <c r="G145" s="17"/>
      <c r="H145" s="18">
        <f>H133+H141-H144</f>
        <v>4436440</v>
      </c>
      <c r="I145" s="93"/>
    </row>
    <row r="146" spans="1:9" ht="15" customHeight="1">
      <c r="A146" s="11"/>
      <c r="B146" s="16"/>
      <c r="C146" s="16" t="s">
        <v>130</v>
      </c>
      <c r="D146" s="16"/>
      <c r="E146" s="16"/>
      <c r="F146" s="102"/>
      <c r="G146" s="17"/>
      <c r="H146" s="19">
        <v>71000</v>
      </c>
      <c r="I146" s="93"/>
    </row>
    <row r="147" spans="1:9" ht="15" customHeight="1">
      <c r="A147" s="11"/>
      <c r="B147" s="16"/>
      <c r="C147" s="16" t="s">
        <v>68</v>
      </c>
      <c r="D147" s="16"/>
      <c r="E147" s="16"/>
      <c r="F147" s="102"/>
      <c r="G147" s="17"/>
      <c r="H147" s="17">
        <f>H145-H146</f>
        <v>4365440</v>
      </c>
      <c r="I147" s="93"/>
    </row>
    <row r="148" spans="1:9" ht="15" customHeight="1">
      <c r="A148" s="11"/>
      <c r="B148" s="16"/>
      <c r="C148" s="16" t="s">
        <v>69</v>
      </c>
      <c r="D148" s="16"/>
      <c r="E148" s="16"/>
      <c r="F148" s="102"/>
      <c r="G148" s="17"/>
      <c r="H148" s="19">
        <v>114685321</v>
      </c>
      <c r="I148" s="93"/>
    </row>
    <row r="149" spans="1:9" ht="15" customHeight="1" thickBot="1">
      <c r="A149" s="34"/>
      <c r="B149" s="35"/>
      <c r="C149" s="35" t="s">
        <v>111</v>
      </c>
      <c r="D149" s="35"/>
      <c r="E149" s="35"/>
      <c r="F149" s="104"/>
      <c r="G149" s="19"/>
      <c r="H149" s="26">
        <f>SUM(H147:H148)</f>
        <v>119050761</v>
      </c>
      <c r="I149" s="93"/>
    </row>
    <row r="150" spans="1:9" ht="6" customHeight="1" thickTop="1">
      <c r="A150" s="32"/>
      <c r="B150" s="32"/>
      <c r="C150" s="32"/>
      <c r="D150" s="32"/>
      <c r="E150" s="32"/>
      <c r="F150" s="110"/>
      <c r="G150" s="33"/>
      <c r="H150" s="33"/>
      <c r="I150" s="93"/>
    </row>
    <row r="151" spans="1:9" ht="18.75" customHeight="1">
      <c r="A151" s="93" t="s">
        <v>112</v>
      </c>
    </row>
    <row r="152" spans="1:9" ht="18.75" customHeight="1"/>
    <row r="153" spans="1:9" ht="18.75" customHeight="1"/>
    <row r="154" spans="1:9" ht="18.75" customHeight="1"/>
    <row r="155" spans="1:9" ht="18.75" customHeight="1"/>
    <row r="156" spans="1:9" ht="18.75" customHeight="1"/>
    <row r="157" spans="1:9" ht="18.75" customHeight="1"/>
    <row r="158" spans="1:9" ht="18.75" customHeight="1"/>
    <row r="159" spans="1:9" ht="18.75" customHeight="1"/>
    <row r="160" spans="1:9" ht="18.75" customHeight="1"/>
    <row r="161" ht="18.75" customHeight="1"/>
    <row r="162" ht="18.75" customHeight="1"/>
    <row r="163" ht="18.75" customHeight="1"/>
    <row r="164" ht="18.75" customHeight="1"/>
    <row r="165" ht="18.75" customHeight="1"/>
  </sheetData>
  <mergeCells count="4">
    <mergeCell ref="A1:H1"/>
    <mergeCell ref="A2:H2"/>
    <mergeCell ref="A5:E5"/>
    <mergeCell ref="F5:H5"/>
  </mergeCells>
  <phoneticPr fontId="2"/>
  <printOptions horizontalCentered="1"/>
  <pageMargins left="0.70866141732283472" right="0.70866141732283472" top="0.55118110236220474" bottom="0.39370078740157483" header="0.31496062992125984" footer="0.19685039370078741"/>
  <pageSetup paperSize="9" scale="82" fitToHeight="0" orientation="portrait" r:id="rId1"/>
  <headerFooter alignWithMargins="0"/>
  <rowBreaks count="1" manualBreakCount="1"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opLeftCell="A32" workbookViewId="0">
      <selection activeCell="Q154" sqref="Q154"/>
    </sheetView>
  </sheetViews>
  <sheetFormatPr defaultRowHeight="13.5"/>
  <cols>
    <col min="1" max="1" width="2.875" customWidth="1"/>
    <col min="2" max="2" width="3.125" customWidth="1"/>
    <col min="3" max="3" width="3.75" customWidth="1"/>
    <col min="5" max="5" width="22.5" customWidth="1"/>
    <col min="6" max="8" width="18.875" customWidth="1"/>
  </cols>
  <sheetData>
    <row r="1" spans="1:8" ht="17.25" customHeight="1">
      <c r="A1" s="122"/>
      <c r="B1" s="122"/>
      <c r="C1" s="122"/>
      <c r="D1" s="122"/>
      <c r="E1" s="122"/>
      <c r="F1" s="122"/>
      <c r="G1" s="122"/>
      <c r="H1" s="122"/>
    </row>
    <row r="2" spans="1:8" ht="17.25">
      <c r="A2" s="113" t="s">
        <v>262</v>
      </c>
      <c r="B2" s="113"/>
      <c r="C2" s="113"/>
      <c r="D2" s="113"/>
      <c r="E2" s="113"/>
      <c r="F2" s="113"/>
      <c r="G2" s="113"/>
      <c r="H2" s="113"/>
    </row>
    <row r="3" spans="1:8" ht="17.25" customHeight="1">
      <c r="A3" s="114" t="s">
        <v>263</v>
      </c>
      <c r="B3" s="114"/>
      <c r="C3" s="114"/>
      <c r="D3" s="114"/>
      <c r="E3" s="114"/>
      <c r="F3" s="114"/>
      <c r="G3" s="114"/>
      <c r="H3" s="114"/>
    </row>
    <row r="4" spans="1:8" ht="17.25" customHeight="1">
      <c r="A4" s="31"/>
      <c r="B4" s="31"/>
      <c r="C4" s="31"/>
      <c r="D4" s="31"/>
      <c r="E4" s="31"/>
      <c r="F4" s="31"/>
      <c r="G4" s="31"/>
      <c r="H4" s="30" t="s">
        <v>158</v>
      </c>
    </row>
    <row r="5" spans="1:8" ht="17.25" customHeight="1">
      <c r="B5" s="2"/>
      <c r="C5" s="2"/>
      <c r="D5" s="2"/>
      <c r="E5" s="2"/>
      <c r="F5" s="2"/>
      <c r="G5" s="2"/>
      <c r="H5" s="30" t="s">
        <v>14</v>
      </c>
    </row>
    <row r="6" spans="1:8" ht="19.5" customHeight="1">
      <c r="A6" s="119" t="s">
        <v>132</v>
      </c>
      <c r="B6" s="120"/>
      <c r="C6" s="120"/>
      <c r="D6" s="120"/>
      <c r="E6" s="120"/>
      <c r="F6" s="121" t="s">
        <v>131</v>
      </c>
      <c r="G6" s="121"/>
      <c r="H6" s="121"/>
    </row>
    <row r="7" spans="1:8" ht="19.5" customHeight="1">
      <c r="A7" s="3" t="s">
        <v>45</v>
      </c>
      <c r="B7" s="4"/>
      <c r="C7" s="4"/>
      <c r="D7" s="4"/>
      <c r="E7" s="4"/>
      <c r="F7" s="6"/>
      <c r="G7" s="6"/>
      <c r="H7" s="6"/>
    </row>
    <row r="8" spans="1:8" ht="19.5" customHeight="1">
      <c r="A8" s="3" t="s">
        <v>16</v>
      </c>
      <c r="B8" s="21" t="s">
        <v>33</v>
      </c>
      <c r="C8" s="4" t="s">
        <v>32</v>
      </c>
      <c r="D8" s="4"/>
      <c r="E8" s="4"/>
      <c r="F8" s="6"/>
      <c r="G8" s="6"/>
      <c r="H8" s="6"/>
    </row>
    <row r="9" spans="1:8" ht="21" customHeight="1">
      <c r="A9" s="3"/>
      <c r="B9" s="5"/>
      <c r="C9" s="4" t="s">
        <v>8</v>
      </c>
      <c r="D9" s="4"/>
      <c r="E9" s="4"/>
      <c r="F9" s="6">
        <v>36403609</v>
      </c>
      <c r="G9" s="6"/>
      <c r="H9" s="6"/>
    </row>
    <row r="10" spans="1:8" ht="21" customHeight="1">
      <c r="A10" s="3"/>
      <c r="B10" s="5"/>
      <c r="C10" s="4" t="s">
        <v>159</v>
      </c>
      <c r="D10" s="4"/>
      <c r="E10" s="4"/>
      <c r="F10" s="6">
        <v>26064992</v>
      </c>
      <c r="G10" s="6"/>
      <c r="H10" s="6"/>
    </row>
    <row r="11" spans="1:8" ht="21" hidden="1" customHeight="1">
      <c r="A11" s="3"/>
      <c r="B11" s="5"/>
      <c r="C11" s="118" t="s">
        <v>223</v>
      </c>
      <c r="D11" s="118"/>
      <c r="E11" s="4"/>
      <c r="F11" s="6">
        <v>0</v>
      </c>
      <c r="G11" s="6"/>
      <c r="H11" s="6"/>
    </row>
    <row r="12" spans="1:8" ht="21" hidden="1" customHeight="1">
      <c r="A12" s="3"/>
      <c r="B12" s="5"/>
      <c r="C12" s="118" t="s">
        <v>224</v>
      </c>
      <c r="D12" s="118"/>
      <c r="E12" s="4"/>
      <c r="F12" s="6">
        <v>0</v>
      </c>
      <c r="G12" s="6"/>
      <c r="H12" s="6"/>
    </row>
    <row r="13" spans="1:8" ht="21" customHeight="1">
      <c r="A13" s="3"/>
      <c r="B13" s="5"/>
      <c r="C13" s="4" t="s">
        <v>160</v>
      </c>
      <c r="D13" s="4"/>
      <c r="E13" s="4"/>
      <c r="F13" s="7">
        <v>38878</v>
      </c>
      <c r="G13" s="6"/>
      <c r="H13" s="6"/>
    </row>
    <row r="14" spans="1:8" ht="21" customHeight="1">
      <c r="A14" s="3"/>
      <c r="B14" s="5"/>
      <c r="C14" s="4" t="s">
        <v>0</v>
      </c>
      <c r="E14" s="4"/>
      <c r="F14" s="8"/>
      <c r="G14" s="6">
        <f>SUM(F9:F13)</f>
        <v>62507479</v>
      </c>
      <c r="H14" s="6"/>
    </row>
    <row r="15" spans="1:8" ht="19.5" customHeight="1">
      <c r="A15" s="3"/>
      <c r="B15" s="21" t="s">
        <v>34</v>
      </c>
      <c r="C15" s="4" t="s">
        <v>36</v>
      </c>
      <c r="D15" s="4"/>
      <c r="E15" s="4"/>
      <c r="F15" s="6"/>
      <c r="G15" s="6"/>
      <c r="H15" s="6"/>
    </row>
    <row r="16" spans="1:8" ht="19.5" customHeight="1">
      <c r="A16" s="3"/>
      <c r="B16" s="21"/>
      <c r="C16" s="21" t="s">
        <v>35</v>
      </c>
      <c r="D16" s="4" t="s">
        <v>37</v>
      </c>
      <c r="E16" s="4"/>
      <c r="F16" s="6"/>
      <c r="G16" s="6"/>
      <c r="H16" s="6"/>
    </row>
    <row r="17" spans="1:8" ht="19.5" customHeight="1">
      <c r="A17" s="3"/>
      <c r="B17" s="5"/>
      <c r="D17" s="4" t="s">
        <v>27</v>
      </c>
      <c r="E17" s="4"/>
      <c r="F17" s="6">
        <v>72291031</v>
      </c>
      <c r="G17" s="6"/>
      <c r="H17" s="6"/>
    </row>
    <row r="18" spans="1:8" ht="19.5" customHeight="1">
      <c r="A18" s="3"/>
      <c r="B18" s="5"/>
      <c r="D18" s="4" t="s">
        <v>23</v>
      </c>
      <c r="E18" s="4"/>
      <c r="F18" s="6">
        <v>16502965</v>
      </c>
      <c r="G18" s="6"/>
      <c r="H18" s="6"/>
    </row>
    <row r="19" spans="1:8" ht="19.5" customHeight="1">
      <c r="A19" s="3"/>
      <c r="B19" s="5"/>
      <c r="D19" s="4" t="s">
        <v>161</v>
      </c>
      <c r="E19" s="4"/>
      <c r="F19" s="6">
        <v>2688226</v>
      </c>
      <c r="G19" s="6"/>
      <c r="H19" s="6"/>
    </row>
    <row r="20" spans="1:8" ht="19.5" customHeight="1">
      <c r="A20" s="3"/>
      <c r="B20" s="5"/>
      <c r="D20" s="4" t="s">
        <v>20</v>
      </c>
      <c r="E20" s="4"/>
      <c r="F20" s="6">
        <v>2580316</v>
      </c>
      <c r="G20" s="6"/>
      <c r="H20" s="6"/>
    </row>
    <row r="21" spans="1:8" ht="19.5" customHeight="1">
      <c r="A21" s="3"/>
      <c r="B21" s="5"/>
      <c r="D21" s="4" t="s">
        <v>24</v>
      </c>
      <c r="E21" s="4"/>
      <c r="F21" s="6">
        <v>518675</v>
      </c>
      <c r="G21" s="6"/>
      <c r="H21" s="6"/>
    </row>
    <row r="22" spans="1:8" ht="19.5" customHeight="1">
      <c r="A22" s="3"/>
      <c r="B22" s="5"/>
      <c r="D22" s="4" t="s">
        <v>162</v>
      </c>
      <c r="E22" s="4"/>
      <c r="F22" s="6">
        <v>1111924</v>
      </c>
      <c r="G22" s="20"/>
      <c r="H22" s="6"/>
    </row>
    <row r="23" spans="1:8" ht="19.5" customHeight="1">
      <c r="A23" s="3"/>
      <c r="B23" s="5"/>
      <c r="D23" s="4" t="s">
        <v>163</v>
      </c>
      <c r="E23" s="4"/>
      <c r="F23" s="6">
        <v>5015850</v>
      </c>
      <c r="G23" s="20"/>
      <c r="H23" s="6"/>
    </row>
    <row r="24" spans="1:8" ht="19.5" customHeight="1">
      <c r="A24" s="3"/>
      <c r="B24" s="5"/>
      <c r="D24" s="4" t="s">
        <v>38</v>
      </c>
      <c r="E24" s="4"/>
      <c r="F24" s="27">
        <f>SUM(F17:F23)</f>
        <v>100708987</v>
      </c>
      <c r="H24" s="6"/>
    </row>
    <row r="25" spans="1:8" ht="19.5" customHeight="1">
      <c r="A25" s="3"/>
      <c r="B25" s="5"/>
      <c r="C25" s="4"/>
      <c r="F25" s="6"/>
      <c r="G25" s="6"/>
      <c r="H25" s="6"/>
    </row>
    <row r="26" spans="1:8" ht="19.5" customHeight="1">
      <c r="A26" s="3"/>
      <c r="B26" s="5"/>
      <c r="C26" s="21" t="s">
        <v>39</v>
      </c>
      <c r="D26" s="4" t="s">
        <v>40</v>
      </c>
      <c r="E26" s="4"/>
      <c r="F26" s="6"/>
      <c r="G26" s="6"/>
      <c r="H26" s="6"/>
    </row>
    <row r="27" spans="1:8" ht="19.5" customHeight="1">
      <c r="A27" s="3"/>
      <c r="B27" s="5"/>
      <c r="C27" s="4"/>
      <c r="D27" s="4" t="s">
        <v>28</v>
      </c>
      <c r="E27" s="4"/>
      <c r="F27" s="6">
        <v>3565467</v>
      </c>
      <c r="G27" s="6"/>
      <c r="H27" s="6"/>
    </row>
    <row r="28" spans="1:8" ht="19.5" customHeight="1">
      <c r="A28" s="3"/>
      <c r="B28" s="5"/>
      <c r="D28" s="4" t="s">
        <v>41</v>
      </c>
      <c r="E28" s="4"/>
      <c r="F28" s="27">
        <f>SUM(F27)</f>
        <v>3565467</v>
      </c>
      <c r="H28" s="6"/>
    </row>
    <row r="29" spans="1:8" ht="19.5" customHeight="1">
      <c r="A29" s="3"/>
      <c r="B29" s="5"/>
      <c r="C29" s="4"/>
      <c r="D29" s="4"/>
      <c r="E29" s="4"/>
      <c r="F29" s="6"/>
      <c r="G29" s="6"/>
      <c r="H29" s="6"/>
    </row>
    <row r="30" spans="1:8" ht="19.5" customHeight="1">
      <c r="A30" s="3"/>
      <c r="B30" s="5"/>
      <c r="C30" s="21" t="s">
        <v>247</v>
      </c>
      <c r="D30" s="4" t="s">
        <v>42</v>
      </c>
      <c r="E30" s="4"/>
      <c r="F30" s="6"/>
      <c r="G30" s="6"/>
      <c r="H30" s="6"/>
    </row>
    <row r="31" spans="1:8" ht="19.5" hidden="1" customHeight="1">
      <c r="A31" s="3"/>
      <c r="B31" s="5"/>
      <c r="C31" s="4"/>
      <c r="D31" s="4" t="s">
        <v>29</v>
      </c>
      <c r="E31" s="4"/>
      <c r="F31" s="6">
        <v>0</v>
      </c>
      <c r="G31" s="6"/>
      <c r="H31" s="6"/>
    </row>
    <row r="32" spans="1:8" ht="19.5" customHeight="1">
      <c r="A32" s="3"/>
      <c r="B32" s="5"/>
      <c r="C32" s="4"/>
      <c r="D32" s="4" t="s">
        <v>145</v>
      </c>
      <c r="E32" s="4"/>
      <c r="F32" s="6">
        <v>510000</v>
      </c>
      <c r="G32" s="6"/>
      <c r="H32" s="6"/>
    </row>
    <row r="33" spans="1:8" ht="19.5" customHeight="1">
      <c r="A33" s="3"/>
      <c r="B33" s="5"/>
      <c r="C33" s="4"/>
      <c r="D33" s="4" t="s">
        <v>19</v>
      </c>
      <c r="E33" s="4"/>
      <c r="F33" s="6">
        <v>81424</v>
      </c>
      <c r="G33" s="6"/>
      <c r="H33" s="6"/>
    </row>
    <row r="34" spans="1:8" ht="19.5" customHeight="1">
      <c r="A34" s="3"/>
      <c r="B34" s="5"/>
      <c r="C34" s="4"/>
      <c r="D34" s="4" t="s">
        <v>243</v>
      </c>
      <c r="E34" s="4"/>
      <c r="F34" s="6">
        <v>8400</v>
      </c>
      <c r="G34" s="20"/>
      <c r="H34" s="6"/>
    </row>
    <row r="35" spans="1:8" ht="19.5" customHeight="1">
      <c r="A35" s="3"/>
      <c r="B35" s="5"/>
      <c r="C35" s="4"/>
      <c r="D35" s="4" t="s">
        <v>48</v>
      </c>
      <c r="E35" s="4"/>
      <c r="F35" s="27">
        <f>SUM(F31:F34)</f>
        <v>599824</v>
      </c>
      <c r="H35" s="6"/>
    </row>
    <row r="36" spans="1:8" ht="19.5" customHeight="1">
      <c r="A36" s="3"/>
      <c r="B36" s="5"/>
      <c r="C36" s="4" t="s">
        <v>43</v>
      </c>
      <c r="D36" s="4"/>
      <c r="E36" s="4"/>
      <c r="F36" s="6"/>
      <c r="G36" s="6">
        <f>SUM(F24+F28+F35)</f>
        <v>104874278</v>
      </c>
      <c r="H36" s="6"/>
    </row>
    <row r="37" spans="1:8" ht="19.5" customHeight="1" thickBot="1">
      <c r="A37" s="3"/>
      <c r="B37" s="4" t="s">
        <v>1</v>
      </c>
      <c r="C37" s="4"/>
      <c r="E37" s="4"/>
      <c r="F37" s="6"/>
      <c r="G37" s="8"/>
      <c r="H37" s="9">
        <f>SUM(G14+G36)</f>
        <v>167381757</v>
      </c>
    </row>
    <row r="38" spans="1:8" ht="19.5" customHeight="1" thickTop="1">
      <c r="A38" s="3" t="s">
        <v>46</v>
      </c>
      <c r="B38" s="4"/>
      <c r="C38" s="4"/>
      <c r="D38" s="4"/>
      <c r="E38" s="4"/>
      <c r="F38" s="6"/>
      <c r="G38" s="6"/>
      <c r="H38" s="6"/>
    </row>
    <row r="39" spans="1:8" ht="19.5" customHeight="1">
      <c r="A39" s="3"/>
      <c r="B39" s="21" t="s">
        <v>33</v>
      </c>
      <c r="C39" s="4" t="s">
        <v>17</v>
      </c>
      <c r="D39" s="4"/>
      <c r="E39" s="4"/>
      <c r="F39" s="6"/>
      <c r="G39" s="6"/>
      <c r="H39" s="6"/>
    </row>
    <row r="40" spans="1:8" ht="19.5" customHeight="1">
      <c r="A40" s="3"/>
      <c r="B40" s="21"/>
      <c r="C40" s="4" t="s">
        <v>164</v>
      </c>
      <c r="D40" s="4"/>
      <c r="E40" s="4"/>
      <c r="F40" s="6">
        <v>99807</v>
      </c>
      <c r="G40" s="6"/>
      <c r="H40" s="6"/>
    </row>
    <row r="41" spans="1:8" ht="19.5" hidden="1" customHeight="1">
      <c r="A41" s="3"/>
      <c r="B41" s="21"/>
      <c r="C41" s="4" t="s">
        <v>127</v>
      </c>
      <c r="D41" s="4"/>
      <c r="E41" s="4"/>
      <c r="F41" s="6">
        <v>0</v>
      </c>
      <c r="G41" s="6"/>
      <c r="H41" s="6"/>
    </row>
    <row r="42" spans="1:8" ht="19.5" customHeight="1">
      <c r="A42" s="3"/>
      <c r="B42" s="21"/>
      <c r="C42" s="4" t="s">
        <v>25</v>
      </c>
      <c r="D42" s="4"/>
      <c r="E42" s="4"/>
      <c r="F42" s="6">
        <v>2815935</v>
      </c>
      <c r="G42" s="6"/>
      <c r="H42" s="6"/>
    </row>
    <row r="43" spans="1:8" ht="19.5" customHeight="1">
      <c r="A43" s="3"/>
      <c r="B43" s="21"/>
      <c r="C43" s="4" t="s">
        <v>31</v>
      </c>
      <c r="D43" s="4"/>
      <c r="E43" s="4"/>
      <c r="F43" s="6">
        <v>71000</v>
      </c>
      <c r="G43" s="6"/>
      <c r="H43" s="6"/>
    </row>
    <row r="44" spans="1:8" ht="19.5" customHeight="1">
      <c r="A44" s="3"/>
      <c r="B44" s="21"/>
      <c r="C44" s="4" t="s">
        <v>165</v>
      </c>
      <c r="D44" s="4"/>
      <c r="E44" s="4"/>
      <c r="F44" s="6">
        <v>378800</v>
      </c>
      <c r="G44" s="6"/>
      <c r="H44" s="6"/>
    </row>
    <row r="45" spans="1:8" ht="19.5" hidden="1" customHeight="1">
      <c r="A45" s="3"/>
      <c r="B45" s="21"/>
      <c r="C45" s="4" t="s">
        <v>129</v>
      </c>
      <c r="D45" s="4"/>
      <c r="E45" s="4"/>
      <c r="F45" s="7"/>
      <c r="G45" s="6"/>
      <c r="H45" s="6"/>
    </row>
    <row r="46" spans="1:8" ht="19.5" hidden="1" customHeight="1">
      <c r="A46" s="3"/>
      <c r="B46" s="4"/>
      <c r="C46" s="4" t="s">
        <v>25</v>
      </c>
      <c r="D46" s="4"/>
      <c r="E46" s="4"/>
      <c r="F46" s="7">
        <v>0</v>
      </c>
      <c r="G46" s="6"/>
      <c r="H46" s="6"/>
    </row>
    <row r="47" spans="1:8" ht="19.5" customHeight="1">
      <c r="A47" s="3"/>
      <c r="B47" s="4"/>
      <c r="C47" s="118" t="s">
        <v>225</v>
      </c>
      <c r="D47" s="118"/>
      <c r="E47" s="4"/>
      <c r="F47" s="8">
        <v>3827459</v>
      </c>
      <c r="G47" s="6"/>
      <c r="H47" s="6"/>
    </row>
    <row r="48" spans="1:8" ht="19.5" customHeight="1">
      <c r="A48" s="3"/>
      <c r="B48" s="4"/>
      <c r="C48" s="118" t="s">
        <v>226</v>
      </c>
      <c r="D48" s="118"/>
      <c r="E48" s="4"/>
      <c r="F48" s="6">
        <v>1001995</v>
      </c>
      <c r="G48" s="6"/>
      <c r="H48" s="6"/>
    </row>
    <row r="49" spans="1:8" ht="19.5" hidden="1" customHeight="1">
      <c r="A49" s="3"/>
      <c r="B49" s="4"/>
      <c r="C49" s="118" t="s">
        <v>231</v>
      </c>
      <c r="D49" s="118"/>
      <c r="E49" s="4"/>
      <c r="F49" s="6"/>
      <c r="G49" s="6"/>
      <c r="H49" s="6"/>
    </row>
    <row r="50" spans="1:8" ht="19.5" customHeight="1">
      <c r="A50" s="3"/>
      <c r="B50" s="4"/>
      <c r="C50" s="4" t="s">
        <v>227</v>
      </c>
      <c r="D50" s="4"/>
      <c r="E50" s="4"/>
      <c r="F50" s="7">
        <v>100000</v>
      </c>
      <c r="G50" s="6"/>
      <c r="H50" s="6"/>
    </row>
    <row r="51" spans="1:8" ht="19.5" customHeight="1">
      <c r="A51" s="3"/>
      <c r="B51" s="4"/>
      <c r="C51" s="4" t="s">
        <v>2</v>
      </c>
      <c r="D51" s="4"/>
      <c r="E51" s="4"/>
      <c r="F51" s="6"/>
      <c r="G51" s="6">
        <f>SUM(F40:F50)</f>
        <v>8294996</v>
      </c>
      <c r="H51" s="6"/>
    </row>
    <row r="52" spans="1:8" ht="19.5" customHeight="1">
      <c r="A52" s="3"/>
      <c r="B52" s="4"/>
      <c r="C52" s="4"/>
      <c r="D52" s="4"/>
      <c r="E52" s="4"/>
      <c r="F52" s="6"/>
      <c r="G52" s="6"/>
      <c r="H52" s="6"/>
    </row>
    <row r="53" spans="1:8" ht="19.5" customHeight="1">
      <c r="A53" s="3"/>
      <c r="B53" s="21" t="s">
        <v>34</v>
      </c>
      <c r="C53" s="4" t="s">
        <v>18</v>
      </c>
      <c r="D53" s="4"/>
      <c r="E53" s="4"/>
      <c r="F53" s="6"/>
      <c r="G53" s="6"/>
      <c r="H53" s="6"/>
    </row>
    <row r="54" spans="1:8" ht="19.5" customHeight="1">
      <c r="A54" s="3"/>
      <c r="B54" s="4"/>
      <c r="C54" s="4" t="s">
        <v>10</v>
      </c>
      <c r="D54" s="4"/>
      <c r="E54" s="4"/>
      <c r="F54" s="6">
        <v>40036000</v>
      </c>
      <c r="G54" s="6"/>
      <c r="H54" s="6"/>
    </row>
    <row r="55" spans="1:8" ht="19.5" hidden="1" customHeight="1">
      <c r="A55" s="3"/>
      <c r="B55" s="4"/>
      <c r="C55" s="4" t="s">
        <v>146</v>
      </c>
      <c r="D55" s="4"/>
      <c r="E55" s="4"/>
      <c r="F55" s="6">
        <v>0</v>
      </c>
      <c r="G55" s="6"/>
      <c r="H55" s="6"/>
    </row>
    <row r="56" spans="1:8" ht="19.5" hidden="1" customHeight="1">
      <c r="A56" s="3"/>
      <c r="B56" s="4"/>
      <c r="C56" s="4" t="s">
        <v>21</v>
      </c>
      <c r="D56" s="4"/>
      <c r="E56" s="4"/>
      <c r="F56" s="7">
        <v>0</v>
      </c>
      <c r="G56" s="6"/>
      <c r="H56" s="6"/>
    </row>
    <row r="57" spans="1:8" ht="19.5" customHeight="1">
      <c r="A57" s="3"/>
      <c r="B57" s="4"/>
      <c r="C57" s="4" t="s">
        <v>9</v>
      </c>
      <c r="E57" s="4"/>
      <c r="F57" s="6"/>
      <c r="G57" s="7">
        <f>SUM(F54:F56)</f>
        <v>40036000</v>
      </c>
      <c r="H57" s="6"/>
    </row>
    <row r="58" spans="1:8" ht="19.5" customHeight="1">
      <c r="A58" s="3"/>
      <c r="B58" s="4" t="s">
        <v>5</v>
      </c>
      <c r="C58" s="4"/>
      <c r="E58" s="4"/>
      <c r="F58" s="6"/>
      <c r="G58" s="6"/>
      <c r="H58" s="6">
        <f>SUM(G46:G57)</f>
        <v>48330996</v>
      </c>
    </row>
    <row r="59" spans="1:8" ht="19.5" customHeight="1">
      <c r="A59" s="3" t="s">
        <v>47</v>
      </c>
      <c r="B59" s="4"/>
      <c r="C59" s="4"/>
      <c r="D59" s="4"/>
      <c r="E59" s="4"/>
      <c r="F59" s="6"/>
      <c r="G59" s="6"/>
      <c r="H59" s="6"/>
    </row>
    <row r="60" spans="1:8" ht="19.5" customHeight="1">
      <c r="A60" s="3"/>
      <c r="B60" s="37"/>
      <c r="C60" s="4" t="s">
        <v>22</v>
      </c>
      <c r="D60" s="4"/>
      <c r="E60" s="4"/>
      <c r="F60" s="6"/>
      <c r="G60" s="6">
        <v>114685321</v>
      </c>
      <c r="H60" s="6"/>
    </row>
    <row r="61" spans="1:8" ht="19.5" customHeight="1">
      <c r="A61" s="3"/>
      <c r="B61" s="37"/>
      <c r="C61" s="4" t="s">
        <v>44</v>
      </c>
      <c r="D61" s="4"/>
      <c r="E61" s="4"/>
      <c r="F61" s="6"/>
      <c r="G61" s="7">
        <f>H37-H58-G60</f>
        <v>4365440</v>
      </c>
      <c r="H61" s="6"/>
    </row>
    <row r="62" spans="1:8" ht="19.5" customHeight="1">
      <c r="A62" s="3"/>
      <c r="B62" s="4" t="s">
        <v>3</v>
      </c>
      <c r="C62" s="4"/>
      <c r="D62" s="37"/>
      <c r="E62" s="4"/>
      <c r="F62" s="6"/>
      <c r="G62" s="6"/>
      <c r="H62" s="7">
        <f>SUM(G61+G60)</f>
        <v>119050761</v>
      </c>
    </row>
    <row r="63" spans="1:8" ht="19.5" customHeight="1" thickBot="1">
      <c r="A63" s="29"/>
      <c r="B63" s="38" t="s">
        <v>4</v>
      </c>
      <c r="C63" s="38"/>
      <c r="D63" s="39"/>
      <c r="E63" s="38"/>
      <c r="F63" s="7"/>
      <c r="G63" s="7"/>
      <c r="H63" s="10">
        <f>SUM(H58:H62)</f>
        <v>167381757</v>
      </c>
    </row>
    <row r="64" spans="1:8" ht="9" customHeight="1" thickTop="1">
      <c r="A64" s="36"/>
      <c r="B64" s="36"/>
      <c r="C64" s="36"/>
      <c r="D64" s="36"/>
      <c r="E64" s="36"/>
      <c r="F64" s="36"/>
      <c r="G64" s="36"/>
      <c r="H64" s="36"/>
    </row>
  </sheetData>
  <mergeCells count="10">
    <mergeCell ref="F6:H6"/>
    <mergeCell ref="A1:H1"/>
    <mergeCell ref="A2:H2"/>
    <mergeCell ref="A3:H3"/>
    <mergeCell ref="C11:D11"/>
    <mergeCell ref="C12:D12"/>
    <mergeCell ref="C47:D47"/>
    <mergeCell ref="C48:D48"/>
    <mergeCell ref="A6:E6"/>
    <mergeCell ref="C49:D49"/>
  </mergeCells>
  <phoneticPr fontId="2"/>
  <pageMargins left="0.78740157480314965" right="0.19685039370078741" top="0.39370078740157483" bottom="0.19685039370078741" header="0.51181102362204722" footer="0.51181102362204722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8"/>
  <sheetViews>
    <sheetView zoomScaleNormal="100" workbookViewId="0">
      <selection activeCell="Q154" sqref="Q154"/>
    </sheetView>
  </sheetViews>
  <sheetFormatPr defaultColWidth="9" defaultRowHeight="13.5"/>
  <cols>
    <col min="1" max="2" width="4.375" style="42" customWidth="1"/>
    <col min="3" max="3" width="16.25" style="42" customWidth="1"/>
    <col min="4" max="4" width="13.25" style="42" bestFit="1" customWidth="1"/>
    <col min="5" max="5" width="11.75" style="42" bestFit="1" customWidth="1"/>
    <col min="6" max="6" width="11.25" style="42" bestFit="1" customWidth="1"/>
    <col min="7" max="7" width="13.25" style="42" bestFit="1" customWidth="1"/>
    <col min="8" max="8" width="11" style="42" customWidth="1"/>
    <col min="9" max="9" width="13.125" style="42" customWidth="1"/>
    <col min="10" max="10" width="10.75" style="42" customWidth="1"/>
    <col min="11" max="16384" width="9" style="42"/>
  </cols>
  <sheetData>
    <row r="1" spans="1:10" ht="19.5" customHeight="1">
      <c r="A1" s="123" t="s">
        <v>186</v>
      </c>
      <c r="B1" s="123"/>
      <c r="C1" s="123"/>
      <c r="D1" s="123"/>
      <c r="E1" s="123"/>
      <c r="F1" s="123"/>
      <c r="G1" s="123"/>
      <c r="H1" s="123"/>
      <c r="I1" s="123"/>
      <c r="J1" s="41"/>
    </row>
    <row r="2" spans="1:10" ht="6.75" customHeight="1">
      <c r="A2" s="43"/>
      <c r="B2" s="43"/>
      <c r="C2" s="43"/>
      <c r="D2" s="43"/>
      <c r="E2" s="43"/>
      <c r="F2" s="43"/>
      <c r="G2" s="43"/>
      <c r="H2" s="43"/>
      <c r="I2" s="43"/>
    </row>
    <row r="3" spans="1:10" ht="19.5" customHeight="1">
      <c r="A3" s="44" t="s">
        <v>73</v>
      </c>
      <c r="B3" s="43" t="s">
        <v>74</v>
      </c>
      <c r="C3" s="43"/>
      <c r="D3" s="43"/>
      <c r="E3" s="43"/>
      <c r="F3" s="43"/>
      <c r="G3" s="43"/>
      <c r="H3" s="43"/>
      <c r="I3" s="43"/>
    </row>
    <row r="4" spans="1:10" ht="5.25" customHeight="1">
      <c r="A4" s="43"/>
      <c r="B4" s="43"/>
      <c r="C4" s="43"/>
      <c r="D4" s="43"/>
      <c r="E4" s="43"/>
      <c r="F4" s="43"/>
      <c r="G4" s="43"/>
      <c r="H4" s="43"/>
      <c r="I4" s="43"/>
    </row>
    <row r="5" spans="1:10" ht="19.5" customHeight="1">
      <c r="A5" s="43"/>
      <c r="B5" s="43" t="s">
        <v>187</v>
      </c>
      <c r="C5" s="43"/>
      <c r="D5" s="43"/>
      <c r="E5" s="43"/>
      <c r="F5" s="43"/>
      <c r="G5" s="43"/>
      <c r="H5" s="43"/>
      <c r="I5" s="43"/>
    </row>
    <row r="6" spans="1:10" ht="19.5" customHeight="1">
      <c r="A6" s="43"/>
      <c r="B6" s="43" t="s">
        <v>188</v>
      </c>
      <c r="C6" s="43"/>
      <c r="D6" s="43"/>
      <c r="E6" s="43"/>
      <c r="F6" s="43"/>
      <c r="G6" s="43"/>
      <c r="H6" s="43"/>
      <c r="I6" s="43"/>
    </row>
    <row r="7" spans="1:10" ht="19.5" customHeight="1">
      <c r="A7" s="43"/>
      <c r="B7" s="43" t="s">
        <v>189</v>
      </c>
      <c r="C7" s="43"/>
      <c r="D7" s="43"/>
      <c r="E7" s="43"/>
      <c r="F7" s="43"/>
      <c r="G7" s="43"/>
      <c r="H7" s="43"/>
      <c r="I7" s="43"/>
    </row>
    <row r="8" spans="1:10" ht="5.25" customHeight="1">
      <c r="A8" s="43"/>
      <c r="B8" s="43"/>
      <c r="C8" s="43"/>
      <c r="D8" s="43"/>
      <c r="E8" s="43"/>
      <c r="F8" s="43"/>
      <c r="G8" s="43"/>
      <c r="H8" s="43"/>
      <c r="I8" s="43"/>
    </row>
    <row r="9" spans="1:10" ht="19.5" customHeight="1">
      <c r="A9" s="43"/>
      <c r="B9" s="45" t="s">
        <v>75</v>
      </c>
      <c r="C9" s="43" t="s">
        <v>76</v>
      </c>
      <c r="D9" s="43"/>
      <c r="E9" s="43"/>
      <c r="F9" s="43"/>
      <c r="G9" s="43"/>
      <c r="H9" s="43"/>
      <c r="I9" s="43"/>
    </row>
    <row r="10" spans="1:10" ht="19.5" customHeight="1">
      <c r="A10" s="43"/>
      <c r="B10" s="45"/>
      <c r="C10" s="43" t="s">
        <v>248</v>
      </c>
      <c r="D10" s="43"/>
      <c r="E10" s="43"/>
      <c r="F10" s="43"/>
      <c r="G10" s="43"/>
      <c r="H10" s="43"/>
      <c r="I10" s="43"/>
    </row>
    <row r="11" spans="1:10" ht="19.5" customHeight="1">
      <c r="A11" s="43"/>
      <c r="B11" s="45"/>
      <c r="C11" s="43" t="s">
        <v>147</v>
      </c>
      <c r="D11" s="43"/>
      <c r="E11" s="43"/>
      <c r="F11" s="43"/>
      <c r="G11" s="43"/>
      <c r="H11" s="43"/>
      <c r="I11" s="43"/>
    </row>
    <row r="12" spans="1:10" ht="19.5" customHeight="1">
      <c r="A12" s="43"/>
      <c r="B12" s="45"/>
      <c r="C12" s="46" t="s">
        <v>148</v>
      </c>
      <c r="D12" s="43"/>
      <c r="E12" s="43"/>
      <c r="F12" s="43"/>
      <c r="G12" s="43"/>
      <c r="H12" s="43"/>
      <c r="I12" s="43"/>
    </row>
    <row r="13" spans="1:10" ht="19.5" customHeight="1">
      <c r="A13" s="43"/>
      <c r="B13" s="45"/>
      <c r="C13" s="46"/>
      <c r="D13" s="43"/>
      <c r="E13" s="43"/>
      <c r="F13" s="43"/>
      <c r="G13" s="43"/>
      <c r="H13" s="43"/>
      <c r="I13" s="43"/>
    </row>
    <row r="14" spans="1:10" ht="19.5" customHeight="1">
      <c r="A14" s="43"/>
      <c r="B14" s="45"/>
      <c r="C14" s="46" t="s">
        <v>249</v>
      </c>
      <c r="D14" s="43"/>
      <c r="E14" s="43"/>
      <c r="F14" s="43"/>
      <c r="G14" s="43"/>
      <c r="H14" s="43"/>
      <c r="I14" s="43"/>
    </row>
    <row r="15" spans="1:10" ht="19.5" customHeight="1">
      <c r="A15" s="43"/>
      <c r="B15" s="45"/>
      <c r="C15" s="2" t="s">
        <v>250</v>
      </c>
      <c r="D15" s="43"/>
      <c r="E15" s="43"/>
      <c r="F15" s="43"/>
      <c r="G15" s="43"/>
      <c r="H15" s="43"/>
      <c r="I15" s="43"/>
    </row>
    <row r="16" spans="1:10" ht="19.5" customHeight="1">
      <c r="A16" s="43"/>
      <c r="B16" s="45"/>
      <c r="C16" s="2" t="s">
        <v>252</v>
      </c>
      <c r="D16" s="43"/>
      <c r="E16" s="43"/>
      <c r="F16" s="43"/>
      <c r="G16" s="43"/>
      <c r="H16" s="43"/>
      <c r="I16" s="43"/>
    </row>
    <row r="17" spans="1:9" ht="19.5" customHeight="1">
      <c r="A17" s="43"/>
      <c r="B17" s="45"/>
      <c r="C17" s="2" t="s">
        <v>251</v>
      </c>
      <c r="D17" s="43"/>
      <c r="E17" s="43"/>
      <c r="F17" s="43"/>
      <c r="G17" s="43"/>
      <c r="H17" s="43"/>
      <c r="I17" s="43"/>
    </row>
    <row r="18" spans="1:9" ht="7.5" customHeight="1">
      <c r="A18" s="43"/>
      <c r="B18" s="45"/>
      <c r="C18" s="43"/>
      <c r="D18" s="43"/>
      <c r="E18" s="43"/>
      <c r="F18" s="43"/>
      <c r="G18" s="43"/>
      <c r="H18" s="43"/>
      <c r="I18" s="43"/>
    </row>
    <row r="19" spans="1:9" ht="19.5" hidden="1" customHeight="1">
      <c r="A19" s="43"/>
      <c r="B19" s="45" t="s">
        <v>77</v>
      </c>
      <c r="C19" s="43" t="s">
        <v>133</v>
      </c>
      <c r="D19" s="43"/>
      <c r="E19" s="43"/>
      <c r="F19" s="43"/>
      <c r="G19" s="43"/>
      <c r="H19" s="43"/>
      <c r="I19" s="43"/>
    </row>
    <row r="20" spans="1:9" ht="19.5" hidden="1" customHeight="1">
      <c r="A20" s="43"/>
      <c r="B20" s="45"/>
      <c r="C20" s="43" t="s">
        <v>128</v>
      </c>
      <c r="D20" s="43"/>
      <c r="E20" s="43"/>
      <c r="F20" s="43"/>
      <c r="G20" s="43"/>
      <c r="H20" s="43"/>
      <c r="I20" s="43"/>
    </row>
    <row r="21" spans="1:9" ht="19.5" hidden="1" customHeight="1">
      <c r="A21" s="43"/>
      <c r="B21" s="45"/>
      <c r="C21" s="43" t="s">
        <v>134</v>
      </c>
      <c r="D21" s="43"/>
      <c r="E21" s="43"/>
      <c r="F21" s="43"/>
      <c r="G21" s="43"/>
      <c r="H21" s="43"/>
      <c r="I21" s="43"/>
    </row>
    <row r="22" spans="1:9" ht="19.5" hidden="1" customHeight="1">
      <c r="A22" s="43"/>
      <c r="B22" s="45"/>
      <c r="C22" s="43" t="s">
        <v>135</v>
      </c>
      <c r="D22" s="43"/>
      <c r="E22" s="43"/>
      <c r="F22" s="43"/>
      <c r="G22" s="43"/>
      <c r="H22" s="43"/>
      <c r="I22" s="43"/>
    </row>
    <row r="23" spans="1:9" ht="19.5" customHeight="1">
      <c r="A23" s="43"/>
      <c r="B23" s="45" t="s">
        <v>77</v>
      </c>
      <c r="C23" s="43" t="s">
        <v>78</v>
      </c>
      <c r="D23" s="43"/>
      <c r="E23" s="43"/>
      <c r="F23" s="43"/>
      <c r="G23" s="43"/>
      <c r="H23" s="43"/>
      <c r="I23" s="43"/>
    </row>
    <row r="24" spans="1:9" ht="19.5" customHeight="1">
      <c r="A24" s="43"/>
      <c r="B24" s="45"/>
      <c r="C24" s="43" t="s">
        <v>121</v>
      </c>
      <c r="D24" s="43"/>
      <c r="E24" s="43"/>
      <c r="F24" s="43"/>
      <c r="G24" s="43"/>
      <c r="H24" s="43"/>
      <c r="I24" s="43"/>
    </row>
    <row r="25" spans="1:9" ht="9" customHeight="1">
      <c r="A25" s="43"/>
      <c r="B25" s="43"/>
      <c r="C25" s="43"/>
      <c r="D25" s="43"/>
      <c r="E25" s="43"/>
      <c r="F25" s="43"/>
      <c r="G25" s="43"/>
      <c r="H25" s="43"/>
      <c r="I25" s="43"/>
    </row>
    <row r="26" spans="1:9" ht="19.5" customHeight="1">
      <c r="A26" s="44" t="s">
        <v>51</v>
      </c>
      <c r="B26" s="47" t="s">
        <v>198</v>
      </c>
      <c r="C26" s="40"/>
      <c r="D26" s="48"/>
      <c r="E26" s="48"/>
      <c r="F26" s="48"/>
      <c r="G26" s="48"/>
      <c r="H26" s="40"/>
      <c r="I26" s="40"/>
    </row>
    <row r="27" spans="1:9" ht="19.149999999999999" customHeight="1">
      <c r="A27" s="44"/>
      <c r="B27" s="47" t="s">
        <v>197</v>
      </c>
      <c r="C27" s="40"/>
      <c r="D27" s="48"/>
      <c r="E27" s="48"/>
      <c r="F27" s="48"/>
      <c r="G27" s="48"/>
      <c r="H27" s="40"/>
      <c r="I27" s="40"/>
    </row>
    <row r="28" spans="1:9" ht="19.5" customHeight="1">
      <c r="A28" s="43"/>
      <c r="B28" s="43"/>
      <c r="C28" s="40"/>
      <c r="D28" s="48"/>
      <c r="E28" s="48"/>
      <c r="F28" s="48"/>
      <c r="G28" s="48"/>
      <c r="H28" s="40"/>
      <c r="I28" s="40"/>
    </row>
    <row r="29" spans="1:9" ht="19.5" hidden="1" customHeight="1">
      <c r="A29" s="44" t="s">
        <v>88</v>
      </c>
      <c r="B29" s="43" t="s">
        <v>79</v>
      </c>
      <c r="C29" s="43"/>
      <c r="D29" s="43"/>
      <c r="E29" s="43"/>
      <c r="F29" s="43"/>
      <c r="G29" s="43"/>
      <c r="H29" s="43"/>
      <c r="I29" s="43"/>
    </row>
    <row r="30" spans="1:9" ht="19.5" hidden="1" customHeight="1">
      <c r="A30" s="43"/>
      <c r="B30" s="43"/>
      <c r="C30" s="43"/>
      <c r="D30" s="43"/>
      <c r="E30" s="43"/>
      <c r="F30" s="43"/>
      <c r="G30" s="43"/>
      <c r="H30" s="43"/>
      <c r="I30" s="43"/>
    </row>
    <row r="31" spans="1:9" ht="19.5" hidden="1" customHeight="1">
      <c r="A31" s="43"/>
      <c r="B31" s="43" t="s">
        <v>113</v>
      </c>
      <c r="C31" s="43"/>
      <c r="D31" s="43"/>
      <c r="E31" s="43"/>
      <c r="F31" s="43"/>
      <c r="G31" s="43"/>
      <c r="H31" s="43"/>
      <c r="I31" s="43"/>
    </row>
    <row r="32" spans="1:9" ht="19.5" hidden="1" customHeight="1">
      <c r="A32" s="43"/>
      <c r="B32" s="43" t="s">
        <v>190</v>
      </c>
      <c r="C32" s="43"/>
      <c r="D32" s="43"/>
      <c r="E32" s="43"/>
      <c r="F32" s="43"/>
      <c r="G32" s="43"/>
      <c r="H32" s="43"/>
      <c r="I32" s="43"/>
    </row>
    <row r="33" spans="1:19" ht="19.5" hidden="1" customHeight="1">
      <c r="A33" s="43"/>
      <c r="B33" s="43"/>
      <c r="C33" s="43"/>
      <c r="D33" s="43"/>
      <c r="E33" s="43"/>
      <c r="F33" s="43"/>
      <c r="G33" s="43"/>
      <c r="H33" s="43"/>
      <c r="I33" s="51" t="s">
        <v>80</v>
      </c>
    </row>
    <row r="34" spans="1:19" ht="19.5" hidden="1" customHeight="1">
      <c r="A34" s="43"/>
      <c r="B34" s="43"/>
      <c r="C34" s="52" t="s">
        <v>81</v>
      </c>
      <c r="D34" s="53" t="s">
        <v>82</v>
      </c>
      <c r="E34" s="54" t="s">
        <v>83</v>
      </c>
      <c r="F34" s="53" t="s">
        <v>84</v>
      </c>
      <c r="G34" s="54" t="s">
        <v>85</v>
      </c>
      <c r="H34" s="124" t="s">
        <v>86</v>
      </c>
      <c r="I34" s="125"/>
    </row>
    <row r="35" spans="1:19" ht="19.5" hidden="1" customHeight="1">
      <c r="A35" s="43"/>
      <c r="B35" s="43"/>
      <c r="C35" s="56" t="s">
        <v>114</v>
      </c>
      <c r="D35" s="57"/>
      <c r="E35" s="48"/>
      <c r="F35" s="57"/>
      <c r="G35" s="58">
        <f>SUM(D35+E35-F35)</f>
        <v>0</v>
      </c>
      <c r="H35" s="43"/>
      <c r="I35" s="59"/>
      <c r="S35" s="42" t="s">
        <v>126</v>
      </c>
    </row>
    <row r="36" spans="1:19" ht="19.5" hidden="1" customHeight="1">
      <c r="A36" s="43"/>
      <c r="B36" s="43"/>
      <c r="C36" s="56" t="s">
        <v>115</v>
      </c>
      <c r="D36" s="57"/>
      <c r="E36" s="48"/>
      <c r="F36" s="57"/>
      <c r="G36" s="57"/>
      <c r="H36" s="43"/>
      <c r="I36" s="59"/>
    </row>
    <row r="37" spans="1:19" ht="19.5" hidden="1" customHeight="1">
      <c r="A37" s="43"/>
      <c r="B37" s="43"/>
      <c r="C37" s="56"/>
      <c r="D37" s="57"/>
      <c r="E37" s="48"/>
      <c r="F37" s="57"/>
      <c r="G37" s="48"/>
      <c r="H37" s="56" t="s">
        <v>123</v>
      </c>
      <c r="I37" s="59"/>
    </row>
    <row r="38" spans="1:19" ht="19.5" hidden="1" customHeight="1">
      <c r="A38" s="43"/>
      <c r="B38" s="43"/>
      <c r="C38" s="56"/>
      <c r="D38" s="57"/>
      <c r="E38" s="48"/>
      <c r="F38" s="57"/>
      <c r="G38" s="48"/>
      <c r="H38" s="56" t="s">
        <v>124</v>
      </c>
      <c r="I38" s="59"/>
    </row>
    <row r="39" spans="1:19" ht="19.5" hidden="1" customHeight="1">
      <c r="A39" s="43"/>
      <c r="B39" s="43"/>
      <c r="C39" s="56"/>
      <c r="D39" s="57"/>
      <c r="E39" s="48"/>
      <c r="F39" s="57"/>
      <c r="G39" s="48"/>
      <c r="H39" s="56" t="s">
        <v>125</v>
      </c>
      <c r="I39" s="59"/>
    </row>
    <row r="40" spans="1:19" ht="19.5" hidden="1" customHeight="1">
      <c r="A40" s="43"/>
      <c r="B40" s="43"/>
      <c r="C40" s="60" t="s">
        <v>87</v>
      </c>
      <c r="D40" s="58">
        <f>SUM(D35:D39)</f>
        <v>0</v>
      </c>
      <c r="E40" s="61">
        <f>SUM(E35:E39)</f>
        <v>0</v>
      </c>
      <c r="F40" s="58">
        <f>SUM(F35:F39)</f>
        <v>0</v>
      </c>
      <c r="G40" s="62">
        <f>SUM(D40+E40-F40)</f>
        <v>0</v>
      </c>
      <c r="H40" s="56"/>
      <c r="I40" s="59"/>
    </row>
    <row r="41" spans="1:19" ht="19.5" hidden="1" customHeight="1">
      <c r="A41" s="43"/>
      <c r="B41" s="43"/>
      <c r="C41" s="63"/>
      <c r="D41" s="63"/>
      <c r="E41" s="63"/>
      <c r="F41" s="63"/>
      <c r="G41" s="63"/>
      <c r="H41" s="126"/>
      <c r="I41" s="126"/>
    </row>
    <row r="42" spans="1:19" ht="19.5" hidden="1" customHeight="1">
      <c r="A42" s="43"/>
      <c r="B42" s="43"/>
      <c r="C42" s="40"/>
      <c r="D42" s="48"/>
      <c r="E42" s="48"/>
      <c r="F42" s="48"/>
      <c r="G42" s="48"/>
      <c r="H42" s="40"/>
      <c r="I42" s="40"/>
      <c r="S42" s="42" t="s">
        <v>126</v>
      </c>
    </row>
    <row r="43" spans="1:19" ht="19.5" hidden="1" customHeight="1">
      <c r="A43" s="43"/>
      <c r="B43" s="43"/>
      <c r="C43" s="40"/>
      <c r="D43" s="48"/>
      <c r="E43" s="48"/>
      <c r="F43" s="48"/>
      <c r="G43" s="48"/>
      <c r="H43" s="40"/>
      <c r="I43" s="40"/>
    </row>
    <row r="44" spans="1:19" ht="19.5" customHeight="1">
      <c r="A44" s="44" t="s">
        <v>199</v>
      </c>
      <c r="B44" s="43" t="s">
        <v>89</v>
      </c>
      <c r="C44" s="43"/>
      <c r="D44" s="43"/>
      <c r="E44" s="43"/>
      <c r="F44" s="43"/>
      <c r="G44" s="43"/>
      <c r="H44" s="43"/>
      <c r="I44" s="43"/>
    </row>
    <row r="45" spans="1:19" ht="19.5" customHeight="1">
      <c r="A45" s="43"/>
      <c r="B45" s="43"/>
      <c r="C45" s="43"/>
      <c r="D45" s="43"/>
      <c r="E45" s="43"/>
      <c r="F45" s="43"/>
      <c r="G45" s="43"/>
      <c r="H45" s="43"/>
      <c r="I45" s="51" t="s">
        <v>80</v>
      </c>
    </row>
    <row r="46" spans="1:19" ht="19.5" customHeight="1">
      <c r="A46" s="43"/>
      <c r="B46" s="43"/>
      <c r="C46" s="52" t="s">
        <v>90</v>
      </c>
      <c r="D46" s="64" t="s">
        <v>91</v>
      </c>
      <c r="E46" s="65" t="s">
        <v>92</v>
      </c>
      <c r="F46" s="66" t="s">
        <v>93</v>
      </c>
      <c r="G46" s="67" t="s">
        <v>94</v>
      </c>
      <c r="H46" s="68" t="s">
        <v>95</v>
      </c>
      <c r="I46" s="69" t="s">
        <v>96</v>
      </c>
    </row>
    <row r="47" spans="1:19" ht="19.5" customHeight="1">
      <c r="A47" s="43"/>
      <c r="B47" s="43"/>
      <c r="C47" s="70" t="s">
        <v>37</v>
      </c>
      <c r="D47" s="71"/>
      <c r="E47" s="72"/>
      <c r="F47" s="71"/>
      <c r="G47" s="72"/>
      <c r="H47" s="73"/>
      <c r="I47" s="71"/>
    </row>
    <row r="48" spans="1:19" ht="19.5" customHeight="1">
      <c r="A48" s="43"/>
      <c r="B48" s="43"/>
      <c r="C48" s="74" t="s">
        <v>191</v>
      </c>
      <c r="D48" s="75">
        <v>116879378</v>
      </c>
      <c r="E48" s="76"/>
      <c r="F48" s="75"/>
      <c r="G48" s="75">
        <f>SUM(D48+E48-F48)</f>
        <v>116879378</v>
      </c>
      <c r="H48" s="77">
        <v>44588347</v>
      </c>
      <c r="I48" s="75">
        <f>G48-H48</f>
        <v>72291031</v>
      </c>
    </row>
    <row r="49" spans="1:11" ht="19.5" customHeight="1">
      <c r="A49" s="43"/>
      <c r="B49" s="43"/>
      <c r="C49" s="74" t="s">
        <v>97</v>
      </c>
      <c r="D49" s="75">
        <v>45973091</v>
      </c>
      <c r="E49" s="76"/>
      <c r="F49" s="75"/>
      <c r="G49" s="75">
        <f t="shared" ref="G49:G54" si="0">SUM(D49+E49-F49)</f>
        <v>45973091</v>
      </c>
      <c r="H49" s="77">
        <v>29470126</v>
      </c>
      <c r="I49" s="75">
        <f t="shared" ref="I49:I54" si="1">G49-H49</f>
        <v>16502965</v>
      </c>
    </row>
    <row r="50" spans="1:11" ht="19.5" customHeight="1">
      <c r="A50" s="43"/>
      <c r="B50" s="43"/>
      <c r="C50" s="74" t="s">
        <v>192</v>
      </c>
      <c r="D50" s="75">
        <v>3036939</v>
      </c>
      <c r="E50" s="76"/>
      <c r="F50" s="75"/>
      <c r="G50" s="75">
        <f t="shared" si="0"/>
        <v>3036939</v>
      </c>
      <c r="H50" s="77">
        <v>348713</v>
      </c>
      <c r="I50" s="75">
        <f t="shared" si="1"/>
        <v>2688226</v>
      </c>
    </row>
    <row r="51" spans="1:11" ht="19.5" customHeight="1">
      <c r="A51" s="43"/>
      <c r="B51" s="43"/>
      <c r="C51" s="74" t="s">
        <v>193</v>
      </c>
      <c r="D51" s="75">
        <v>11172525</v>
      </c>
      <c r="E51" s="76"/>
      <c r="F51" s="75"/>
      <c r="G51" s="75">
        <f t="shared" si="0"/>
        <v>11172525</v>
      </c>
      <c r="H51" s="77">
        <v>8592209</v>
      </c>
      <c r="I51" s="75">
        <f t="shared" si="1"/>
        <v>2580316</v>
      </c>
    </row>
    <row r="52" spans="1:11" ht="19.5" customHeight="1">
      <c r="A52" s="43"/>
      <c r="B52" s="43"/>
      <c r="C52" s="74" t="s">
        <v>194</v>
      </c>
      <c r="D52" s="75">
        <v>25558550</v>
      </c>
      <c r="E52" s="76"/>
      <c r="F52" s="75"/>
      <c r="G52" s="75">
        <f t="shared" si="0"/>
        <v>25558550</v>
      </c>
      <c r="H52" s="77">
        <v>25039875</v>
      </c>
      <c r="I52" s="75">
        <f t="shared" si="1"/>
        <v>518675</v>
      </c>
    </row>
    <row r="53" spans="1:11" ht="19.5" customHeight="1">
      <c r="A53" s="43"/>
      <c r="B53" s="43"/>
      <c r="C53" s="74" t="s">
        <v>195</v>
      </c>
      <c r="D53" s="75">
        <v>10278407</v>
      </c>
      <c r="E53" s="76">
        <v>1442255</v>
      </c>
      <c r="F53" s="75"/>
      <c r="G53" s="75">
        <f t="shared" si="0"/>
        <v>11720662</v>
      </c>
      <c r="H53" s="77">
        <v>10608738</v>
      </c>
      <c r="I53" s="75">
        <f>G53-H53</f>
        <v>1111924</v>
      </c>
    </row>
    <row r="54" spans="1:11" ht="19.5" customHeight="1">
      <c r="A54" s="43"/>
      <c r="B54" s="43"/>
      <c r="C54" s="74" t="s">
        <v>196</v>
      </c>
      <c r="D54" s="75">
        <v>5015850</v>
      </c>
      <c r="E54" s="76"/>
      <c r="F54" s="75"/>
      <c r="G54" s="75">
        <f t="shared" si="0"/>
        <v>5015850</v>
      </c>
      <c r="H54" s="77"/>
      <c r="I54" s="75">
        <f t="shared" si="1"/>
        <v>5015850</v>
      </c>
    </row>
    <row r="55" spans="1:11" ht="19.5" customHeight="1">
      <c r="A55" s="43"/>
      <c r="B55" s="43"/>
      <c r="C55" s="74" t="s">
        <v>249</v>
      </c>
      <c r="D55" s="75"/>
      <c r="E55" s="76"/>
      <c r="F55" s="75"/>
      <c r="G55" s="75"/>
      <c r="H55" s="77"/>
      <c r="I55" s="75"/>
    </row>
    <row r="56" spans="1:11" ht="19.5" customHeight="1">
      <c r="A56" s="43"/>
      <c r="B56" s="43"/>
      <c r="C56" s="74" t="s">
        <v>244</v>
      </c>
      <c r="D56" s="75">
        <v>4862000</v>
      </c>
      <c r="E56" s="76"/>
      <c r="F56" s="75"/>
      <c r="G56" s="75">
        <f>SUM(D56+E56-F56)</f>
        <v>4862000</v>
      </c>
      <c r="H56" s="77">
        <v>1296533</v>
      </c>
      <c r="I56" s="75">
        <f>G56-H56</f>
        <v>3565467</v>
      </c>
    </row>
    <row r="57" spans="1:11" ht="19.5" customHeight="1">
      <c r="A57" s="43"/>
      <c r="B57" s="43"/>
      <c r="C57" s="74" t="s">
        <v>42</v>
      </c>
      <c r="D57" s="71"/>
      <c r="E57" s="72"/>
      <c r="F57" s="71"/>
      <c r="G57" s="75"/>
      <c r="H57" s="78"/>
      <c r="I57" s="75"/>
    </row>
    <row r="58" spans="1:11" ht="19.5" customHeight="1">
      <c r="A58" s="43"/>
      <c r="B58" s="43"/>
      <c r="C58" s="74" t="s">
        <v>149</v>
      </c>
      <c r="D58" s="57">
        <v>510000</v>
      </c>
      <c r="E58" s="48"/>
      <c r="F58" s="57"/>
      <c r="G58" s="75">
        <f>SUM(D58+E58-F58)</f>
        <v>510000</v>
      </c>
      <c r="H58" s="79"/>
      <c r="I58" s="75">
        <f>G58-H58</f>
        <v>510000</v>
      </c>
      <c r="K58" s="40"/>
    </row>
    <row r="59" spans="1:11" ht="19.5" customHeight="1">
      <c r="A59" s="43"/>
      <c r="B59" s="43"/>
      <c r="C59" s="91" t="s">
        <v>202</v>
      </c>
      <c r="D59" s="57">
        <v>467000</v>
      </c>
      <c r="E59" s="48"/>
      <c r="F59" s="57"/>
      <c r="G59" s="75">
        <f>SUM(D59+E59-F59)</f>
        <v>467000</v>
      </c>
      <c r="H59" s="79">
        <v>385576</v>
      </c>
      <c r="I59" s="75">
        <f>G59-H59</f>
        <v>81424</v>
      </c>
      <c r="K59" s="40"/>
    </row>
    <row r="60" spans="1:11" ht="19.5" customHeight="1" thickBot="1">
      <c r="A60" s="43"/>
      <c r="B60" s="43"/>
      <c r="C60" s="80" t="s">
        <v>87</v>
      </c>
      <c r="D60" s="111">
        <f>SUM(D47:D59)</f>
        <v>223753740</v>
      </c>
      <c r="E60" s="111">
        <f t="shared" ref="E60:I60" si="2">SUM(E47:E59)</f>
        <v>1442255</v>
      </c>
      <c r="F60" s="111">
        <f t="shared" si="2"/>
        <v>0</v>
      </c>
      <c r="G60" s="111">
        <f t="shared" si="2"/>
        <v>225195995</v>
      </c>
      <c r="H60" s="111">
        <f t="shared" si="2"/>
        <v>120330117</v>
      </c>
      <c r="I60" s="111">
        <f t="shared" si="2"/>
        <v>104865878</v>
      </c>
      <c r="J60" s="82"/>
      <c r="K60" s="83"/>
    </row>
    <row r="61" spans="1:11" ht="19.5" customHeight="1" thickTop="1">
      <c r="A61" s="43"/>
      <c r="B61" s="43"/>
      <c r="C61" s="84"/>
      <c r="D61" s="40"/>
      <c r="E61" s="40"/>
      <c r="F61" s="40"/>
      <c r="G61" s="40"/>
      <c r="H61" s="40"/>
      <c r="I61" s="40"/>
      <c r="K61" s="40"/>
    </row>
    <row r="62" spans="1:11" ht="19.5" customHeight="1">
      <c r="A62" s="44" t="s">
        <v>200</v>
      </c>
      <c r="B62" s="43" t="s">
        <v>98</v>
      </c>
      <c r="C62" s="43"/>
      <c r="D62" s="43"/>
      <c r="E62" s="43"/>
      <c r="F62" s="43"/>
      <c r="G62" s="43"/>
      <c r="H62" s="43"/>
      <c r="I62" s="85"/>
      <c r="K62" s="40"/>
    </row>
    <row r="63" spans="1:11" ht="19.5" customHeight="1">
      <c r="A63" s="43"/>
      <c r="B63" s="43"/>
      <c r="C63" s="43"/>
      <c r="D63" s="43"/>
      <c r="E63" s="43"/>
      <c r="F63" s="43"/>
      <c r="G63" s="43" t="s">
        <v>80</v>
      </c>
      <c r="H63" s="43"/>
      <c r="I63" s="43"/>
      <c r="K63" s="40"/>
    </row>
    <row r="64" spans="1:11" ht="19.5" customHeight="1">
      <c r="A64" s="43"/>
      <c r="B64" s="43"/>
      <c r="C64" s="52" t="s">
        <v>90</v>
      </c>
      <c r="D64" s="53" t="s">
        <v>99</v>
      </c>
      <c r="E64" s="54" t="s">
        <v>100</v>
      </c>
      <c r="F64" s="53" t="s">
        <v>101</v>
      </c>
      <c r="G64" s="55" t="s">
        <v>102</v>
      </c>
      <c r="H64" s="43"/>
      <c r="I64" s="43"/>
      <c r="K64" s="40"/>
    </row>
    <row r="65" spans="1:11" ht="19.5" hidden="1" customHeight="1">
      <c r="A65" s="43"/>
      <c r="B65" s="43"/>
      <c r="C65" s="11" t="s">
        <v>127</v>
      </c>
      <c r="D65" s="57"/>
      <c r="E65" s="48"/>
      <c r="F65" s="57">
        <v>0</v>
      </c>
      <c r="G65" s="86">
        <f>SUM(D65+E65-F65)</f>
        <v>0</v>
      </c>
      <c r="H65" s="43"/>
      <c r="I65" s="43"/>
      <c r="K65" s="40"/>
    </row>
    <row r="66" spans="1:11" ht="19.5" hidden="1" customHeight="1">
      <c r="A66" s="43"/>
      <c r="B66" s="43"/>
      <c r="C66" s="87" t="s">
        <v>129</v>
      </c>
      <c r="D66" s="57">
        <v>0</v>
      </c>
      <c r="E66" s="48"/>
      <c r="F66" s="57">
        <v>0</v>
      </c>
      <c r="G66" s="86">
        <f>SUM(D66+E66-F66)</f>
        <v>0</v>
      </c>
      <c r="H66" s="43"/>
      <c r="I66" s="43"/>
      <c r="K66" s="40"/>
    </row>
    <row r="67" spans="1:11" ht="19.5" customHeight="1">
      <c r="A67" s="43"/>
      <c r="B67" s="43"/>
      <c r="C67" s="87" t="s">
        <v>146</v>
      </c>
      <c r="D67" s="57">
        <v>0</v>
      </c>
      <c r="E67" s="48">
        <v>0</v>
      </c>
      <c r="F67" s="57">
        <v>0</v>
      </c>
      <c r="G67" s="86">
        <f>SUM(D67+E67-F67)</f>
        <v>0</v>
      </c>
      <c r="H67" s="43"/>
      <c r="I67" s="43"/>
      <c r="K67" s="40"/>
    </row>
    <row r="68" spans="1:11" ht="19.5" customHeight="1">
      <c r="A68" s="43"/>
      <c r="B68" s="43"/>
      <c r="C68" s="91" t="s">
        <v>103</v>
      </c>
      <c r="D68" s="57">
        <v>48380000</v>
      </c>
      <c r="E68" s="48"/>
      <c r="F68" s="57">
        <v>8344000</v>
      </c>
      <c r="G68" s="86">
        <f>SUM(D68+E68-F68)</f>
        <v>40036000</v>
      </c>
      <c r="H68" s="43"/>
      <c r="I68" s="43"/>
      <c r="K68" s="40"/>
    </row>
    <row r="69" spans="1:11" ht="19.5" customHeight="1" thickBot="1">
      <c r="A69" s="43"/>
      <c r="B69" s="43"/>
      <c r="C69" s="80" t="s">
        <v>87</v>
      </c>
      <c r="D69" s="81">
        <f>SUM(D65:D68)</f>
        <v>48380000</v>
      </c>
      <c r="E69" s="81">
        <f>SUM(E65:E68)</f>
        <v>0</v>
      </c>
      <c r="F69" s="81">
        <f>SUM(F65:F68)</f>
        <v>8344000</v>
      </c>
      <c r="G69" s="81">
        <f>SUM(G65:G68)</f>
        <v>40036000</v>
      </c>
      <c r="H69" s="43"/>
      <c r="I69" s="43"/>
      <c r="K69" s="40"/>
    </row>
    <row r="70" spans="1:11" ht="19.5" customHeight="1" thickTop="1">
      <c r="A70" s="43"/>
      <c r="B70" s="43"/>
      <c r="C70" s="43"/>
      <c r="D70" s="43"/>
      <c r="E70" s="43"/>
      <c r="F70" s="43"/>
      <c r="G70" s="43"/>
      <c r="H70" s="43"/>
      <c r="I70" s="43"/>
    </row>
    <row r="71" spans="1:11" ht="19.5" customHeight="1">
      <c r="A71" s="43"/>
      <c r="B71" s="43"/>
      <c r="C71" s="43"/>
      <c r="D71" s="43"/>
      <c r="E71" s="43"/>
      <c r="F71" s="43"/>
      <c r="G71" s="43"/>
      <c r="H71" s="43"/>
      <c r="I71" s="43"/>
    </row>
    <row r="72" spans="1:11" ht="19.5" customHeight="1">
      <c r="A72" s="44" t="s">
        <v>201</v>
      </c>
      <c r="B72" s="43" t="s">
        <v>104</v>
      </c>
      <c r="C72" s="43"/>
      <c r="D72" s="43"/>
      <c r="E72" s="43"/>
      <c r="F72" s="43"/>
      <c r="G72" s="43"/>
      <c r="H72" s="43"/>
      <c r="I72" s="43"/>
    </row>
    <row r="73" spans="1:11" ht="19.5" customHeight="1">
      <c r="A73" s="43"/>
      <c r="B73" s="43" t="s">
        <v>105</v>
      </c>
      <c r="C73" s="43"/>
      <c r="D73" s="43"/>
      <c r="E73" s="43"/>
      <c r="F73" s="43"/>
      <c r="G73" s="43"/>
      <c r="H73" s="43"/>
      <c r="I73" s="43"/>
    </row>
    <row r="74" spans="1:11" ht="19.5" customHeight="1">
      <c r="A74" s="43"/>
      <c r="B74" s="43"/>
      <c r="C74" s="43"/>
      <c r="D74" s="43"/>
      <c r="E74" s="43" t="s">
        <v>80</v>
      </c>
      <c r="F74" s="43"/>
      <c r="G74" s="43"/>
      <c r="H74" s="43"/>
      <c r="I74" s="43"/>
    </row>
    <row r="75" spans="1:11" ht="33.75" customHeight="1">
      <c r="A75" s="43"/>
      <c r="B75" s="43"/>
      <c r="C75" s="52" t="s">
        <v>90</v>
      </c>
      <c r="D75" s="88" t="s">
        <v>106</v>
      </c>
      <c r="E75" s="89" t="s">
        <v>107</v>
      </c>
      <c r="F75" s="43"/>
      <c r="G75" s="43"/>
      <c r="H75" s="43"/>
      <c r="I75" s="43"/>
    </row>
    <row r="76" spans="1:11" ht="19.5" customHeight="1">
      <c r="A76" s="43"/>
      <c r="B76" s="43"/>
      <c r="C76" s="56" t="s">
        <v>151</v>
      </c>
      <c r="D76" s="49"/>
      <c r="E76" s="59"/>
      <c r="F76" s="43"/>
      <c r="G76" s="43"/>
      <c r="H76" s="43"/>
      <c r="I76" s="43"/>
    </row>
    <row r="77" spans="1:11" ht="19.5" customHeight="1">
      <c r="A77" s="43"/>
      <c r="B77" s="43"/>
      <c r="C77" s="56" t="s">
        <v>152</v>
      </c>
      <c r="D77" s="57"/>
      <c r="E77" s="86"/>
      <c r="F77" s="43"/>
      <c r="G77" s="43"/>
      <c r="H77" s="43"/>
      <c r="I77" s="43"/>
    </row>
    <row r="78" spans="1:11" ht="19.5" hidden="1" customHeight="1">
      <c r="A78" s="43"/>
      <c r="B78" s="43"/>
      <c r="C78" s="56" t="s">
        <v>153</v>
      </c>
      <c r="D78" s="57"/>
      <c r="E78" s="86"/>
      <c r="F78" s="43"/>
      <c r="G78" s="43"/>
      <c r="H78" s="43"/>
      <c r="I78" s="43"/>
    </row>
    <row r="79" spans="1:11" ht="19.5" customHeight="1">
      <c r="A79" s="43"/>
      <c r="B79" s="43"/>
      <c r="C79" s="56" t="s">
        <v>155</v>
      </c>
      <c r="D79" s="57">
        <v>5070000</v>
      </c>
      <c r="E79" s="86">
        <f>D79</f>
        <v>5070000</v>
      </c>
      <c r="F79" s="43"/>
      <c r="G79" s="43"/>
      <c r="H79" s="43"/>
      <c r="I79" s="43"/>
    </row>
    <row r="80" spans="1:11" ht="19.5" hidden="1" customHeight="1">
      <c r="A80" s="43"/>
      <c r="B80" s="43"/>
      <c r="C80" s="56" t="s">
        <v>150</v>
      </c>
      <c r="D80" s="57">
        <v>0</v>
      </c>
      <c r="E80" s="86">
        <v>0</v>
      </c>
      <c r="F80" s="43"/>
      <c r="G80" s="43"/>
      <c r="H80" s="43"/>
      <c r="I80" s="43"/>
    </row>
    <row r="81" spans="1:9" ht="19.5" hidden="1" customHeight="1">
      <c r="A81" s="43"/>
      <c r="B81" s="43"/>
      <c r="C81" s="56" t="s">
        <v>116</v>
      </c>
      <c r="D81" s="57"/>
      <c r="E81" s="86"/>
      <c r="F81" s="43"/>
      <c r="G81" s="43"/>
      <c r="H81" s="43"/>
      <c r="I81" s="43"/>
    </row>
    <row r="82" spans="1:9" ht="19.5" customHeight="1" thickBot="1">
      <c r="A82" s="43"/>
      <c r="B82" s="43"/>
      <c r="C82" s="90" t="s">
        <v>156</v>
      </c>
      <c r="D82" s="81">
        <f>SUM(D77:D81)</f>
        <v>5070000</v>
      </c>
      <c r="E82" s="81">
        <f>SUM(E77:E81)</f>
        <v>5070000</v>
      </c>
      <c r="F82" s="43"/>
      <c r="G82" s="43"/>
      <c r="H82" s="43"/>
      <c r="I82" s="43"/>
    </row>
    <row r="83" spans="1:9" ht="19.5" customHeight="1" thickTop="1">
      <c r="A83" s="43"/>
      <c r="B83" s="43"/>
      <c r="C83" s="56" t="s">
        <v>108</v>
      </c>
      <c r="D83" s="49"/>
      <c r="E83" s="59"/>
      <c r="F83" s="43"/>
      <c r="G83" s="43"/>
      <c r="H83" s="43"/>
      <c r="I83" s="43"/>
    </row>
    <row r="84" spans="1:9" ht="19.5" customHeight="1">
      <c r="A84" s="43"/>
      <c r="B84" s="43"/>
      <c r="C84" s="50" t="s">
        <v>150</v>
      </c>
      <c r="D84" s="57">
        <v>0</v>
      </c>
      <c r="E84" s="86">
        <v>0</v>
      </c>
      <c r="F84" s="43"/>
      <c r="G84" s="43"/>
      <c r="H84" s="43"/>
      <c r="I84" s="43"/>
    </row>
    <row r="85" spans="1:9" ht="19.5" hidden="1" customHeight="1">
      <c r="A85" s="43"/>
      <c r="B85" s="43"/>
      <c r="C85" s="56" t="s">
        <v>154</v>
      </c>
      <c r="D85" s="57"/>
      <c r="E85" s="86"/>
      <c r="F85" s="43"/>
      <c r="G85" s="43"/>
      <c r="H85" s="43"/>
      <c r="I85" s="43"/>
    </row>
    <row r="86" spans="1:9" ht="19.5" customHeight="1" thickBot="1">
      <c r="A86" s="43"/>
      <c r="B86" s="43"/>
      <c r="C86" s="90" t="s">
        <v>109</v>
      </c>
      <c r="D86" s="81">
        <f>SUM(D84:D85)</f>
        <v>0</v>
      </c>
      <c r="E86" s="81">
        <f>SUM(E84:E85)</f>
        <v>0</v>
      </c>
      <c r="F86" s="43"/>
      <c r="G86" s="43"/>
      <c r="H86" s="43"/>
      <c r="I86" s="43"/>
    </row>
    <row r="87" spans="1:9" ht="19.5" customHeight="1" thickTop="1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9.5" customHeight="1"/>
    <row r="89" spans="1:9" ht="19.5" customHeight="1"/>
    <row r="90" spans="1:9" ht="19.5" customHeight="1"/>
    <row r="91" spans="1:9" ht="19.5" customHeight="1"/>
    <row r="92" spans="1:9" ht="19.5" customHeight="1"/>
    <row r="93" spans="1:9" ht="19.5" customHeight="1"/>
    <row r="94" spans="1:9" ht="19.5" customHeight="1"/>
    <row r="95" spans="1:9" ht="19.5" customHeight="1"/>
    <row r="96" spans="1:9" ht="19.5" customHeight="1"/>
    <row r="97" ht="19.5" customHeight="1"/>
    <row r="98" ht="19.5" customHeight="1"/>
  </sheetData>
  <mergeCells count="3">
    <mergeCell ref="A1:I1"/>
    <mergeCell ref="H34:I34"/>
    <mergeCell ref="H41:I41"/>
  </mergeCells>
  <phoneticPr fontId="2"/>
  <printOptions horizontalCentered="1"/>
  <pageMargins left="0.35433070866141736" right="0.11811023622047245" top="0.82677165354330717" bottom="0.43307086614173229" header="0.19685039370078741" footer="0.19685039370078741"/>
  <pageSetup paperSize="9" scale="71" orientation="portrait" r:id="rId1"/>
  <rowBreaks count="1" manualBreakCount="1"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活動計算書</vt:lpstr>
      <vt:lpstr>貸借対照表</vt:lpstr>
      <vt:lpstr>注記</vt:lpstr>
      <vt:lpstr>注記!Print_Area</vt:lpstr>
      <vt:lpstr>活動計算書!Print_Titles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中村会計事務所</dc:creator>
  <cp:lastModifiedBy>M-0005</cp:lastModifiedBy>
  <cp:lastPrinted>2022-05-31T01:16:40Z</cp:lastPrinted>
  <dcterms:created xsi:type="dcterms:W3CDTF">2005-03-23T09:18:37Z</dcterms:created>
  <dcterms:modified xsi:type="dcterms:W3CDTF">2022-05-31T01:16:46Z</dcterms:modified>
</cp:coreProperties>
</file>