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huhei/デスクトップ/Project/重要書類:助成金/近藤まさひろさん共有書類/"/>
    </mc:Choice>
  </mc:AlternateContent>
  <xr:revisionPtr revIDLastSave="0" documentId="13_ncr:1_{D2DA2C03-EFC7-EE4B-9C1B-47E03A5E594D}" xr6:coauthVersionLast="47" xr6:coauthVersionMax="47" xr10:uidLastSave="{00000000-0000-0000-0000-000000000000}"/>
  <bookViews>
    <workbookView xWindow="0" yWindow="500" windowWidth="21120" windowHeight="16520" activeTab="1" xr2:uid="{00000000-000D-0000-FFFF-FFFF00000000}"/>
  </bookViews>
  <sheets>
    <sheet name="R3予算書" sheetId="10" r:id="rId1"/>
    <sheet name="R3決算報告 " sheetId="12" r:id="rId2"/>
    <sheet name="R3決算報告" sheetId="11" r:id="rId3"/>
    <sheet name="R4予算書" sheetId="13" r:id="rId4"/>
  </sheets>
  <definedNames>
    <definedName name="_xlnm.Print_Area" localSheetId="2">'R3決算報告'!$B$2:$G$28</definedName>
    <definedName name="_xlnm.Print_Area" localSheetId="1">'R3決算報告 '!$B$2:$G$28</definedName>
    <definedName name="_xlnm.Print_Area" localSheetId="0">'R3予算書'!$B$2:$G$19</definedName>
    <definedName name="_xlnm.Print_Area" localSheetId="3">'R4予算書'!$B$2:$G$19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1" l="1"/>
  <c r="D19" i="11"/>
  <c r="F18" i="11"/>
  <c r="F17" i="11"/>
  <c r="F16" i="11"/>
  <c r="F15" i="11"/>
  <c r="F14" i="11"/>
  <c r="F19" i="11" s="1"/>
  <c r="E10" i="11"/>
  <c r="D10" i="11"/>
  <c r="F10" i="11" s="1"/>
  <c r="F9" i="11"/>
  <c r="F8" i="11"/>
  <c r="F7" i="11"/>
  <c r="E19" i="13"/>
  <c r="D19" i="13"/>
  <c r="F18" i="13"/>
  <c r="F17" i="13"/>
  <c r="F16" i="13"/>
  <c r="F15" i="13"/>
  <c r="F14" i="13"/>
  <c r="E10" i="13"/>
  <c r="D10" i="13"/>
  <c r="F9" i="13"/>
  <c r="F8" i="13"/>
  <c r="F7" i="13"/>
  <c r="E19" i="12"/>
  <c r="D22" i="12" s="1"/>
  <c r="D19" i="12"/>
  <c r="F18" i="12"/>
  <c r="F17" i="12"/>
  <c r="F16" i="12"/>
  <c r="F15" i="12"/>
  <c r="F14" i="12"/>
  <c r="E10" i="12"/>
  <c r="D10" i="12"/>
  <c r="F9" i="12"/>
  <c r="F8" i="12"/>
  <c r="F7" i="12"/>
  <c r="D21" i="11"/>
  <c r="F10" i="13" l="1"/>
  <c r="D24" i="12"/>
  <c r="F19" i="13"/>
  <c r="F19" i="12"/>
  <c r="F10" i="12"/>
  <c r="D21" i="12"/>
  <c r="D22" i="11"/>
  <c r="E19" i="10"/>
  <c r="D19" i="10"/>
  <c r="F18" i="10"/>
  <c r="F17" i="10"/>
  <c r="F16" i="10"/>
  <c r="F15" i="10"/>
  <c r="F14" i="10"/>
  <c r="E10" i="10"/>
  <c r="D10" i="10"/>
  <c r="F9" i="10"/>
  <c r="F8" i="10"/>
  <c r="F7" i="10"/>
  <c r="D24" i="11" l="1"/>
  <c r="F10" i="10"/>
  <c r="F19" i="10"/>
</calcChain>
</file>

<file path=xl/sharedStrings.xml><?xml version="1.0" encoding="utf-8"?>
<sst xmlns="http://schemas.openxmlformats.org/spreadsheetml/2006/main" count="139" uniqueCount="44">
  <si>
    <t>項目</t>
    <rPh sb="0" eb="2">
      <t>コウモク</t>
    </rPh>
    <phoneticPr fontId="1"/>
  </si>
  <si>
    <t>比較増減</t>
    <rPh sb="0" eb="2">
      <t>ヒカク</t>
    </rPh>
    <rPh sb="2" eb="4">
      <t>ゾウゲン</t>
    </rPh>
    <phoneticPr fontId="1"/>
  </si>
  <si>
    <t>摘要</t>
    <rPh sb="0" eb="2">
      <t>テキヨウ</t>
    </rPh>
    <phoneticPr fontId="1"/>
  </si>
  <si>
    <t>合計</t>
    <rPh sb="0" eb="2">
      <t>ゴウケイ</t>
    </rPh>
    <phoneticPr fontId="1"/>
  </si>
  <si>
    <t>（収入の部）</t>
    <rPh sb="1" eb="3">
      <t>シュウニュウ</t>
    </rPh>
    <rPh sb="4" eb="5">
      <t>ブ</t>
    </rPh>
    <phoneticPr fontId="1"/>
  </si>
  <si>
    <t>決算額</t>
    <rPh sb="0" eb="2">
      <t>ケッサン</t>
    </rPh>
    <rPh sb="2" eb="3">
      <t>ガク</t>
    </rPh>
    <phoneticPr fontId="1"/>
  </si>
  <si>
    <t>（支出の部）</t>
    <rPh sb="1" eb="3">
      <t>シシュツ</t>
    </rPh>
    <rPh sb="4" eb="5">
      <t>ブ</t>
    </rPh>
    <phoneticPr fontId="1"/>
  </si>
  <si>
    <t>寄付金</t>
    <rPh sb="0" eb="3">
      <t>キフキン</t>
    </rPh>
    <phoneticPr fontId="1"/>
  </si>
  <si>
    <t>繰越金</t>
    <rPh sb="0" eb="2">
      <t>クリコシ</t>
    </rPh>
    <rPh sb="2" eb="3">
      <t>キン</t>
    </rPh>
    <phoneticPr fontId="1"/>
  </si>
  <si>
    <t>雑収入</t>
    <rPh sb="0" eb="3">
      <t>ザッシュウニュウ</t>
    </rPh>
    <phoneticPr fontId="1"/>
  </si>
  <si>
    <t>活動費</t>
    <rPh sb="0" eb="2">
      <t>カツドウ</t>
    </rPh>
    <rPh sb="2" eb="3">
      <t>ヒ</t>
    </rPh>
    <phoneticPr fontId="1"/>
  </si>
  <si>
    <t>予備費</t>
    <rPh sb="0" eb="3">
      <t>ヨビヒ</t>
    </rPh>
    <phoneticPr fontId="1"/>
  </si>
  <si>
    <t>差引残高</t>
    <rPh sb="0" eb="1">
      <t>サ</t>
    </rPh>
    <rPh sb="1" eb="2">
      <t>ヒ</t>
    </rPh>
    <rPh sb="2" eb="4">
      <t>ザンダカ</t>
    </rPh>
    <phoneticPr fontId="1"/>
  </si>
  <si>
    <t>需用費</t>
    <rPh sb="0" eb="3">
      <t>ジュヨウヒ</t>
    </rPh>
    <phoneticPr fontId="1"/>
  </si>
  <si>
    <t>謝礼金</t>
    <rPh sb="0" eb="3">
      <t xml:space="preserve">シャレイキン </t>
    </rPh>
    <phoneticPr fontId="1"/>
  </si>
  <si>
    <t>円は、令和4年度に繰越いたします。</t>
    <rPh sb="0" eb="1">
      <t>エン</t>
    </rPh>
    <rPh sb="3" eb="5">
      <t xml:space="preserve">レイワ </t>
    </rPh>
    <phoneticPr fontId="1"/>
  </si>
  <si>
    <t>ネパールメンバーへの給与</t>
    <rPh sb="10" eb="12">
      <t>キュウヨ</t>
    </rPh>
    <phoneticPr fontId="1"/>
  </si>
  <si>
    <t>中川夜 様 委託費</t>
    <rPh sb="0" eb="2">
      <t xml:space="preserve">ナカガワ </t>
    </rPh>
    <rPh sb="2" eb="3">
      <t xml:space="preserve">ヨル </t>
    </rPh>
    <rPh sb="4" eb="5">
      <t>サマ</t>
    </rPh>
    <rPh sb="6" eb="8">
      <t>イタク</t>
    </rPh>
    <rPh sb="8" eb="9">
      <t>ヒ</t>
    </rPh>
    <phoneticPr fontId="1"/>
  </si>
  <si>
    <t>活動等予備費</t>
    <rPh sb="0" eb="2">
      <t>カツドウ</t>
    </rPh>
    <rPh sb="2" eb="3">
      <t>トウ</t>
    </rPh>
    <rPh sb="3" eb="6">
      <t>ヨビヒ</t>
    </rPh>
    <phoneticPr fontId="1"/>
  </si>
  <si>
    <t>令和3年度　デフシル -DEAF SHIRU-　予算(案)</t>
    <rPh sb="0" eb="2">
      <t xml:space="preserve">レイワ </t>
    </rPh>
    <rPh sb="24" eb="26">
      <t xml:space="preserve">ヨサンアン </t>
    </rPh>
    <rPh sb="27" eb="28">
      <t>アン</t>
    </rPh>
    <phoneticPr fontId="1"/>
  </si>
  <si>
    <t>オンラインイベント1
メンバー自己資金収入</t>
    <rPh sb="15" eb="17">
      <t>ジコ</t>
    </rPh>
    <rPh sb="17" eb="19">
      <t>シキン</t>
    </rPh>
    <rPh sb="19" eb="21">
      <t>シュウニュウ</t>
    </rPh>
    <phoneticPr fontId="1"/>
  </si>
  <si>
    <t>今年度予算額</t>
    <rPh sb="0" eb="3">
      <t>コンネンド</t>
    </rPh>
    <rPh sb="3" eb="6">
      <t>ヨサンガク</t>
    </rPh>
    <phoneticPr fontId="4"/>
  </si>
  <si>
    <t>令和3年度　デフシル -DEAF SHIRU-　会計収支決算書</t>
    <rPh sb="0" eb="2">
      <t xml:space="preserve">レイワ </t>
    </rPh>
    <rPh sb="24" eb="26">
      <t>カイケイ</t>
    </rPh>
    <rPh sb="26" eb="28">
      <t>シュウシ</t>
    </rPh>
    <rPh sb="28" eb="30">
      <t>ケッサン</t>
    </rPh>
    <rPh sb="30" eb="31">
      <t>ショ</t>
    </rPh>
    <phoneticPr fontId="1"/>
  </si>
  <si>
    <t>増減</t>
    <rPh sb="0" eb="2">
      <t>ゾウゲン</t>
    </rPh>
    <phoneticPr fontId="1"/>
  </si>
  <si>
    <t>収入総額</t>
    <rPh sb="0" eb="2">
      <t>シュウニュウ</t>
    </rPh>
    <rPh sb="2" eb="4">
      <t>ソウガク</t>
    </rPh>
    <phoneticPr fontId="1"/>
  </si>
  <si>
    <t>支出総額</t>
    <rPh sb="0" eb="2">
      <t>シシュツ</t>
    </rPh>
    <rPh sb="2" eb="4">
      <t>ソウガク</t>
    </rPh>
    <phoneticPr fontId="1"/>
  </si>
  <si>
    <t>円</t>
    <rPh sb="0" eb="1">
      <t>エン</t>
    </rPh>
    <phoneticPr fontId="1"/>
  </si>
  <si>
    <t>監査の結果、上記報告に間違いのないことを報告いたします。</t>
    <phoneticPr fontId="1"/>
  </si>
  <si>
    <t>消耗品購入費</t>
    <rPh sb="0" eb="3">
      <t>ショウモウヒン</t>
    </rPh>
    <rPh sb="3" eb="6">
      <t>コウニュウヒ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</si>
  <si>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</si>
  <si>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オンラインイベント</t>
    <phoneticPr fontId="1"/>
  </si>
  <si>
    <t>オンラインイベント
メンバー自己資金収入</t>
    <rPh sb="14" eb="16">
      <t>ジコ</t>
    </rPh>
    <rPh sb="16" eb="18">
      <t>シキン</t>
    </rPh>
    <rPh sb="18" eb="20">
      <t>シュウニュウ</t>
    </rPh>
    <phoneticPr fontId="1"/>
  </si>
  <si>
    <t>給　与</t>
    <rPh sb="0" eb="1">
      <t>キュウ</t>
    </rPh>
    <rPh sb="2" eb="3">
      <t>ヨ</t>
    </rPh>
    <phoneticPr fontId="1"/>
  </si>
  <si>
    <t>令和 4年 月 日　　会計監査　　阿部泰子</t>
    <rPh sb="0" eb="2">
      <t xml:space="preserve">レイワ </t>
    </rPh>
    <phoneticPr fontId="1"/>
  </si>
  <si>
    <t>令和3年4月1日～令和4年3月31日</t>
    <rPh sb="0" eb="2">
      <t xml:space="preserve">レイワ </t>
    </rPh>
    <rPh sb="7" eb="8">
      <t>ニチ</t>
    </rPh>
    <rPh sb="9" eb="11">
      <t xml:space="preserve">レイワ </t>
    </rPh>
    <rPh sb="12" eb="13">
      <t xml:space="preserve">ネン </t>
    </rPh>
    <rPh sb="14" eb="15">
      <t xml:space="preserve">ガツ </t>
    </rPh>
    <rPh sb="17" eb="18">
      <t xml:space="preserve">ニチ </t>
    </rPh>
    <phoneticPr fontId="1"/>
  </si>
  <si>
    <t>令和4年度　デフシル -DEAF SHIRU-　予算(案)</t>
    <rPh sb="0" eb="2">
      <t xml:space="preserve">レイワ </t>
    </rPh>
    <rPh sb="24" eb="26">
      <t xml:space="preserve">ヨサンアン </t>
    </rPh>
    <rPh sb="27" eb="28">
      <t>アン</t>
    </rPh>
    <phoneticPr fontId="1"/>
  </si>
  <si>
    <t>令和4年4月1日～令和5年3月31日</t>
    <rPh sb="0" eb="2">
      <t xml:space="preserve">レイワ </t>
    </rPh>
    <rPh sb="7" eb="8">
      <t>ニチ</t>
    </rPh>
    <rPh sb="9" eb="11">
      <t xml:space="preserve">レイワ </t>
    </rPh>
    <rPh sb="12" eb="13">
      <t xml:space="preserve">ネン </t>
    </rPh>
    <rPh sb="14" eb="15">
      <t xml:space="preserve">ガツ </t>
    </rPh>
    <rPh sb="17" eb="18">
      <t xml:space="preserve">ニチ </t>
    </rPh>
    <phoneticPr fontId="1"/>
  </si>
  <si>
    <t>Syncable &amp;、Patreon、
マンスリーサポーターより寄付</t>
    <rPh sb="32" eb="34">
      <t>キフ</t>
    </rPh>
    <phoneticPr fontId="1"/>
  </si>
  <si>
    <t>Syncable &amp;、Patreon、
マンスリーサポーターより寄付、</t>
    <rPh sb="32" eb="34">
      <t>キフ</t>
    </rPh>
    <phoneticPr fontId="1"/>
  </si>
  <si>
    <t>Syncableマンスリーサポーターより寄付、赤い羽根共同募金</t>
    <rPh sb="20" eb="22">
      <t>キフ</t>
    </rPh>
    <rPh sb="23" eb="24">
      <t>アカイハ</t>
    </rPh>
    <rPh sb="29" eb="31">
      <t xml:space="preserve">ボキン </t>
    </rPh>
    <phoneticPr fontId="1"/>
  </si>
  <si>
    <t>メンバー自己資金収入</t>
    <rPh sb="4" eb="6">
      <t>ジコ</t>
    </rPh>
    <rPh sb="6" eb="8">
      <t>シキン</t>
    </rPh>
    <rPh sb="8" eb="10">
      <t>シュウニュウ</t>
    </rPh>
    <phoneticPr fontId="1"/>
  </si>
  <si>
    <t>本の記事作成、イラスト作成</t>
    <rPh sb="11" eb="13">
      <t xml:space="preserve">サクセイ </t>
    </rPh>
    <phoneticPr fontId="1"/>
  </si>
  <si>
    <t>絵本寄贈プロジェクト1、Amazonに本の公開×2</t>
    <rPh sb="0" eb="2">
      <t xml:space="preserve">エホン </t>
    </rPh>
    <rPh sb="2" eb="4">
      <t xml:space="preserve">キゾウ </t>
    </rPh>
    <rPh sb="19" eb="20">
      <t xml:space="preserve">ホン </t>
    </rPh>
    <rPh sb="21" eb="23">
      <t xml:space="preserve">コウカイ </t>
    </rPh>
    <phoneticPr fontId="1"/>
  </si>
  <si>
    <t>令和 4年 月 20日　　会計監査　　阿部泰子</t>
    <rPh sb="0" eb="2">
      <t xml:space="preserve">レイワ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</si>
</sst>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Meiryo UI"/>
      <family val="2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.5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17" xfId="0" applyFont="1" applyFill="1" applyBorder="1">
      <alignment vertical="center"/>
    </xf>
    <xf numFmtId="3" fontId="7" fillId="0" borderId="24" xfId="0" applyNumberFormat="1" applyFont="1" applyBorder="1">
      <alignment vertical="center"/>
    </xf>
    <xf numFmtId="38" fontId="12" fillId="2" borderId="16" xfId="0" applyNumberFormat="1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3" fontId="6" fillId="0" borderId="9" xfId="0" applyNumberFormat="1" applyFont="1" applyBorder="1" applyAlignment="1">
      <alignment vertical="center" shrinkToFit="1"/>
    </xf>
    <xf numFmtId="3" fontId="12" fillId="2" borderId="16" xfId="0" applyNumberFormat="1" applyFont="1" applyFill="1" applyBorder="1" applyAlignment="1">
      <alignment vertical="center" shrinkToFit="1"/>
    </xf>
    <xf numFmtId="0" fontId="5" fillId="2" borderId="17" xfId="0" applyFont="1" applyFill="1" applyBorder="1" applyAlignment="1">
      <alignment vertical="center" shrinkToFit="1"/>
    </xf>
    <xf numFmtId="38" fontId="9" fillId="0" borderId="7" xfId="0" applyNumberFormat="1" applyFont="1" applyFill="1" applyBorder="1" applyAlignment="1">
      <alignment vertical="center" shrinkToFit="1"/>
    </xf>
    <xf numFmtId="38" fontId="6" fillId="0" borderId="7" xfId="0" applyNumberFormat="1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38" fontId="9" fillId="0" borderId="1" xfId="0" applyNumberFormat="1" applyFont="1" applyFill="1" applyBorder="1" applyAlignment="1">
      <alignment vertical="center" shrinkToFit="1"/>
    </xf>
    <xf numFmtId="38" fontId="6" fillId="0" borderId="1" xfId="0" applyNumberFormat="1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center" shrinkToFit="1"/>
    </xf>
    <xf numFmtId="38" fontId="9" fillId="0" borderId="9" xfId="0" applyNumberFormat="1" applyFont="1" applyFill="1" applyBorder="1" applyAlignment="1">
      <alignment vertical="center" shrinkToFit="1"/>
    </xf>
    <xf numFmtId="38" fontId="6" fillId="0" borderId="9" xfId="0" applyNumberFormat="1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10" fillId="0" borderId="19" xfId="0" applyFont="1" applyBorder="1" applyAlignment="1">
      <alignment vertical="center" wrapText="1" shrinkToFit="1"/>
    </xf>
    <xf numFmtId="0" fontId="7" fillId="2" borderId="5" xfId="0" applyFont="1" applyFill="1" applyBorder="1" applyAlignment="1">
      <alignment horizontal="center" vertical="center" shrinkToFit="1"/>
    </xf>
    <xf numFmtId="3" fontId="14" fillId="0" borderId="0" xfId="0" applyNumberFormat="1" applyFont="1">
      <alignment vertical="center"/>
    </xf>
    <xf numFmtId="38" fontId="14" fillId="0" borderId="0" xfId="0" applyNumberFormat="1" applyFont="1">
      <alignment vertical="center"/>
    </xf>
    <xf numFmtId="0" fontId="10" fillId="0" borderId="3" xfId="0" applyFont="1" applyBorder="1" applyAlignment="1">
      <alignment vertical="center" wrapText="1" shrinkToFit="1"/>
    </xf>
    <xf numFmtId="0" fontId="7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 shrinkToFit="1"/>
    </xf>
    <xf numFmtId="0" fontId="6" fillId="0" borderId="19" xfId="0" applyFont="1" applyBorder="1" applyAlignment="1">
      <alignment vertical="center" wrapText="1" shrinkToFit="1"/>
    </xf>
    <xf numFmtId="0" fontId="6" fillId="0" borderId="13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15" fillId="0" borderId="3" xfId="0" applyFont="1" applyFill="1" applyBorder="1" applyAlignment="1">
      <alignment vertical="center" wrapText="1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8" xfId="0" applyNumberFormat="1" applyFont="1" applyFill="1" applyBorder="1" applyAlignment="1">
      <alignment horizontal="center" vertical="center" shrinkToFit="1"/>
    </xf>
    <xf numFmtId="0" fontId="8" fillId="0" borderId="25" xfId="0" applyNumberFormat="1" applyFont="1" applyFill="1" applyBorder="1" applyAlignment="1">
      <alignment horizontal="center" vertical="center" shrinkToFit="1"/>
    </xf>
    <xf numFmtId="0" fontId="8" fillId="0" borderId="26" xfId="0" applyNumberFormat="1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distributed" shrinkToFit="1"/>
    </xf>
    <xf numFmtId="0" fontId="8" fillId="0" borderId="12" xfId="0" applyNumberFormat="1" applyFont="1" applyFill="1" applyBorder="1" applyAlignment="1">
      <alignment horizontal="center" vertical="distributed" shrinkToFi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B1:G19"/>
  <sheetViews>
    <sheetView zoomScaleNormal="100" workbookViewId="0">
      <selection activeCell="G7" sqref="G7"/>
    </sheetView>
  </sheetViews>
  <sheetFormatPr baseColWidth="10" defaultColWidth="8.83203125" defaultRowHeight="14"/>
  <cols>
    <col min="1" max="1" width="3.6640625" customWidth="1"/>
    <col min="2" max="2" width="10.6640625" customWidth="1"/>
    <col min="3" max="3" width="5.6640625" customWidth="1"/>
    <col min="4" max="4" width="12.6640625" customWidth="1"/>
    <col min="5" max="5" width="11.83203125" customWidth="1"/>
    <col min="6" max="6" width="12.6640625" customWidth="1"/>
    <col min="7" max="7" width="32.1640625" customWidth="1"/>
  </cols>
  <sheetData>
    <row r="1" spans="2:7" ht="10.5" customHeight="1"/>
    <row r="2" spans="2:7" ht="30" customHeight="1">
      <c r="B2" s="48" t="s">
        <v>19</v>
      </c>
      <c r="C2" s="48"/>
      <c r="D2" s="48"/>
      <c r="E2" s="48"/>
      <c r="F2" s="48"/>
      <c r="G2" s="48"/>
    </row>
    <row r="3" spans="2:7" ht="27.75" customHeight="1">
      <c r="B3" s="49" t="s">
        <v>34</v>
      </c>
      <c r="C3" s="49"/>
      <c r="D3" s="49"/>
      <c r="E3" s="49"/>
      <c r="F3" s="49"/>
      <c r="G3" s="49"/>
    </row>
    <row r="4" spans="2:7" ht="7.5" customHeight="1">
      <c r="B4" s="3"/>
      <c r="C4" s="3"/>
      <c r="D4" s="3"/>
      <c r="E4" s="3"/>
      <c r="F4" s="3"/>
      <c r="G4" s="3"/>
    </row>
    <row r="5" spans="2:7" ht="15" thickBot="1">
      <c r="B5" s="4" t="s">
        <v>4</v>
      </c>
      <c r="C5" s="4"/>
      <c r="D5" s="4"/>
      <c r="E5" s="4"/>
      <c r="F5" s="4"/>
      <c r="G5" s="4"/>
    </row>
    <row r="6" spans="2:7" ht="36" customHeight="1" thickBot="1">
      <c r="B6" s="50" t="s">
        <v>0</v>
      </c>
      <c r="C6" s="51"/>
      <c r="D6" s="28" t="s">
        <v>21</v>
      </c>
      <c r="E6" s="28" t="s">
        <v>29</v>
      </c>
      <c r="F6" s="7" t="s">
        <v>1</v>
      </c>
      <c r="G6" s="8" t="s">
        <v>2</v>
      </c>
    </row>
    <row r="7" spans="2:7" ht="32.25" customHeight="1">
      <c r="B7" s="54" t="s">
        <v>7</v>
      </c>
      <c r="C7" s="55"/>
      <c r="D7" s="13">
        <v>173508</v>
      </c>
      <c r="E7" s="13">
        <v>0</v>
      </c>
      <c r="F7" s="13">
        <f t="shared" ref="F7:F10" si="0">ABS(D7-E7)</f>
        <v>173508</v>
      </c>
      <c r="G7" s="31" t="s">
        <v>37</v>
      </c>
    </row>
    <row r="8" spans="2:7" ht="32.25" customHeight="1">
      <c r="B8" s="56" t="s">
        <v>8</v>
      </c>
      <c r="C8" s="57"/>
      <c r="D8" s="13">
        <v>0</v>
      </c>
      <c r="E8" s="13">
        <v>0</v>
      </c>
      <c r="F8" s="13">
        <f t="shared" si="0"/>
        <v>0</v>
      </c>
      <c r="G8" s="14"/>
    </row>
    <row r="9" spans="2:7" ht="32.25" customHeight="1" thickBot="1">
      <c r="B9" s="58" t="s">
        <v>9</v>
      </c>
      <c r="C9" s="59"/>
      <c r="D9" s="15">
        <v>4492</v>
      </c>
      <c r="E9" s="15">
        <v>0</v>
      </c>
      <c r="F9" s="15">
        <f t="shared" si="0"/>
        <v>4492</v>
      </c>
      <c r="G9" s="27" t="s">
        <v>31</v>
      </c>
    </row>
    <row r="10" spans="2:7" ht="35.25" customHeight="1" thickTop="1" thickBot="1">
      <c r="B10" s="60" t="s">
        <v>3</v>
      </c>
      <c r="C10" s="61"/>
      <c r="D10" s="16">
        <f>SUM(D7:D9)</f>
        <v>178000</v>
      </c>
      <c r="E10" s="16">
        <f>SUM(E7:E9)</f>
        <v>0</v>
      </c>
      <c r="F10" s="16">
        <f t="shared" si="0"/>
        <v>178000</v>
      </c>
      <c r="G10" s="17"/>
    </row>
    <row r="11" spans="2:7">
      <c r="B11" s="5"/>
      <c r="C11" s="5"/>
      <c r="D11" s="6"/>
      <c r="E11" s="6"/>
      <c r="F11" s="6"/>
      <c r="G11" s="6"/>
    </row>
    <row r="12" spans="2:7" ht="15" thickBot="1">
      <c r="B12" s="4" t="s">
        <v>6</v>
      </c>
      <c r="C12" s="4"/>
      <c r="D12" s="4"/>
      <c r="E12" s="4"/>
      <c r="F12" s="4"/>
      <c r="G12" s="4"/>
    </row>
    <row r="13" spans="2:7" ht="36" customHeight="1" thickBot="1">
      <c r="B13" s="50" t="s">
        <v>0</v>
      </c>
      <c r="C13" s="51"/>
      <c r="D13" s="28" t="s">
        <v>21</v>
      </c>
      <c r="E13" s="28" t="s">
        <v>29</v>
      </c>
      <c r="F13" s="7" t="s">
        <v>1</v>
      </c>
      <c r="G13" s="8" t="s">
        <v>2</v>
      </c>
    </row>
    <row r="14" spans="2:7" ht="32.25" customHeight="1">
      <c r="B14" s="46" t="s">
        <v>32</v>
      </c>
      <c r="C14" s="47"/>
      <c r="D14" s="18">
        <v>96000</v>
      </c>
      <c r="E14" s="18">
        <v>0</v>
      </c>
      <c r="F14" s="19">
        <f>AVERAGE(D14-E14)</f>
        <v>96000</v>
      </c>
      <c r="G14" s="20" t="s">
        <v>16</v>
      </c>
    </row>
    <row r="15" spans="2:7" ht="32.25" customHeight="1">
      <c r="B15" s="42" t="s">
        <v>14</v>
      </c>
      <c r="C15" s="43"/>
      <c r="D15" s="21">
        <v>7000</v>
      </c>
      <c r="E15" s="18">
        <v>0</v>
      </c>
      <c r="F15" s="22">
        <f t="shared" ref="F15:F18" si="1">AVERAGE(D15-E15)</f>
        <v>7000</v>
      </c>
      <c r="G15" s="23" t="s">
        <v>30</v>
      </c>
    </row>
    <row r="16" spans="2:7" ht="32.25" customHeight="1">
      <c r="B16" s="42" t="s">
        <v>13</v>
      </c>
      <c r="C16" s="43"/>
      <c r="D16" s="21">
        <v>35000</v>
      </c>
      <c r="E16" s="21">
        <v>0</v>
      </c>
      <c r="F16" s="22">
        <f t="shared" si="1"/>
        <v>35000</v>
      </c>
      <c r="G16" s="23" t="s">
        <v>28</v>
      </c>
    </row>
    <row r="17" spans="2:7" ht="32.25" customHeight="1">
      <c r="B17" s="52" t="s">
        <v>10</v>
      </c>
      <c r="C17" s="53"/>
      <c r="D17" s="21">
        <v>20000</v>
      </c>
      <c r="E17" s="21">
        <v>0</v>
      </c>
      <c r="F17" s="22">
        <f t="shared" si="1"/>
        <v>20000</v>
      </c>
      <c r="G17" s="23" t="s">
        <v>17</v>
      </c>
    </row>
    <row r="18" spans="2:7" ht="32.25" customHeight="1" thickBot="1">
      <c r="B18" s="40" t="s">
        <v>11</v>
      </c>
      <c r="C18" s="41"/>
      <c r="D18" s="24">
        <v>20000</v>
      </c>
      <c r="E18" s="24">
        <v>0</v>
      </c>
      <c r="F18" s="25">
        <f t="shared" si="1"/>
        <v>20000</v>
      </c>
      <c r="G18" s="26" t="s">
        <v>18</v>
      </c>
    </row>
    <row r="19" spans="2:7" ht="35.25" customHeight="1" thickTop="1" thickBot="1">
      <c r="B19" s="44" t="s">
        <v>3</v>
      </c>
      <c r="C19" s="45"/>
      <c r="D19" s="11">
        <f>SUM(D14:D18)</f>
        <v>178000</v>
      </c>
      <c r="E19" s="11">
        <f>SUM(E14:E18)</f>
        <v>0</v>
      </c>
      <c r="F19" s="11">
        <f>SUM(F14:F18)</f>
        <v>178000</v>
      </c>
      <c r="G19" s="9"/>
    </row>
  </sheetData>
  <mergeCells count="14">
    <mergeCell ref="B2:G2"/>
    <mergeCell ref="B3:G3"/>
    <mergeCell ref="B6:C6"/>
    <mergeCell ref="B17:C17"/>
    <mergeCell ref="B7:C7"/>
    <mergeCell ref="B8:C8"/>
    <mergeCell ref="B9:C9"/>
    <mergeCell ref="B10:C10"/>
    <mergeCell ref="B13:C13"/>
    <mergeCell ref="B18:C18"/>
    <mergeCell ref="B15:C15"/>
    <mergeCell ref="B16:C16"/>
    <mergeCell ref="B19:C19"/>
    <mergeCell ref="B14:C14"/>
  </mergeCells>
  <phoneticPr fontId="1"/>
  <printOptions horizontalCentered="1" verticalCentered="1"/>
  <pageMargins left="0.70866141732283472" right="0.70866141732283472" top="0.15748031496062992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359A4-E9F3-42CE-9171-F5B36AA5CBAB}">
  <sheetPr>
    <pageSetUpPr autoPageBreaks="0"/>
  </sheetPr>
  <dimension ref="B2:I37"/>
  <sheetViews>
    <sheetView tabSelected="1" topLeftCell="A2" zoomScaleNormal="100" workbookViewId="0">
      <selection activeCell="F15" sqref="F15"/>
    </sheetView>
  </sheetViews>
  <sheetFormatPr baseColWidth="10" defaultColWidth="8.83203125" defaultRowHeight="14"/>
  <cols>
    <col min="1" max="1" width="3.6640625" customWidth="1"/>
    <col min="2" max="2" width="10.6640625" customWidth="1"/>
    <col min="3" max="3" width="9" customWidth="1"/>
    <col min="4" max="6" width="11.6640625" customWidth="1"/>
    <col min="7" max="7" width="31.1640625" customWidth="1"/>
  </cols>
  <sheetData>
    <row r="2" spans="2:7" ht="26.25" customHeight="1">
      <c r="B2" s="62" t="s">
        <v>22</v>
      </c>
      <c r="C2" s="62"/>
      <c r="D2" s="62"/>
      <c r="E2" s="62"/>
      <c r="F2" s="62"/>
      <c r="G2" s="62"/>
    </row>
    <row r="3" spans="2:7" ht="23.25" customHeight="1">
      <c r="B3" s="49" t="s">
        <v>34</v>
      </c>
      <c r="C3" s="49"/>
      <c r="D3" s="49"/>
      <c r="E3" s="49"/>
      <c r="F3" s="49"/>
      <c r="G3" s="49"/>
    </row>
    <row r="4" spans="2:7">
      <c r="B4" s="3"/>
      <c r="C4" s="3"/>
      <c r="D4" s="3"/>
      <c r="E4" s="3"/>
      <c r="F4" s="3"/>
      <c r="G4" s="3"/>
    </row>
    <row r="5" spans="2:7" ht="15" thickBot="1">
      <c r="B5" s="4" t="s">
        <v>4</v>
      </c>
      <c r="C5" s="4"/>
      <c r="D5" s="4"/>
      <c r="E5" s="4"/>
      <c r="F5" s="4"/>
      <c r="G5" s="4"/>
    </row>
    <row r="6" spans="2:7" ht="36" customHeight="1" thickBot="1">
      <c r="B6" s="50" t="s">
        <v>0</v>
      </c>
      <c r="C6" s="51"/>
      <c r="D6" s="28" t="s">
        <v>21</v>
      </c>
      <c r="E6" s="32" t="s">
        <v>5</v>
      </c>
      <c r="F6" s="32" t="s">
        <v>23</v>
      </c>
      <c r="G6" s="8" t="s">
        <v>2</v>
      </c>
    </row>
    <row r="7" spans="2:7" ht="35.25" customHeight="1">
      <c r="B7" s="54" t="s">
        <v>7</v>
      </c>
      <c r="C7" s="55"/>
      <c r="D7" s="13">
        <v>173508</v>
      </c>
      <c r="E7" s="13">
        <v>173508</v>
      </c>
      <c r="F7" s="13">
        <f t="shared" ref="F7:F9" si="0">ABS(D7-E7)</f>
        <v>0</v>
      </c>
      <c r="G7" s="33" t="s">
        <v>38</v>
      </c>
    </row>
    <row r="8" spans="2:7" ht="35.25" customHeight="1">
      <c r="B8" s="56" t="s">
        <v>8</v>
      </c>
      <c r="C8" s="57"/>
      <c r="D8" s="13">
        <v>0</v>
      </c>
      <c r="E8" s="13"/>
      <c r="F8" s="13">
        <f t="shared" si="0"/>
        <v>0</v>
      </c>
      <c r="G8" s="38"/>
    </row>
    <row r="9" spans="2:7" ht="35.25" customHeight="1" thickBot="1">
      <c r="B9" s="58" t="s">
        <v>9</v>
      </c>
      <c r="C9" s="59"/>
      <c r="D9" s="15">
        <v>4492</v>
      </c>
      <c r="E9" s="15">
        <v>4000</v>
      </c>
      <c r="F9" s="15">
        <f t="shared" si="0"/>
        <v>492</v>
      </c>
      <c r="G9" s="34" t="s">
        <v>20</v>
      </c>
    </row>
    <row r="10" spans="2:7" ht="36" customHeight="1" thickTop="1" thickBot="1">
      <c r="B10" s="60" t="s">
        <v>3</v>
      </c>
      <c r="C10" s="61"/>
      <c r="D10" s="16">
        <f>SUM(D7:D9)</f>
        <v>178000</v>
      </c>
      <c r="E10" s="16">
        <f>SUM(E7:E9)</f>
        <v>177508</v>
      </c>
      <c r="F10" s="16">
        <f>ABS(D10-E10)</f>
        <v>492</v>
      </c>
      <c r="G10" s="17"/>
    </row>
    <row r="11" spans="2:7" ht="27" customHeight="1">
      <c r="B11" s="5"/>
      <c r="C11" s="5"/>
      <c r="D11" s="6"/>
      <c r="E11" s="6"/>
      <c r="F11" s="6"/>
      <c r="G11" s="6"/>
    </row>
    <row r="12" spans="2:7" ht="15" thickBot="1">
      <c r="B12" s="4" t="s">
        <v>6</v>
      </c>
      <c r="C12" s="4"/>
      <c r="D12" s="4"/>
      <c r="E12" s="4"/>
      <c r="F12" s="4"/>
      <c r="G12" s="4"/>
    </row>
    <row r="13" spans="2:7" ht="36" customHeight="1" thickBot="1">
      <c r="B13" s="50" t="s">
        <v>0</v>
      </c>
      <c r="C13" s="51"/>
      <c r="D13" s="28" t="s">
        <v>21</v>
      </c>
      <c r="E13" s="32" t="s">
        <v>5</v>
      </c>
      <c r="F13" s="32" t="s">
        <v>23</v>
      </c>
      <c r="G13" s="8" t="s">
        <v>2</v>
      </c>
    </row>
    <row r="14" spans="2:7" ht="35.25" customHeight="1">
      <c r="B14" s="46" t="s">
        <v>32</v>
      </c>
      <c r="C14" s="47"/>
      <c r="D14" s="18">
        <v>96000</v>
      </c>
      <c r="E14" s="18">
        <v>73255</v>
      </c>
      <c r="F14" s="19">
        <f>AVERAGE(D14-E14)</f>
        <v>22745</v>
      </c>
      <c r="G14" s="35" t="s">
        <v>16</v>
      </c>
    </row>
    <row r="15" spans="2:7" ht="35.25" customHeight="1">
      <c r="B15" s="42" t="s">
        <v>14</v>
      </c>
      <c r="C15" s="43"/>
      <c r="D15" s="21">
        <v>7000</v>
      </c>
      <c r="E15" s="18">
        <v>7000</v>
      </c>
      <c r="F15" s="22">
        <f t="shared" ref="F15:F18" si="1">AVERAGE(D15-E15)</f>
        <v>0</v>
      </c>
      <c r="G15" s="36" t="s">
        <v>30</v>
      </c>
    </row>
    <row r="16" spans="2:7" ht="35.25" customHeight="1">
      <c r="B16" s="42" t="s">
        <v>13</v>
      </c>
      <c r="C16" s="43"/>
      <c r="D16" s="21">
        <v>35000</v>
      </c>
      <c r="E16" s="21">
        <v>34880</v>
      </c>
      <c r="F16" s="22">
        <f t="shared" si="1"/>
        <v>120</v>
      </c>
      <c r="G16" s="36" t="s">
        <v>28</v>
      </c>
    </row>
    <row r="17" spans="2:7" ht="35.25" customHeight="1">
      <c r="B17" s="52" t="s">
        <v>10</v>
      </c>
      <c r="C17" s="53"/>
      <c r="D17" s="21">
        <v>20000</v>
      </c>
      <c r="E17" s="21">
        <v>18500</v>
      </c>
      <c r="F17" s="22">
        <f t="shared" si="1"/>
        <v>1500</v>
      </c>
      <c r="G17" s="36" t="s">
        <v>17</v>
      </c>
    </row>
    <row r="18" spans="2:7" ht="35.25" customHeight="1" thickBot="1">
      <c r="B18" s="40" t="s">
        <v>11</v>
      </c>
      <c r="C18" s="41"/>
      <c r="D18" s="24">
        <v>20000</v>
      </c>
      <c r="E18" s="24">
        <v>0</v>
      </c>
      <c r="F18" s="25">
        <f t="shared" si="1"/>
        <v>20000</v>
      </c>
      <c r="G18" s="37" t="s">
        <v>18</v>
      </c>
    </row>
    <row r="19" spans="2:7" ht="35.25" customHeight="1" thickTop="1" thickBot="1">
      <c r="B19" s="44" t="s">
        <v>3</v>
      </c>
      <c r="C19" s="45"/>
      <c r="D19" s="11">
        <f>SUM(D14:D18)</f>
        <v>178000</v>
      </c>
      <c r="E19" s="11">
        <f>SUM(E14:E18)</f>
        <v>133635</v>
      </c>
      <c r="F19" s="11">
        <f>SUM(F14:F18)</f>
        <v>44365</v>
      </c>
      <c r="G19" s="9"/>
    </row>
    <row r="20" spans="2:7" ht="14.25" customHeight="1">
      <c r="B20" s="4"/>
      <c r="C20" s="4"/>
      <c r="D20" s="4"/>
      <c r="E20" s="4"/>
      <c r="F20" s="4"/>
      <c r="G20" s="4"/>
    </row>
    <row r="21" spans="2:7" ht="21.75" hidden="1" customHeight="1">
      <c r="B21" s="63" t="s">
        <v>24</v>
      </c>
      <c r="C21" s="63"/>
      <c r="D21" s="29">
        <f>SUM(E10)</f>
        <v>177508</v>
      </c>
      <c r="E21" s="4" t="s">
        <v>26</v>
      </c>
      <c r="F21" s="4"/>
      <c r="G21" s="4"/>
    </row>
    <row r="22" spans="2:7" ht="21.75" hidden="1" customHeight="1">
      <c r="B22" s="63" t="s">
        <v>25</v>
      </c>
      <c r="C22" s="63"/>
      <c r="D22" s="30">
        <f>SUM(E19)</f>
        <v>133635</v>
      </c>
      <c r="E22" s="4" t="s">
        <v>26</v>
      </c>
      <c r="F22" s="4"/>
      <c r="G22" s="4"/>
    </row>
    <row r="23" spans="2:7" ht="9" hidden="1" customHeight="1">
      <c r="B23" s="4"/>
      <c r="C23" s="4"/>
      <c r="D23" s="4"/>
      <c r="E23" s="4"/>
      <c r="F23" s="4"/>
      <c r="G23" s="4"/>
    </row>
    <row r="24" spans="2:7" ht="21.75" hidden="1" customHeight="1" thickBot="1">
      <c r="B24" s="4"/>
      <c r="C24" s="4" t="s">
        <v>12</v>
      </c>
      <c r="D24" s="10">
        <f>AVERAGE(E10-E19)</f>
        <v>43873</v>
      </c>
      <c r="E24" s="4" t="s">
        <v>15</v>
      </c>
      <c r="F24" s="4"/>
      <c r="G24" s="4"/>
    </row>
    <row r="25" spans="2:7" ht="27.75" hidden="1" customHeight="1" thickTop="1">
      <c r="B25" s="4"/>
      <c r="C25" s="4"/>
      <c r="D25" s="4"/>
      <c r="E25" s="4"/>
      <c r="F25" s="4"/>
      <c r="G25" s="4"/>
    </row>
    <row r="26" spans="2:7" ht="27.75" hidden="1" customHeight="1">
      <c r="B26" s="4"/>
      <c r="C26" s="4"/>
      <c r="D26" s="4"/>
      <c r="E26" s="4"/>
      <c r="F26" s="4"/>
      <c r="G26" s="4"/>
    </row>
    <row r="27" spans="2:7" ht="21.75" hidden="1" customHeight="1">
      <c r="B27" s="4" t="s">
        <v>27</v>
      </c>
      <c r="C27" s="4"/>
      <c r="D27" s="4"/>
      <c r="E27" s="4"/>
      <c r="F27" s="4"/>
      <c r="G27" s="4"/>
    </row>
    <row r="28" spans="2:7" ht="21.75" hidden="1" customHeight="1">
      <c r="B28" s="4"/>
      <c r="C28" s="4"/>
      <c r="D28" s="4"/>
      <c r="E28" s="4" t="s">
        <v>33</v>
      </c>
      <c r="F28" s="4"/>
      <c r="G28" s="4"/>
    </row>
    <row r="29" spans="2:7" ht="21.75" customHeight="1"/>
    <row r="30" spans="2:7" ht="21.75" customHeight="1"/>
    <row r="31" spans="2:7" ht="21.75" customHeight="1"/>
    <row r="32" spans="2:7" ht="21.75" customHeight="1"/>
    <row r="33" spans="8:9" ht="21.75" customHeight="1">
      <c r="H33" s="1"/>
      <c r="I33" s="1"/>
    </row>
    <row r="34" spans="8:9" ht="17">
      <c r="H34" s="1"/>
      <c r="I34" s="2"/>
    </row>
    <row r="35" spans="8:9" ht="17">
      <c r="H35" s="1"/>
      <c r="I35" s="1"/>
    </row>
    <row r="36" spans="8:9" ht="17">
      <c r="H36" s="1"/>
      <c r="I36" s="1"/>
    </row>
    <row r="37" spans="8:9" ht="17">
      <c r="H37" s="1"/>
      <c r="I37" s="2"/>
    </row>
  </sheetData>
  <mergeCells count="16">
    <mergeCell ref="B18:C18"/>
    <mergeCell ref="B19:C19"/>
    <mergeCell ref="B21:C21"/>
    <mergeCell ref="B22:C22"/>
    <mergeCell ref="B10:C10"/>
    <mergeCell ref="B13:C13"/>
    <mergeCell ref="B14:C14"/>
    <mergeCell ref="B15:C15"/>
    <mergeCell ref="B16:C16"/>
    <mergeCell ref="B17:C17"/>
    <mergeCell ref="B9:C9"/>
    <mergeCell ref="B2:G2"/>
    <mergeCell ref="B3:G3"/>
    <mergeCell ref="B6:C6"/>
    <mergeCell ref="B7:C7"/>
    <mergeCell ref="B8:C8"/>
  </mergeCells>
  <phoneticPr fontId="1"/>
  <printOptions horizontalCentered="1" verticalCentered="1"/>
  <pageMargins left="0.70866141732283472" right="0.70866141732283472" top="0.15748031496062992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50ED-2DC0-4604-BF5C-1B5069AC5AFA}">
  <sheetPr>
    <pageSetUpPr autoPageBreaks="0"/>
  </sheetPr>
  <dimension ref="B2:I37"/>
  <sheetViews>
    <sheetView zoomScaleNormal="100" workbookViewId="0">
      <selection activeCell="E29" sqref="E29"/>
    </sheetView>
  </sheetViews>
  <sheetFormatPr baseColWidth="10" defaultColWidth="8.83203125" defaultRowHeight="14"/>
  <cols>
    <col min="1" max="1" width="3.6640625" customWidth="1"/>
    <col min="2" max="2" width="10.6640625" customWidth="1"/>
    <col min="3" max="3" width="9" customWidth="1"/>
    <col min="4" max="6" width="11.6640625" customWidth="1"/>
    <col min="7" max="7" width="31.1640625" customWidth="1"/>
  </cols>
  <sheetData>
    <row r="2" spans="2:7" ht="26.25" customHeight="1">
      <c r="B2" s="62" t="s">
        <v>22</v>
      </c>
      <c r="C2" s="62"/>
      <c r="D2" s="62"/>
      <c r="E2" s="62"/>
      <c r="F2" s="62"/>
      <c r="G2" s="62"/>
    </row>
    <row r="3" spans="2:7" ht="23.25" customHeight="1">
      <c r="B3" s="49" t="s">
        <v>34</v>
      </c>
      <c r="C3" s="49"/>
      <c r="D3" s="49"/>
      <c r="E3" s="49"/>
      <c r="F3" s="49"/>
      <c r="G3" s="49"/>
    </row>
    <row r="4" spans="2:7">
      <c r="B4" s="3"/>
      <c r="C4" s="3"/>
      <c r="D4" s="3"/>
      <c r="E4" s="3"/>
      <c r="F4" s="3"/>
      <c r="G4" s="3"/>
    </row>
    <row r="5" spans="2:7" ht="15" thickBot="1">
      <c r="B5" s="4" t="s">
        <v>4</v>
      </c>
      <c r="C5" s="4"/>
      <c r="D5" s="4"/>
      <c r="E5" s="4"/>
      <c r="F5" s="4"/>
      <c r="G5" s="4"/>
    </row>
    <row r="6" spans="2:7" ht="36" customHeight="1" thickBot="1">
      <c r="B6" s="50" t="s">
        <v>0</v>
      </c>
      <c r="C6" s="51"/>
      <c r="D6" s="28" t="s">
        <v>21</v>
      </c>
      <c r="E6" s="12" t="s">
        <v>5</v>
      </c>
      <c r="F6" s="12" t="s">
        <v>23</v>
      </c>
      <c r="G6" s="8" t="s">
        <v>2</v>
      </c>
    </row>
    <row r="7" spans="2:7" ht="35.25" customHeight="1">
      <c r="B7" s="54" t="s">
        <v>7</v>
      </c>
      <c r="C7" s="55"/>
      <c r="D7" s="13">
        <v>173508</v>
      </c>
      <c r="E7" s="13">
        <v>173508</v>
      </c>
      <c r="F7" s="13">
        <f t="shared" ref="F7:F9" si="0">ABS(D7-E7)</f>
        <v>0</v>
      </c>
      <c r="G7" s="33" t="s">
        <v>38</v>
      </c>
    </row>
    <row r="8" spans="2:7" ht="35.25" customHeight="1">
      <c r="B8" s="56" t="s">
        <v>8</v>
      </c>
      <c r="C8" s="57"/>
      <c r="D8" s="13">
        <v>0</v>
      </c>
      <c r="E8" s="13"/>
      <c r="F8" s="13">
        <f t="shared" si="0"/>
        <v>0</v>
      </c>
      <c r="G8" s="38"/>
    </row>
    <row r="9" spans="2:7" ht="35.25" customHeight="1" thickBot="1">
      <c r="B9" s="58" t="s">
        <v>9</v>
      </c>
      <c r="C9" s="59"/>
      <c r="D9" s="15">
        <v>4492</v>
      </c>
      <c r="E9" s="15">
        <v>4000</v>
      </c>
      <c r="F9" s="15">
        <f t="shared" si="0"/>
        <v>492</v>
      </c>
      <c r="G9" s="34" t="s">
        <v>20</v>
      </c>
    </row>
    <row r="10" spans="2:7" ht="36" customHeight="1" thickTop="1" thickBot="1">
      <c r="B10" s="60" t="s">
        <v>3</v>
      </c>
      <c r="C10" s="61"/>
      <c r="D10" s="16">
        <f>SUM(D7:D9)</f>
        <v>178000</v>
      </c>
      <c r="E10" s="16">
        <f>SUM(E7:E9)</f>
        <v>177508</v>
      </c>
      <c r="F10" s="16">
        <f>ABS(D10-E10)</f>
        <v>492</v>
      </c>
      <c r="G10" s="17"/>
    </row>
    <row r="11" spans="2:7" ht="27" customHeight="1">
      <c r="B11" s="5"/>
      <c r="C11" s="5"/>
      <c r="D11" s="6"/>
      <c r="E11" s="6"/>
      <c r="F11" s="6"/>
      <c r="G11" s="6"/>
    </row>
    <row r="12" spans="2:7" ht="15" thickBot="1">
      <c r="B12" s="4" t="s">
        <v>6</v>
      </c>
      <c r="C12" s="4"/>
      <c r="D12" s="4"/>
      <c r="E12" s="4"/>
      <c r="F12" s="4"/>
      <c r="G12" s="4"/>
    </row>
    <row r="13" spans="2:7" ht="36" customHeight="1" thickBot="1">
      <c r="B13" s="50" t="s">
        <v>0</v>
      </c>
      <c r="C13" s="51"/>
      <c r="D13" s="28" t="s">
        <v>21</v>
      </c>
      <c r="E13" s="12" t="s">
        <v>5</v>
      </c>
      <c r="F13" s="12" t="s">
        <v>23</v>
      </c>
      <c r="G13" s="8" t="s">
        <v>2</v>
      </c>
    </row>
    <row r="14" spans="2:7" ht="35.25" customHeight="1">
      <c r="B14" s="46" t="s">
        <v>32</v>
      </c>
      <c r="C14" s="47"/>
      <c r="D14" s="18">
        <v>96000</v>
      </c>
      <c r="E14" s="18">
        <v>73255</v>
      </c>
      <c r="F14" s="19">
        <f>AVERAGE(D14-E14)</f>
        <v>22745</v>
      </c>
      <c r="G14" s="35" t="s">
        <v>16</v>
      </c>
    </row>
    <row r="15" spans="2:7" ht="35.25" customHeight="1">
      <c r="B15" s="42" t="s">
        <v>14</v>
      </c>
      <c r="C15" s="43"/>
      <c r="D15" s="21">
        <v>7000</v>
      </c>
      <c r="E15" s="18">
        <v>7000</v>
      </c>
      <c r="F15" s="22">
        <f t="shared" ref="F15:F18" si="1">AVERAGE(D15-E15)</f>
        <v>0</v>
      </c>
      <c r="G15" s="36" t="s">
        <v>30</v>
      </c>
    </row>
    <row r="16" spans="2:7" ht="35.25" customHeight="1">
      <c r="B16" s="42" t="s">
        <v>13</v>
      </c>
      <c r="C16" s="43"/>
      <c r="D16" s="21">
        <v>35000</v>
      </c>
      <c r="E16" s="21">
        <v>34880</v>
      </c>
      <c r="F16" s="22">
        <f t="shared" si="1"/>
        <v>120</v>
      </c>
      <c r="G16" s="36" t="s">
        <v>28</v>
      </c>
    </row>
    <row r="17" spans="2:7" ht="35.25" customHeight="1">
      <c r="B17" s="52" t="s">
        <v>10</v>
      </c>
      <c r="C17" s="53"/>
      <c r="D17" s="21">
        <v>20000</v>
      </c>
      <c r="E17" s="21">
        <v>18500</v>
      </c>
      <c r="F17" s="22">
        <f t="shared" si="1"/>
        <v>1500</v>
      </c>
      <c r="G17" s="36" t="s">
        <v>17</v>
      </c>
    </row>
    <row r="18" spans="2:7" ht="35.25" customHeight="1" thickBot="1">
      <c r="B18" s="40" t="s">
        <v>11</v>
      </c>
      <c r="C18" s="41"/>
      <c r="D18" s="24">
        <v>20000</v>
      </c>
      <c r="E18" s="24">
        <v>0</v>
      </c>
      <c r="F18" s="25">
        <f t="shared" si="1"/>
        <v>20000</v>
      </c>
      <c r="G18" s="37" t="s">
        <v>18</v>
      </c>
    </row>
    <row r="19" spans="2:7" ht="35.25" customHeight="1" thickTop="1" thickBot="1">
      <c r="B19" s="44" t="s">
        <v>3</v>
      </c>
      <c r="C19" s="45"/>
      <c r="D19" s="11">
        <f>SUM(D14:D18)</f>
        <v>178000</v>
      </c>
      <c r="E19" s="11">
        <f>SUM(E14:E18)</f>
        <v>133635</v>
      </c>
      <c r="F19" s="11">
        <f>SUM(F14:F18)</f>
        <v>44365</v>
      </c>
      <c r="G19" s="9"/>
    </row>
    <row r="20" spans="2:7" ht="14.25" customHeight="1">
      <c r="B20" s="4"/>
      <c r="C20" s="4"/>
      <c r="D20" s="4"/>
      <c r="E20" s="4"/>
      <c r="F20" s="4"/>
      <c r="G20" s="4"/>
    </row>
    <row r="21" spans="2:7" ht="21.75" customHeight="1">
      <c r="B21" s="63" t="s">
        <v>24</v>
      </c>
      <c r="C21" s="63"/>
      <c r="D21" s="29">
        <f>SUM(E10)</f>
        <v>177508</v>
      </c>
      <c r="E21" s="4" t="s">
        <v>26</v>
      </c>
      <c r="F21" s="4"/>
      <c r="G21" s="4"/>
    </row>
    <row r="22" spans="2:7" ht="21.75" customHeight="1">
      <c r="B22" s="63" t="s">
        <v>25</v>
      </c>
      <c r="C22" s="63"/>
      <c r="D22" s="30">
        <f>SUM(E19)</f>
        <v>133635</v>
      </c>
      <c r="E22" s="4" t="s">
        <v>26</v>
      </c>
      <c r="F22" s="4"/>
      <c r="G22" s="4"/>
    </row>
    <row r="23" spans="2:7" ht="9" customHeight="1">
      <c r="B23" s="4"/>
      <c r="C23" s="4"/>
      <c r="D23" s="4"/>
      <c r="E23" s="4"/>
      <c r="F23" s="4"/>
      <c r="G23" s="4"/>
    </row>
    <row r="24" spans="2:7" ht="21.75" customHeight="1" thickBot="1">
      <c r="B24" s="4"/>
      <c r="C24" s="4" t="s">
        <v>12</v>
      </c>
      <c r="D24" s="10">
        <f>AVERAGE(E10-E19)</f>
        <v>43873</v>
      </c>
      <c r="E24" s="4" t="s">
        <v>15</v>
      </c>
      <c r="F24" s="4"/>
      <c r="G24" s="4"/>
    </row>
    <row r="25" spans="2:7" ht="27.75" customHeight="1" thickTop="1">
      <c r="B25" s="4"/>
      <c r="C25" s="4"/>
      <c r="D25" s="4"/>
      <c r="E25" s="4"/>
      <c r="F25" s="4"/>
      <c r="G25" s="4"/>
    </row>
    <row r="26" spans="2:7" ht="27.75" customHeight="1">
      <c r="B26" s="4"/>
      <c r="C26" s="4"/>
      <c r="D26" s="4"/>
      <c r="E26" s="4"/>
      <c r="F26" s="4"/>
      <c r="G26" s="4"/>
    </row>
    <row r="27" spans="2:7" ht="21.75" customHeight="1">
      <c r="B27" s="4" t="s">
        <v>27</v>
      </c>
      <c r="C27" s="4"/>
      <c r="D27" s="4"/>
      <c r="E27" s="4"/>
      <c r="F27" s="4"/>
      <c r="G27" s="4"/>
    </row>
    <row r="28" spans="2:7" ht="21.75" customHeight="1">
      <c r="B28" s="4"/>
      <c r="C28" s="4"/>
      <c r="D28" s="4"/>
      <c r="E28" s="4" t="s">
        <v>43</v>
      </c>
      <c r="F28" s="4"/>
      <c r="G28" s="4"/>
    </row>
    <row r="29" spans="2:7" ht="21.75" customHeight="1"/>
    <row r="30" spans="2:7" ht="21.75" customHeight="1"/>
    <row r="31" spans="2:7" ht="21.75" customHeight="1"/>
    <row r="32" spans="2:7" ht="21.75" customHeight="1"/>
    <row r="33" spans="8:9" ht="21.75" customHeight="1">
      <c r="H33" s="1"/>
      <c r="I33" s="1"/>
    </row>
    <row r="34" spans="8:9" ht="17">
      <c r="H34" s="1"/>
      <c r="I34" s="2"/>
    </row>
    <row r="35" spans="8:9" ht="17">
      <c r="H35" s="1"/>
      <c r="I35" s="1"/>
    </row>
    <row r="36" spans="8:9" ht="17">
      <c r="H36" s="1"/>
      <c r="I36" s="1"/>
    </row>
    <row r="37" spans="8:9" ht="17">
      <c r="H37" s="1"/>
      <c r="I37" s="2"/>
    </row>
  </sheetData>
  <mergeCells count="16">
    <mergeCell ref="B21:C21"/>
    <mergeCell ref="B22:C22"/>
    <mergeCell ref="B16:C16"/>
    <mergeCell ref="B17:C17"/>
    <mergeCell ref="B18:C18"/>
    <mergeCell ref="B19:C19"/>
    <mergeCell ref="B15:C15"/>
    <mergeCell ref="B2:G2"/>
    <mergeCell ref="B3:G3"/>
    <mergeCell ref="B6:C6"/>
    <mergeCell ref="B7:C7"/>
    <mergeCell ref="B8:C8"/>
    <mergeCell ref="B9:C9"/>
    <mergeCell ref="B10:C10"/>
    <mergeCell ref="B13:C13"/>
    <mergeCell ref="B14:C14"/>
  </mergeCells>
  <phoneticPr fontId="1"/>
  <printOptions horizontalCentered="1" verticalCentered="1"/>
  <pageMargins left="0.70866141732283472" right="0.70866141732283472" top="0.15748031496062992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0FF0-C540-4CDF-9AEF-832C6EDECC21}">
  <sheetPr>
    <pageSetUpPr autoPageBreaks="0"/>
  </sheetPr>
  <dimension ref="B1:G19"/>
  <sheetViews>
    <sheetView topLeftCell="A15" zoomScaleNormal="100" workbookViewId="0">
      <selection activeCell="I10" sqref="I10"/>
    </sheetView>
  </sheetViews>
  <sheetFormatPr baseColWidth="10" defaultColWidth="8.83203125" defaultRowHeight="14"/>
  <cols>
    <col min="1" max="1" width="3.6640625" customWidth="1"/>
    <col min="2" max="2" width="10.6640625" customWidth="1"/>
    <col min="3" max="3" width="5.6640625" customWidth="1"/>
    <col min="4" max="4" width="12.6640625" customWidth="1"/>
    <col min="5" max="5" width="11.83203125" customWidth="1"/>
    <col min="6" max="6" width="12.6640625" customWidth="1"/>
    <col min="7" max="7" width="32.1640625" customWidth="1"/>
  </cols>
  <sheetData>
    <row r="1" spans="2:7" ht="10.5" customHeight="1"/>
    <row r="2" spans="2:7" ht="30" customHeight="1">
      <c r="B2" s="48" t="s">
        <v>35</v>
      </c>
      <c r="C2" s="48"/>
      <c r="D2" s="48"/>
      <c r="E2" s="48"/>
      <c r="F2" s="48"/>
      <c r="G2" s="48"/>
    </row>
    <row r="3" spans="2:7" ht="27.75" customHeight="1">
      <c r="B3" s="49" t="s">
        <v>36</v>
      </c>
      <c r="C3" s="49"/>
      <c r="D3" s="49"/>
      <c r="E3" s="49"/>
      <c r="F3" s="49"/>
      <c r="G3" s="49"/>
    </row>
    <row r="4" spans="2:7" ht="7.5" customHeight="1">
      <c r="B4" s="3"/>
      <c r="C4" s="3"/>
      <c r="D4" s="3"/>
      <c r="E4" s="3"/>
      <c r="F4" s="3"/>
      <c r="G4" s="3"/>
    </row>
    <row r="5" spans="2:7" ht="15" thickBot="1">
      <c r="B5" s="4" t="s">
        <v>4</v>
      </c>
      <c r="C5" s="4"/>
      <c r="D5" s="4"/>
      <c r="E5" s="4"/>
      <c r="F5" s="4"/>
      <c r="G5" s="4"/>
    </row>
    <row r="6" spans="2:7" ht="36" customHeight="1" thickBot="1">
      <c r="B6" s="50" t="s">
        <v>0</v>
      </c>
      <c r="C6" s="51"/>
      <c r="D6" s="28" t="s">
        <v>21</v>
      </c>
      <c r="E6" s="28" t="s">
        <v>29</v>
      </c>
      <c r="F6" s="32" t="s">
        <v>1</v>
      </c>
      <c r="G6" s="8" t="s">
        <v>2</v>
      </c>
    </row>
    <row r="7" spans="2:7" ht="32.25" customHeight="1">
      <c r="B7" s="54" t="s">
        <v>7</v>
      </c>
      <c r="C7" s="55"/>
      <c r="D7" s="13">
        <v>130000</v>
      </c>
      <c r="E7" s="13">
        <v>173508</v>
      </c>
      <c r="F7" s="13">
        <f t="shared" ref="F7:F9" si="0">ABS(D7-E7)</f>
        <v>43508</v>
      </c>
      <c r="G7" s="31" t="s">
        <v>39</v>
      </c>
    </row>
    <row r="8" spans="2:7" ht="32.25" customHeight="1">
      <c r="B8" s="56" t="s">
        <v>8</v>
      </c>
      <c r="C8" s="57"/>
      <c r="D8" s="13">
        <v>43873</v>
      </c>
      <c r="E8" s="13">
        <v>0</v>
      </c>
      <c r="F8" s="13">
        <f t="shared" si="0"/>
        <v>43873</v>
      </c>
      <c r="G8" s="14"/>
    </row>
    <row r="9" spans="2:7" ht="32.25" customHeight="1" thickBot="1">
      <c r="B9" s="58" t="s">
        <v>9</v>
      </c>
      <c r="C9" s="59"/>
      <c r="D9" s="15">
        <v>97127</v>
      </c>
      <c r="E9" s="15">
        <v>4492</v>
      </c>
      <c r="F9" s="15">
        <f t="shared" si="0"/>
        <v>92635</v>
      </c>
      <c r="G9" s="27" t="s">
        <v>40</v>
      </c>
    </row>
    <row r="10" spans="2:7" ht="35.25" customHeight="1" thickTop="1" thickBot="1">
      <c r="B10" s="60" t="s">
        <v>3</v>
      </c>
      <c r="C10" s="61"/>
      <c r="D10" s="16">
        <f>SUM(D7:D9)</f>
        <v>271000</v>
      </c>
      <c r="E10" s="16">
        <f>SUM(E7:E9)</f>
        <v>178000</v>
      </c>
      <c r="F10" s="16">
        <f>ABS(D10-E10)</f>
        <v>93000</v>
      </c>
      <c r="G10" s="17"/>
    </row>
    <row r="11" spans="2:7">
      <c r="B11" s="5"/>
      <c r="C11" s="5"/>
      <c r="D11" s="6"/>
      <c r="E11" s="6"/>
      <c r="F11" s="6"/>
      <c r="G11" s="6"/>
    </row>
    <row r="12" spans="2:7" ht="15" thickBot="1">
      <c r="B12" s="4" t="s">
        <v>6</v>
      </c>
      <c r="C12" s="4"/>
      <c r="D12" s="4"/>
      <c r="E12" s="4"/>
      <c r="F12" s="4"/>
      <c r="G12" s="4"/>
    </row>
    <row r="13" spans="2:7" ht="36" customHeight="1" thickBot="1">
      <c r="B13" s="50" t="s">
        <v>0</v>
      </c>
      <c r="C13" s="51"/>
      <c r="D13" s="28" t="s">
        <v>21</v>
      </c>
      <c r="E13" s="28" t="s">
        <v>29</v>
      </c>
      <c r="F13" s="32" t="s">
        <v>1</v>
      </c>
      <c r="G13" s="8" t="s">
        <v>2</v>
      </c>
    </row>
    <row r="14" spans="2:7" ht="32.25" customHeight="1">
      <c r="B14" s="46" t="s">
        <v>32</v>
      </c>
      <c r="C14" s="47"/>
      <c r="D14" s="18">
        <v>70000</v>
      </c>
      <c r="E14" s="18">
        <v>96000</v>
      </c>
      <c r="F14" s="19">
        <f>AVERAGE(D14-E14)</f>
        <v>-26000</v>
      </c>
      <c r="G14" s="20" t="s">
        <v>16</v>
      </c>
    </row>
    <row r="15" spans="2:7" ht="32.25" customHeight="1">
      <c r="B15" s="42" t="s">
        <v>14</v>
      </c>
      <c r="C15" s="43"/>
      <c r="D15" s="21">
        <v>10000</v>
      </c>
      <c r="E15" s="21">
        <v>7000</v>
      </c>
      <c r="F15" s="22">
        <f t="shared" ref="F15:F18" si="1">AVERAGE(D15-E15)</f>
        <v>3000</v>
      </c>
      <c r="G15" s="23" t="s">
        <v>41</v>
      </c>
    </row>
    <row r="16" spans="2:7" ht="32.25" customHeight="1">
      <c r="B16" s="42" t="s">
        <v>13</v>
      </c>
      <c r="C16" s="43"/>
      <c r="D16" s="21">
        <v>0</v>
      </c>
      <c r="E16" s="21">
        <v>35000</v>
      </c>
      <c r="F16" s="22">
        <f t="shared" si="1"/>
        <v>-35000</v>
      </c>
      <c r="G16" s="23"/>
    </row>
    <row r="17" spans="2:7" ht="32" customHeight="1">
      <c r="B17" s="52" t="s">
        <v>10</v>
      </c>
      <c r="C17" s="53"/>
      <c r="D17" s="21">
        <v>191000</v>
      </c>
      <c r="E17" s="21">
        <v>20000</v>
      </c>
      <c r="F17" s="22">
        <f t="shared" si="1"/>
        <v>171000</v>
      </c>
      <c r="G17" s="39" t="s">
        <v>42</v>
      </c>
    </row>
    <row r="18" spans="2:7" ht="32.25" customHeight="1" thickBot="1">
      <c r="B18" s="40" t="s">
        <v>11</v>
      </c>
      <c r="C18" s="41"/>
      <c r="D18" s="24">
        <v>0</v>
      </c>
      <c r="E18" s="24">
        <v>20000</v>
      </c>
      <c r="F18" s="25">
        <f t="shared" si="1"/>
        <v>-20000</v>
      </c>
      <c r="G18" s="26" t="s">
        <v>18</v>
      </c>
    </row>
    <row r="19" spans="2:7" ht="35.25" customHeight="1" thickTop="1" thickBot="1">
      <c r="B19" s="44" t="s">
        <v>3</v>
      </c>
      <c r="C19" s="45"/>
      <c r="D19" s="11">
        <f>SUM(D14:D18)</f>
        <v>271000</v>
      </c>
      <c r="E19" s="11">
        <f>SUM(E14:E18)</f>
        <v>178000</v>
      </c>
      <c r="F19" s="11">
        <f>SUM(F14:F18)</f>
        <v>93000</v>
      </c>
      <c r="G19" s="9"/>
    </row>
  </sheetData>
  <mergeCells count="14">
    <mergeCell ref="B18:C18"/>
    <mergeCell ref="B19:C19"/>
    <mergeCell ref="B10:C10"/>
    <mergeCell ref="B13:C13"/>
    <mergeCell ref="B14:C14"/>
    <mergeCell ref="B15:C15"/>
    <mergeCell ref="B16:C16"/>
    <mergeCell ref="B17:C17"/>
    <mergeCell ref="B9:C9"/>
    <mergeCell ref="B2:G2"/>
    <mergeCell ref="B3:G3"/>
    <mergeCell ref="B6:C6"/>
    <mergeCell ref="B7:C7"/>
    <mergeCell ref="B8:C8"/>
  </mergeCells>
  <phoneticPr fontId="1"/>
  <printOptions horizontalCentered="1" verticalCentered="1"/>
  <pageMargins left="0.70866141732283472" right="0.70866141732283472" top="0.15748031496062992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R3予算書</vt:lpstr>
      <vt:lpstr>R3決算報告 </vt:lpstr>
      <vt:lpstr>R3決算報告</vt:lpstr>
      <vt:lpstr>R4予算書</vt:lpstr>
      <vt:lpstr>'R3決算報告'!Print_Area</vt:lpstr>
      <vt:lpstr>'R3決算報告 '!Print_Area</vt:lpstr>
      <vt:lpstr>'R3予算書'!Print_Area</vt:lpstr>
      <vt:lpstr>'R4予算書'!Print_Area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 雅浩</dc:creator>
  <cp:lastModifiedBy>Microsoft Office User</cp:lastModifiedBy>
  <cp:lastPrinted>2022-03-21T22:54:46Z</cp:lastPrinted>
  <dcterms:created xsi:type="dcterms:W3CDTF">2015-03-13T01:03:11Z</dcterms:created>
  <dcterms:modified xsi:type="dcterms:W3CDTF">2022-05-23T05:05:59Z</dcterms:modified>
</cp:coreProperties>
</file>