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ＮＰＯ　Ｈ30年度　経理資料\"/>
    </mc:Choice>
  </mc:AlternateContent>
  <xr:revisionPtr revIDLastSave="0" documentId="13_ncr:1_{5EC7DB0D-5475-4756-A48C-84D6B56F8E6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財産目録" sheetId="5" r:id="rId1"/>
    <sheet name="勘定残高明細" sheetId="3" r:id="rId2"/>
  </sheets>
  <calcPr calcId="191029"/>
</workbook>
</file>

<file path=xl/calcChain.xml><?xml version="1.0" encoding="utf-8"?>
<calcChain xmlns="http://schemas.openxmlformats.org/spreadsheetml/2006/main">
  <c r="H40" i="5" l="1"/>
  <c r="H52" i="5" l="1"/>
  <c r="G23" i="5"/>
  <c r="O9" i="3" l="1"/>
  <c r="M9" i="3"/>
  <c r="L9" i="3"/>
  <c r="I19" i="3" l="1"/>
  <c r="I17" i="3"/>
  <c r="I15" i="3"/>
  <c r="D17" i="3"/>
  <c r="K3" i="3"/>
  <c r="G3" i="3"/>
  <c r="P7" i="3"/>
  <c r="P8" i="3"/>
  <c r="P6" i="3"/>
  <c r="M15" i="3"/>
  <c r="O15" i="3"/>
  <c r="P13" i="3"/>
  <c r="P12" i="3"/>
  <c r="P11" i="3"/>
  <c r="P10" i="3"/>
  <c r="L15" i="3"/>
  <c r="G10" i="5"/>
  <c r="H14" i="5" s="1"/>
  <c r="D10" i="3"/>
  <c r="D24" i="3"/>
  <c r="I13" i="3"/>
  <c r="H44" i="5"/>
  <c r="I46" i="5"/>
  <c r="I55" i="5" s="1"/>
  <c r="H26" i="5"/>
  <c r="P9" i="3" l="1"/>
  <c r="P15" i="3"/>
  <c r="I28" i="5"/>
</calcChain>
</file>

<file path=xl/sharedStrings.xml><?xml version="1.0" encoding="utf-8"?>
<sst xmlns="http://schemas.openxmlformats.org/spreadsheetml/2006/main" count="110" uniqueCount="91">
  <si>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</si>
  <si>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資産の部</t>
    <rPh sb="0" eb="2">
      <t>シサン</t>
    </rPh>
    <rPh sb="3" eb="4">
      <t>ブ</t>
    </rPh>
    <phoneticPr fontId="1"/>
  </si>
  <si>
    <t>流動資産</t>
    <rPh sb="0" eb="2">
      <t>リュウドウ</t>
    </rPh>
    <rPh sb="2" eb="4">
      <t>シサン</t>
    </rPh>
    <phoneticPr fontId="1"/>
  </si>
  <si>
    <t>現金</t>
    <rPh sb="0" eb="2">
      <t>ゲンキン</t>
    </rPh>
    <phoneticPr fontId="1"/>
  </si>
  <si>
    <t>現金手許有り高</t>
    <rPh sb="0" eb="2">
      <t>ゲンキン</t>
    </rPh>
    <rPh sb="2" eb="4">
      <t>テモト</t>
    </rPh>
    <rPh sb="4" eb="5">
      <t>ア</t>
    </rPh>
    <rPh sb="6" eb="7">
      <t>ダカ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</si>
  <si>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</si>
  <si>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固定資産</t>
    <rPh sb="0" eb="4">
      <t>コテイシサン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</si>
  <si>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</si>
  <si>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負債の部</t>
    <rPh sb="0" eb="2">
      <t>フサイ</t>
    </rPh>
    <rPh sb="3" eb="4">
      <t>ブ</t>
    </rPh>
    <phoneticPr fontId="1"/>
  </si>
  <si>
    <t>流動負債</t>
    <rPh sb="0" eb="2">
      <t>リュウドウ</t>
    </rPh>
    <rPh sb="2" eb="4">
      <t>フサイ</t>
    </rPh>
    <phoneticPr fontId="1"/>
  </si>
  <si>
    <t>固定負債</t>
    <rPh sb="0" eb="2">
      <t>コテイ</t>
    </rPh>
    <rPh sb="2" eb="4">
      <t>フサイ</t>
    </rPh>
    <phoneticPr fontId="1"/>
  </si>
  <si>
    <t>会員より</t>
    <rPh sb="0" eb="2">
      <t>カイイン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</si>
  <si>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</si>
  <si>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</si>
  <si>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正味財産の部</t>
    <rPh sb="0" eb="2">
      <t>ショウミ</t>
    </rPh>
    <rPh sb="2" eb="4">
      <t>ザイサン</t>
    </rPh>
    <rPh sb="5" eb="6">
      <t>ブ</t>
    </rPh>
    <phoneticPr fontId="1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</si>
  <si>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</si>
  <si>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</si>
  <si>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</si>
  <si>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</si>
  <si>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金     額 (単位:円)</t>
    <rPh sb="0" eb="1">
      <t>キン</t>
    </rPh>
    <rPh sb="6" eb="7">
      <t>ガク</t>
    </rPh>
    <rPh sb="9" eb="11">
      <t>タンイ</t>
    </rPh>
    <rPh sb="12" eb="13">
      <t>エン</t>
    </rPh>
    <phoneticPr fontId="1"/>
  </si>
  <si>
    <t>科           目</t>
    <rPh sb="0" eb="1">
      <t>カ</t>
    </rPh>
    <rPh sb="12" eb="13">
      <t>メ</t>
    </rPh>
    <phoneticPr fontId="1"/>
  </si>
  <si>
    <t>資産合計</t>
    <rPh sb="0" eb="2">
      <t>シサン</t>
    </rPh>
    <rPh sb="2" eb="4">
      <t>ゴウケイ</t>
    </rPh>
    <phoneticPr fontId="1"/>
  </si>
  <si>
    <t>商品</t>
  </si>
  <si>
    <t>未払金</t>
  </si>
  <si>
    <t>小計</t>
    <rPh sb="0" eb="2">
      <t>ショウケイ</t>
    </rPh>
    <phoneticPr fontId="1"/>
  </si>
  <si>
    <t>長期借入金</t>
    <rPh sb="0" eb="2">
      <t>チョウキ</t>
    </rPh>
    <rPh sb="2" eb="3">
      <t>カ</t>
    </rPh>
    <rPh sb="3" eb="4">
      <t>イ</t>
    </rPh>
    <rPh sb="4" eb="5">
      <t>キン</t>
    </rPh>
    <phoneticPr fontId="1"/>
  </si>
  <si>
    <t>現金</t>
    <rPh sb="0" eb="2">
      <t>ゲンキン</t>
    </rPh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</si>
  <si>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</si>
  <si>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</si>
  <si>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勘定科目</t>
    <rPh sb="0" eb="2">
      <t>カンジョウ</t>
    </rPh>
    <rPh sb="2" eb="4">
      <t>カモク</t>
    </rPh>
    <phoneticPr fontId="1"/>
  </si>
  <si>
    <t>勘　　定　　残　　高　　明　　細　　表</t>
    <rPh sb="0" eb="1">
      <t>カン</t>
    </rPh>
    <rPh sb="3" eb="4">
      <t>サダム</t>
    </rPh>
    <rPh sb="6" eb="7">
      <t>ザン</t>
    </rPh>
    <rPh sb="9" eb="10">
      <t>ダカ</t>
    </rPh>
    <rPh sb="12" eb="13">
      <t>メイ</t>
    </rPh>
    <rPh sb="15" eb="16">
      <t>ホソ</t>
    </rPh>
    <rPh sb="18" eb="19">
      <t>ヒョウ</t>
    </rPh>
    <phoneticPr fontId="1"/>
  </si>
  <si>
    <t>資産の部</t>
    <rPh sb="0" eb="1">
      <t>シ</t>
    </rPh>
    <rPh sb="1" eb="2">
      <t>サン</t>
    </rPh>
    <rPh sb="3" eb="4">
      <t>ブ</t>
    </rPh>
    <phoneticPr fontId="1"/>
  </si>
  <si>
    <t>合計</t>
    <rPh sb="0" eb="2">
      <t>ゴウケイ</t>
    </rPh>
    <phoneticPr fontId="1"/>
  </si>
  <si>
    <t>普通預金</t>
    <rPh sb="0" eb="2">
      <t>フツウ</t>
    </rPh>
    <rPh sb="2" eb="4">
      <t>ヨキン</t>
    </rPh>
    <phoneticPr fontId="1"/>
  </si>
  <si>
    <t>アルミ缶事業　現金有高</t>
    <rPh sb="3" eb="4">
      <t>カン</t>
    </rPh>
    <rPh sb="4" eb="6">
      <t>ジギョウ</t>
    </rPh>
    <rPh sb="7" eb="9">
      <t>ゲンキン</t>
    </rPh>
    <rPh sb="9" eb="11">
      <t>アリダカ</t>
    </rPh>
    <phoneticPr fontId="1"/>
  </si>
  <si>
    <t>竹グルメ事業　現金有高</t>
    <rPh sb="0" eb="1">
      <t>タケ</t>
    </rPh>
    <rPh sb="4" eb="6">
      <t>ジギョウ</t>
    </rPh>
    <rPh sb="7" eb="9">
      <t>ゲンキン</t>
    </rPh>
    <rPh sb="9" eb="11">
      <t>アリダカ</t>
    </rPh>
    <phoneticPr fontId="1"/>
  </si>
  <si>
    <t>負債の部</t>
    <rPh sb="0" eb="2">
      <t>フサイ</t>
    </rPh>
    <rPh sb="3" eb="4">
      <t>ブ</t>
    </rPh>
    <phoneticPr fontId="1"/>
  </si>
  <si>
    <t>未払金</t>
    <rPh sb="0" eb="2">
      <t>ミハラ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</si>
  <si>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</si>
  <si>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曽我千代子</t>
    <rPh sb="0" eb="2">
      <t>ソガ</t>
    </rPh>
    <rPh sb="2" eb="5">
      <t>チヨコ</t>
    </rPh>
    <phoneticPr fontId="1"/>
  </si>
  <si>
    <t>商品</t>
    <rPh sb="0" eb="2">
      <t>ショウヒン</t>
    </rPh>
    <phoneticPr fontId="1"/>
  </si>
  <si>
    <t>おやき</t>
    <phoneticPr fontId="1"/>
  </si>
  <si>
    <t>山椒スルメ</t>
    <rPh sb="0" eb="2">
      <t>サンショウ</t>
    </rPh>
    <phoneticPr fontId="1"/>
  </si>
  <si>
    <t>スルメ</t>
    <phoneticPr fontId="1"/>
  </si>
  <si>
    <t>ジャム</t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</si>
  <si>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</si>
  <si>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</si>
  <si>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</si>
  <si>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什器備品</t>
    <rPh sb="0" eb="2">
      <t>ジュウキ</t>
    </rPh>
    <rPh sb="2" eb="4">
      <t>ビヒン</t>
    </rPh>
    <phoneticPr fontId="1"/>
  </si>
  <si>
    <t>有形固定資産合計</t>
    <rPh sb="0" eb="2">
      <t>ユウケイ</t>
    </rPh>
    <rPh sb="2" eb="6">
      <t>コテイシサン</t>
    </rPh>
    <rPh sb="6" eb="8">
      <t>ゴウケイ</t>
    </rPh>
    <phoneticPr fontId="1"/>
  </si>
  <si>
    <t>　　現金・預金計</t>
    <rPh sb="2" eb="4">
      <t>ゲンキン</t>
    </rPh>
    <rPh sb="5" eb="7">
      <t>ヨキン</t>
    </rPh>
    <rPh sb="7" eb="8">
      <t>ケイ</t>
    </rPh>
    <phoneticPr fontId="1"/>
  </si>
  <si>
    <t>流動負債　計</t>
    <rPh sb="0" eb="2">
      <t>リュウドウ</t>
    </rPh>
    <rPh sb="2" eb="4">
      <t>フサイ</t>
    </rPh>
    <rPh sb="5" eb="6">
      <t>ケイ</t>
    </rPh>
    <phoneticPr fontId="1"/>
  </si>
  <si>
    <t>法人住民税</t>
    <rPh sb="0" eb="2">
      <t>ホウジン</t>
    </rPh>
    <rPh sb="2" eb="5">
      <t>ジュウミンゼイ</t>
    </rPh>
    <phoneticPr fontId="1"/>
  </si>
  <si>
    <t>瓶詰</t>
    <rPh sb="0" eb="2">
      <t>ビンヅメ</t>
    </rPh>
    <phoneticPr fontId="1"/>
  </si>
  <si>
    <t>グラﾂセ</t>
    <phoneticPr fontId="1"/>
  </si>
  <si>
    <t>竹林整備事業（南都銀行　加茂支店　普通預金）　</t>
    <rPh sb="0" eb="2">
      <t>チクリン</t>
    </rPh>
    <rPh sb="2" eb="4">
      <t>セイビ</t>
    </rPh>
    <rPh sb="4" eb="6">
      <t>ジギョウ</t>
    </rPh>
    <rPh sb="7" eb="9">
      <t>ナント</t>
    </rPh>
    <rPh sb="9" eb="11">
      <t>ギンコウ</t>
    </rPh>
    <rPh sb="12" eb="14">
      <t>カモ</t>
    </rPh>
    <rPh sb="14" eb="16">
      <t>シテン</t>
    </rPh>
    <rPh sb="17" eb="19">
      <t>フツウ</t>
    </rPh>
    <rPh sb="19" eb="21">
      <t>ヨキン</t>
    </rPh>
    <phoneticPr fontId="1"/>
  </si>
  <si>
    <t>竹グルメ事業　(南都銀行　加茂支店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コウザ</t>
    </rPh>
    <phoneticPr fontId="1"/>
  </si>
  <si>
    <t>竹グルメ事業　(ＪＡバンク　加茂支店　普通預金)</t>
    <rPh sb="0" eb="1">
      <t>タケ</t>
    </rPh>
    <rPh sb="4" eb="6">
      <t>ジギョウ</t>
    </rPh>
    <rPh sb="14" eb="16">
      <t>カモ</t>
    </rPh>
    <rPh sb="16" eb="18">
      <t>シテン</t>
    </rPh>
    <rPh sb="19" eb="21">
      <t>フツウ</t>
    </rPh>
    <rPh sb="21" eb="23">
      <t>ヨキン</t>
    </rPh>
    <phoneticPr fontId="1"/>
  </si>
  <si>
    <t>アルミ缶事業　(南都銀行　加茂支店　普通預金)</t>
    <rPh sb="3" eb="4">
      <t>カン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ヨキン</t>
    </rPh>
    <phoneticPr fontId="1"/>
  </si>
  <si>
    <t>竹グルメ事業　（　ゆうちょう銀行）</t>
    <rPh sb="0" eb="1">
      <t>タケ</t>
    </rPh>
    <rPh sb="4" eb="6">
      <t>ジギョウ</t>
    </rPh>
    <rPh sb="14" eb="16">
      <t>ギンコウ</t>
    </rPh>
    <phoneticPr fontId="1"/>
  </si>
  <si>
    <t>機械装置</t>
    <rPh sb="0" eb="2">
      <t>キカイ</t>
    </rPh>
    <rPh sb="2" eb="4">
      <t>ソウチ</t>
    </rPh>
    <phoneticPr fontId="1"/>
  </si>
  <si>
    <t>建物</t>
    <rPh sb="0" eb="2">
      <t>タテモノ</t>
    </rPh>
    <phoneticPr fontId="1"/>
  </si>
  <si>
    <t>建物造作</t>
    <rPh sb="0" eb="2">
      <t>タテモノ</t>
    </rPh>
    <rPh sb="2" eb="3">
      <t>ゾウ</t>
    </rPh>
    <rPh sb="3" eb="4">
      <t>サク</t>
    </rPh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</si>
  <si>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</si>
  <si>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</si>
  <si>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機械・装置</t>
    <rPh sb="0" eb="2">
      <t>キカイ</t>
    </rPh>
    <rPh sb="3" eb="5">
      <t>ソウチ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</si>
  <si>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</si>
  <si>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取得価額</t>
    <rPh sb="0" eb="2">
      <t>シュトク</t>
    </rPh>
    <rPh sb="2" eb="4">
      <t>カガク</t>
    </rPh>
    <phoneticPr fontId="1"/>
  </si>
  <si>
    <t>期首帳簿価額</t>
    <rPh sb="0" eb="2">
      <t>キシュ</t>
    </rPh>
    <rPh sb="2" eb="4">
      <t>チョウボ</t>
    </rPh>
    <rPh sb="4" eb="6">
      <t>カガク</t>
    </rPh>
    <phoneticPr fontId="1"/>
  </si>
  <si>
    <t>当期償却費</t>
    <rPh sb="0" eb="2">
      <t>トウキ</t>
    </rPh>
    <rPh sb="2" eb="5">
      <t>ショウキャクヒ</t>
    </rPh>
    <phoneticPr fontId="1"/>
  </si>
  <si>
    <t>期末帳簿価額</t>
    <rPh sb="0" eb="2">
      <t>キマツ</t>
    </rPh>
    <rPh sb="2" eb="4">
      <t>チョウボ</t>
    </rPh>
    <rPh sb="4" eb="6">
      <t>カガク</t>
    </rPh>
    <phoneticPr fontId="1"/>
  </si>
  <si>
    <t>合　　計</t>
    <rPh sb="0" eb="1">
      <t>ゴウ</t>
    </rPh>
    <rPh sb="3" eb="4">
      <t>ケイ</t>
    </rPh>
    <phoneticPr fontId="1"/>
  </si>
  <si>
    <t>器具備品</t>
    <rPh sb="0" eb="2">
      <t>キグ</t>
    </rPh>
    <rPh sb="2" eb="4">
      <t>ビヒン</t>
    </rPh>
    <phoneticPr fontId="1"/>
  </si>
  <si>
    <t>新規取得価額</t>
    <rPh sb="0" eb="2">
      <t>シンキ</t>
    </rPh>
    <rPh sb="2" eb="4">
      <t>シュトク</t>
    </rPh>
    <rPh sb="4" eb="6">
      <t>カガク</t>
    </rPh>
    <phoneticPr fontId="1"/>
  </si>
  <si>
    <t>建物　計</t>
    <rPh sb="0" eb="2">
      <t>タテモノ</t>
    </rPh>
    <rPh sb="3" eb="4">
      <t>ケイ</t>
    </rPh>
    <phoneticPr fontId="1"/>
  </si>
  <si>
    <t>減　　価　　償　　却　　資　　産</t>
    <rPh sb="0" eb="1">
      <t>ゲン</t>
    </rPh>
    <rPh sb="3" eb="4">
      <t>アタイ</t>
    </rPh>
    <rPh sb="6" eb="7">
      <t>ショウ</t>
    </rPh>
    <rPh sb="9" eb="10">
      <t>キャク</t>
    </rPh>
    <rPh sb="12" eb="13">
      <t>シ</t>
    </rPh>
    <rPh sb="15" eb="16">
      <t>サン</t>
    </rPh>
    <phoneticPr fontId="1"/>
  </si>
  <si>
    <t>平成30年度特定非営利活動に係る事業会計　財産目録</t>
    <rPh sb="0" eb="2">
      <t>ヘイセイ</t>
    </rPh>
    <rPh sb="4" eb="6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ザイサン</t>
    </rPh>
    <rPh sb="23" eb="25">
      <t>モクロク</t>
    </rPh>
    <phoneticPr fontId="1"/>
  </si>
  <si>
    <t>平成31年3月31日　現在</t>
    <rPh sb="0" eb="2">
      <t>ヘイセイ</t>
    </rPh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</si>
  <si>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t>(平成31年3月31日現在)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</si>
  <si>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竹グルメ事業　(南都銀行　木津支店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キヅ</t>
    </rPh>
    <rPh sb="15" eb="17">
      <t>シテン</t>
    </rPh>
    <rPh sb="18" eb="20">
      <t>フツウ</t>
    </rPh>
    <rPh sb="20" eb="22">
      <t>コウザ</t>
    </rPh>
    <phoneticPr fontId="1"/>
  </si>
  <si>
    <t>加茂女の角2封筒 (中山デザイン事務所)</t>
    <rPh sb="0" eb="3">
      <t>カモオンナ</t>
    </rPh>
    <rPh sb="4" eb="5">
      <t>カク</t>
    </rPh>
    <rPh sb="6" eb="8">
      <t>フウトウ</t>
    </rPh>
    <rPh sb="10" eb="12">
      <t>ナカヤマ</t>
    </rPh>
    <rPh sb="16" eb="18">
      <t>ジム</t>
    </rPh>
    <rPh sb="18" eb="19">
      <t>ショ</t>
    </rPh>
    <phoneticPr fontId="1"/>
  </si>
  <si>
    <t>給料 (曽我)</t>
    <rPh sb="0" eb="2">
      <t>キュウリョウ</t>
    </rPh>
    <rPh sb="4" eb="6">
      <t>ソガ</t>
    </rPh>
    <phoneticPr fontId="1"/>
  </si>
  <si>
    <t>3月分インタ－ネット更新代 (中山　将兵)</t>
    <rPh sb="1" eb="3">
      <t>ガツブン</t>
    </rPh>
    <rPh sb="10" eb="12">
      <t>コウシン</t>
    </rPh>
    <rPh sb="12" eb="13">
      <t>ダイ</t>
    </rPh>
    <rPh sb="15" eb="17">
      <t>ナカヤマ</t>
    </rPh>
    <rPh sb="18" eb="20">
      <t>ショウヘイ</t>
    </rPh>
    <phoneticPr fontId="1"/>
  </si>
  <si>
    <t>短期借入金</t>
    <rPh sb="0" eb="4">
      <t>タンキカリイレ</t>
    </rPh>
    <rPh sb="4" eb="5">
      <t>キン</t>
    </rPh>
    <phoneticPr fontId="1"/>
  </si>
  <si>
    <t>曽我千代子(木津川市社会福祉協議会への寄付金)</t>
    <rPh sb="0" eb="2">
      <t>ソガ</t>
    </rPh>
    <rPh sb="2" eb="5">
      <t>チヨコ</t>
    </rPh>
    <rPh sb="6" eb="10">
      <t>キヅガワシ</t>
    </rPh>
    <rPh sb="10" eb="12">
      <t>シャカイ</t>
    </rPh>
    <rPh sb="12" eb="14">
      <t>フクシ</t>
    </rPh>
    <rPh sb="14" eb="15">
      <t>キョウ</t>
    </rPh>
    <rPh sb="15" eb="17">
      <t>ギカイ</t>
    </rPh>
    <rPh sb="19" eb="22">
      <t>キフキン</t>
    </rPh>
    <phoneticPr fontId="1"/>
  </si>
  <si>
    <t>前受金</t>
    <rPh sb="0" eb="2">
      <t>マエウ</t>
    </rPh>
    <rPh sb="2" eb="3">
      <t>キン</t>
    </rPh>
    <phoneticPr fontId="1"/>
  </si>
  <si>
    <t>2019年度竹林整備事業補助金(三井住友銀行)</t>
    <rPh sb="4" eb="6">
      <t>ネンド</t>
    </rPh>
    <rPh sb="6" eb="8">
      <t>チクリン</t>
    </rPh>
    <rPh sb="8" eb="10">
      <t>セイビ</t>
    </rPh>
    <rPh sb="10" eb="12">
      <t>ジギョウ</t>
    </rPh>
    <rPh sb="12" eb="15">
      <t>ホジョキン</t>
    </rPh>
    <rPh sb="16" eb="18">
      <t>ミツイ</t>
    </rPh>
    <rPh sb="18" eb="20">
      <t>スミトモ</t>
    </rPh>
    <rPh sb="20" eb="22">
      <t>ギンコウ</t>
    </rPh>
    <phoneticPr fontId="1"/>
  </si>
  <si>
    <t>廃却資産</t>
    <rPh sb="0" eb="2">
      <t>ハイキャク</t>
    </rPh>
    <rPh sb="2" eb="4">
      <t>シサン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</si>
  <si>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</si>
  <si>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前受金</t>
    <rPh sb="0" eb="2">
      <t>マエウ</t>
    </rPh>
    <rPh sb="2" eb="3">
      <t>キン</t>
    </rPh>
    <phoneticPr fontId="1"/>
  </si>
  <si>
    <t>未払法人税等</t>
    <rPh sb="2" eb="5">
      <t>ホウジンゼイ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</si>
</sst>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vertical="top"/>
    </xf>
    <xf numFmtId="38" fontId="0" fillId="0" borderId="13" xfId="1" applyFon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6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38" fontId="0" fillId="0" borderId="1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6" xfId="0" applyBorder="1">
      <alignment vertical="center"/>
    </xf>
    <xf numFmtId="38" fontId="0" fillId="0" borderId="17" xfId="0" applyNumberForma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12" xfId="0" applyNumberFormat="1" applyBorder="1">
      <alignment vertical="center"/>
    </xf>
    <xf numFmtId="49" fontId="0" fillId="0" borderId="0" xfId="0" applyNumberFormat="1" applyBorder="1">
      <alignment vertical="center"/>
    </xf>
    <xf numFmtId="38" fontId="0" fillId="0" borderId="18" xfId="1" applyFont="1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12" xfId="1" applyFont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38" fontId="0" fillId="0" borderId="5" xfId="1" applyFont="1" applyFill="1" applyBorder="1">
      <alignment vertical="center"/>
    </xf>
    <xf numFmtId="0" fontId="0" fillId="0" borderId="9" xfId="0" applyBorder="1">
      <alignment vertical="center"/>
    </xf>
    <xf numFmtId="38" fontId="0" fillId="0" borderId="20" xfId="1" applyFont="1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0" fillId="0" borderId="22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21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43" zoomScale="120" zoomScaleNormal="120" workbookViewId="0">
      <selection activeCell="N46" sqref="N46"/>
    </sheetView>
  </sheetViews>
  <sheetFormatPr defaultRowHeight="13.2" x14ac:dyDescent="0.2"/>
  <cols>
    <col min="1" max="1" width="9.88671875" customWidth="1"/>
    <col min="4" max="4" width="11.109375" customWidth="1"/>
    <col min="5" max="5" width="10.44140625" customWidth="1"/>
    <col min="6" max="6" width="1.109375" customWidth="1"/>
    <col min="7" max="9" width="12" customWidth="1"/>
  </cols>
  <sheetData>
    <row r="1" spans="1:10" ht="13.5" customHeight="1" x14ac:dyDescent="0.2">
      <c r="A1" s="55" t="s">
        <v>76</v>
      </c>
      <c r="B1" s="55"/>
      <c r="C1" s="55"/>
      <c r="D1" s="55"/>
      <c r="E1" s="55"/>
      <c r="F1" s="55"/>
      <c r="G1" s="55"/>
      <c r="H1" s="55"/>
      <c r="I1" s="55"/>
    </row>
    <row r="2" spans="1:10" ht="13.5" customHeight="1" x14ac:dyDescent="0.2">
      <c r="A2" s="55" t="s">
        <v>77</v>
      </c>
      <c r="B2" s="55"/>
      <c r="C2" s="55"/>
      <c r="D2" s="55"/>
      <c r="E2" s="55"/>
      <c r="F2" s="55"/>
      <c r="G2" s="55"/>
      <c r="H2" s="55"/>
      <c r="I2" s="55"/>
    </row>
    <row r="3" spans="1:10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 x14ac:dyDescent="0.2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2"/>
    </row>
    <row r="5" spans="1:10" ht="13.5" customHeight="1" x14ac:dyDescent="0.2">
      <c r="A5" s="57" t="s">
        <v>20</v>
      </c>
      <c r="B5" s="58"/>
      <c r="C5" s="58"/>
      <c r="D5" s="58"/>
      <c r="E5" s="58"/>
      <c r="F5" s="59"/>
      <c r="G5" s="57" t="s">
        <v>19</v>
      </c>
      <c r="H5" s="58"/>
      <c r="I5" s="59"/>
      <c r="J5" s="2"/>
    </row>
    <row r="6" spans="1:10" ht="13.5" customHeight="1" x14ac:dyDescent="0.2">
      <c r="A6" s="1" t="s">
        <v>1</v>
      </c>
      <c r="B6" s="2"/>
      <c r="C6" s="2"/>
      <c r="D6" s="2"/>
      <c r="E6" s="2"/>
      <c r="F6" s="13"/>
      <c r="G6" s="5"/>
      <c r="H6" s="5"/>
      <c r="I6" s="5"/>
      <c r="J6" s="2"/>
    </row>
    <row r="7" spans="1:10" ht="13.5" customHeight="1" x14ac:dyDescent="0.2">
      <c r="A7" s="1" t="s">
        <v>2</v>
      </c>
      <c r="B7" s="2" t="s">
        <v>3</v>
      </c>
      <c r="C7" s="2" t="s">
        <v>4</v>
      </c>
      <c r="D7" s="2"/>
      <c r="E7" s="2"/>
      <c r="F7" s="13"/>
      <c r="G7" s="6">
        <v>478140</v>
      </c>
      <c r="H7" s="6"/>
      <c r="I7" s="6"/>
      <c r="J7" s="12"/>
    </row>
    <row r="8" spans="1:10" ht="13.5" customHeight="1" x14ac:dyDescent="0.2">
      <c r="A8" s="1"/>
      <c r="B8" s="2" t="s">
        <v>33</v>
      </c>
      <c r="C8" s="2"/>
      <c r="D8" s="2"/>
      <c r="E8" s="2"/>
      <c r="F8" s="13"/>
      <c r="G8" s="6">
        <v>3905161</v>
      </c>
      <c r="H8" s="6"/>
      <c r="I8" s="6"/>
      <c r="J8" s="12"/>
    </row>
    <row r="9" spans="1:10" ht="13.5" customHeight="1" x14ac:dyDescent="0.2">
      <c r="A9" s="1"/>
      <c r="C9" s="54"/>
      <c r="D9" s="54"/>
      <c r="E9" s="54"/>
      <c r="F9" s="13"/>
      <c r="G9" s="6"/>
      <c r="H9" s="6"/>
      <c r="I9" s="6"/>
      <c r="J9" s="12"/>
    </row>
    <row r="10" spans="1:10" ht="13.5" customHeight="1" x14ac:dyDescent="0.2">
      <c r="A10" s="1"/>
      <c r="B10" s="2" t="s">
        <v>50</v>
      </c>
      <c r="C10" s="2"/>
      <c r="D10" s="2"/>
      <c r="E10" s="2"/>
      <c r="F10" s="13"/>
      <c r="G10" s="7">
        <f>SUM(G7:G9)</f>
        <v>4383301</v>
      </c>
      <c r="H10" s="6"/>
      <c r="I10" s="6"/>
      <c r="J10" s="12"/>
    </row>
    <row r="11" spans="1:10" ht="13.5" customHeight="1" x14ac:dyDescent="0.2">
      <c r="A11" s="1"/>
      <c r="G11" s="10"/>
      <c r="H11" s="6"/>
      <c r="I11" s="6"/>
      <c r="J11" s="12"/>
    </row>
    <row r="12" spans="1:10" ht="13.5" customHeight="1" x14ac:dyDescent="0.2">
      <c r="A12" s="1"/>
      <c r="B12" s="2" t="s">
        <v>22</v>
      </c>
      <c r="C12" s="8"/>
      <c r="D12" s="2"/>
      <c r="E12" s="2"/>
      <c r="F12" s="13"/>
      <c r="G12" s="7">
        <v>165145</v>
      </c>
      <c r="H12" s="6"/>
      <c r="I12" s="6"/>
      <c r="J12" s="12"/>
    </row>
    <row r="13" spans="1:10" ht="13.5" customHeight="1" x14ac:dyDescent="0.2">
      <c r="A13" s="1"/>
      <c r="B13" s="2"/>
      <c r="C13" s="2"/>
      <c r="D13" s="2"/>
      <c r="E13" s="2"/>
      <c r="F13" s="2"/>
      <c r="G13" s="6"/>
      <c r="H13" s="29"/>
      <c r="I13" s="6"/>
      <c r="J13" s="12"/>
    </row>
    <row r="14" spans="1:10" ht="13.5" customHeight="1" x14ac:dyDescent="0.2">
      <c r="A14" s="1"/>
      <c r="B14" s="2"/>
      <c r="C14" s="2" t="s">
        <v>5</v>
      </c>
      <c r="D14" s="2"/>
      <c r="E14" s="2"/>
      <c r="F14" s="13"/>
      <c r="G14" s="7"/>
      <c r="H14" s="7">
        <f>G10+G12</f>
        <v>4548446</v>
      </c>
      <c r="I14" s="6"/>
      <c r="J14" s="12"/>
    </row>
    <row r="15" spans="1:10" ht="13.5" customHeight="1" x14ac:dyDescent="0.2">
      <c r="A15" s="1"/>
      <c r="B15" s="2"/>
      <c r="C15" s="2"/>
      <c r="D15" s="2"/>
      <c r="E15" s="2"/>
      <c r="F15" s="13"/>
      <c r="G15" s="6"/>
      <c r="H15" s="6"/>
      <c r="I15" s="6"/>
      <c r="J15" s="12"/>
    </row>
    <row r="16" spans="1:10" ht="13.5" customHeight="1" x14ac:dyDescent="0.2">
      <c r="A16" s="1"/>
      <c r="B16" s="2"/>
      <c r="C16" s="2"/>
      <c r="D16" s="2"/>
      <c r="E16" s="2"/>
      <c r="F16" s="13"/>
      <c r="G16" s="10"/>
      <c r="H16" s="6"/>
      <c r="I16" s="6"/>
      <c r="J16" s="12"/>
    </row>
    <row r="17" spans="1:11" ht="13.5" customHeight="1" x14ac:dyDescent="0.2">
      <c r="A17" s="1" t="s">
        <v>6</v>
      </c>
      <c r="B17" s="2"/>
      <c r="C17" s="2"/>
      <c r="D17" s="2"/>
      <c r="E17" s="2"/>
      <c r="F17" s="13"/>
      <c r="G17" s="6"/>
      <c r="H17" s="6"/>
      <c r="I17" s="6"/>
      <c r="J17" s="12"/>
    </row>
    <row r="18" spans="1:11" ht="13.5" customHeight="1" x14ac:dyDescent="0.2">
      <c r="A18" s="1"/>
      <c r="B18" s="2" t="s">
        <v>45</v>
      </c>
      <c r="C18" s="2"/>
      <c r="D18" s="2"/>
      <c r="E18" s="2"/>
      <c r="F18" s="13"/>
      <c r="G18" s="6">
        <v>4555507</v>
      </c>
      <c r="H18" s="6"/>
      <c r="I18" s="6"/>
      <c r="J18" s="12"/>
    </row>
    <row r="19" spans="1:11" ht="13.5" customHeight="1" x14ac:dyDescent="0.2">
      <c r="A19" s="1"/>
      <c r="B19" s="2" t="s">
        <v>46</v>
      </c>
      <c r="C19" s="2"/>
      <c r="D19" s="2"/>
      <c r="E19" s="2"/>
      <c r="F19" s="13"/>
      <c r="G19" s="6">
        <v>2368066</v>
      </c>
      <c r="H19" s="6"/>
      <c r="I19" s="6"/>
      <c r="J19" s="12"/>
    </row>
    <row r="20" spans="1:11" ht="13.5" customHeight="1" x14ac:dyDescent="0.2">
      <c r="A20" s="1"/>
      <c r="B20" s="2" t="s">
        <v>60</v>
      </c>
      <c r="C20" s="2"/>
      <c r="D20" s="2"/>
      <c r="E20" s="2"/>
      <c r="F20" s="13"/>
      <c r="G20" s="6">
        <v>1783221</v>
      </c>
      <c r="H20" s="6"/>
      <c r="I20" s="6"/>
      <c r="J20" s="12"/>
      <c r="K20" s="12"/>
    </row>
    <row r="21" spans="1:11" ht="13.5" customHeight="1" x14ac:dyDescent="0.2">
      <c r="A21" s="1"/>
      <c r="B21" s="2" t="s">
        <v>47</v>
      </c>
      <c r="C21" s="2"/>
      <c r="D21" s="2"/>
      <c r="E21" s="2"/>
      <c r="F21" s="13"/>
      <c r="G21" s="6">
        <v>355030</v>
      </c>
      <c r="H21" s="6"/>
      <c r="I21" s="6"/>
      <c r="J21" s="12"/>
      <c r="K21" s="12"/>
    </row>
    <row r="22" spans="1:11" ht="13.5" customHeight="1" x14ac:dyDescent="0.2">
      <c r="A22" s="1"/>
      <c r="B22" s="8" t="s">
        <v>48</v>
      </c>
      <c r="C22" s="2"/>
      <c r="D22" s="2"/>
      <c r="E22" s="2"/>
      <c r="F22" s="13"/>
      <c r="G22" s="6">
        <v>2846998</v>
      </c>
      <c r="H22" s="6"/>
      <c r="I22" s="6"/>
      <c r="J22" s="12"/>
    </row>
    <row r="23" spans="1:11" ht="13.5" customHeight="1" x14ac:dyDescent="0.2">
      <c r="A23" s="1"/>
      <c r="B23" s="9" t="s">
        <v>24</v>
      </c>
      <c r="C23" s="2"/>
      <c r="D23" s="2"/>
      <c r="E23" s="2"/>
      <c r="F23" s="13"/>
      <c r="G23" s="6">
        <f>SUM(G18:G22)</f>
        <v>11908822</v>
      </c>
      <c r="H23" s="6"/>
      <c r="I23" s="6"/>
      <c r="J23" s="12"/>
    </row>
    <row r="24" spans="1:11" ht="13.5" customHeight="1" x14ac:dyDescent="0.2">
      <c r="A24" s="1"/>
      <c r="B24" s="2" t="s">
        <v>7</v>
      </c>
      <c r="C24" s="2"/>
      <c r="D24" s="2"/>
      <c r="E24" s="2"/>
      <c r="F24" s="13"/>
      <c r="G24" s="7">
        <v>-5180300</v>
      </c>
      <c r="H24" s="6"/>
      <c r="I24" s="6"/>
      <c r="J24" s="12"/>
    </row>
    <row r="25" spans="1:11" ht="13.5" customHeight="1" x14ac:dyDescent="0.2">
      <c r="A25" s="1"/>
      <c r="B25" s="8"/>
      <c r="C25" s="2"/>
      <c r="D25" s="2"/>
      <c r="E25" s="2"/>
      <c r="F25" s="13"/>
      <c r="G25" s="6"/>
      <c r="H25" s="6"/>
      <c r="I25" s="6"/>
      <c r="J25" s="12"/>
    </row>
    <row r="26" spans="1:11" ht="13.5" customHeight="1" x14ac:dyDescent="0.2">
      <c r="A26" s="1"/>
      <c r="B26" s="8"/>
      <c r="C26" s="2" t="s">
        <v>49</v>
      </c>
      <c r="D26" s="2"/>
      <c r="E26" s="2"/>
      <c r="F26" s="13"/>
      <c r="G26" s="7"/>
      <c r="H26" s="7">
        <f>G23+G24</f>
        <v>6728522</v>
      </c>
      <c r="I26" s="6"/>
      <c r="J26" s="12"/>
    </row>
    <row r="27" spans="1:11" ht="13.5" customHeight="1" x14ac:dyDescent="0.2">
      <c r="A27" s="1"/>
      <c r="B27" s="8"/>
      <c r="C27" s="2"/>
      <c r="D27" s="2"/>
      <c r="E27" s="2"/>
      <c r="F27" s="13"/>
      <c r="G27" s="6"/>
      <c r="H27" s="6"/>
      <c r="I27" s="6"/>
      <c r="J27" s="12"/>
    </row>
    <row r="28" spans="1:11" ht="13.5" customHeight="1" x14ac:dyDescent="0.2">
      <c r="A28" s="1"/>
      <c r="B28" s="8"/>
      <c r="C28" s="2" t="s">
        <v>21</v>
      </c>
      <c r="D28" s="2"/>
      <c r="E28" s="2"/>
      <c r="F28" s="13"/>
      <c r="G28" s="7"/>
      <c r="H28" s="7"/>
      <c r="I28" s="7">
        <f>H14+H26</f>
        <v>11276968</v>
      </c>
      <c r="J28" s="12"/>
    </row>
    <row r="29" spans="1:11" ht="13.5" customHeight="1" x14ac:dyDescent="0.2">
      <c r="A29" s="1"/>
      <c r="B29" s="8"/>
      <c r="C29" s="2"/>
      <c r="D29" s="2"/>
      <c r="E29" s="2"/>
      <c r="F29" s="13"/>
      <c r="G29" s="6"/>
      <c r="H29" s="6"/>
      <c r="I29" s="6"/>
      <c r="J29" s="12"/>
    </row>
    <row r="30" spans="1:11" ht="13.5" customHeight="1" x14ac:dyDescent="0.2">
      <c r="A30" s="1"/>
      <c r="B30" s="8"/>
      <c r="C30" s="2"/>
      <c r="D30" s="2"/>
      <c r="E30" s="2"/>
      <c r="F30" s="13"/>
      <c r="G30" s="6"/>
      <c r="H30" s="6"/>
      <c r="I30" s="6"/>
      <c r="J30" s="12"/>
    </row>
    <row r="31" spans="1:11" ht="13.5" customHeight="1" x14ac:dyDescent="0.2">
      <c r="A31" s="1"/>
      <c r="B31" s="8"/>
      <c r="C31" s="2"/>
      <c r="D31" s="2"/>
      <c r="E31" s="2"/>
      <c r="F31" s="13"/>
      <c r="G31" s="6"/>
      <c r="H31" s="6"/>
      <c r="I31" s="6"/>
      <c r="J31" s="12"/>
    </row>
    <row r="32" spans="1:11" ht="13.5" customHeight="1" x14ac:dyDescent="0.2">
      <c r="A32" s="1"/>
      <c r="B32" s="8"/>
      <c r="C32" s="2"/>
      <c r="D32" s="2"/>
      <c r="E32" s="2"/>
      <c r="F32" s="13"/>
      <c r="G32" s="6"/>
      <c r="H32" s="6"/>
      <c r="I32" s="6"/>
      <c r="J32" s="12"/>
    </row>
    <row r="33" spans="1:10" ht="13.5" customHeight="1" x14ac:dyDescent="0.2">
      <c r="A33" s="1"/>
      <c r="B33" s="8"/>
      <c r="C33" s="2"/>
      <c r="D33" s="2"/>
      <c r="E33" s="2"/>
      <c r="F33" s="13"/>
      <c r="G33" s="6"/>
      <c r="H33" s="6"/>
      <c r="I33" s="6"/>
      <c r="J33" s="12"/>
    </row>
    <row r="34" spans="1:10" ht="13.5" customHeight="1" x14ac:dyDescent="0.2">
      <c r="A34" s="1" t="s">
        <v>8</v>
      </c>
      <c r="B34" s="2"/>
      <c r="C34" s="2"/>
      <c r="D34" s="2"/>
      <c r="E34" s="2"/>
      <c r="F34" s="13"/>
      <c r="G34" s="6"/>
      <c r="H34" s="6"/>
      <c r="I34" s="6"/>
      <c r="J34" s="12"/>
    </row>
    <row r="35" spans="1:10" ht="13.5" customHeight="1" x14ac:dyDescent="0.2">
      <c r="A35" s="1" t="s">
        <v>9</v>
      </c>
      <c r="B35" s="2" t="s">
        <v>23</v>
      </c>
      <c r="C35" s="2"/>
      <c r="D35" s="2"/>
      <c r="E35" s="2"/>
      <c r="F35" s="13"/>
      <c r="G35" s="6">
        <v>1642500</v>
      </c>
      <c r="H35" s="6"/>
      <c r="I35" s="6"/>
      <c r="J35" s="12"/>
    </row>
    <row r="36" spans="1:10" ht="13.5" customHeight="1" x14ac:dyDescent="0.2">
      <c r="A36" s="1"/>
      <c r="B36" s="2" t="s">
        <v>89</v>
      </c>
      <c r="C36" s="2"/>
      <c r="D36" s="2"/>
      <c r="E36" s="2"/>
      <c r="F36" s="13"/>
      <c r="G36" s="6">
        <v>1000000</v>
      </c>
      <c r="H36" s="6"/>
      <c r="I36" s="6"/>
      <c r="J36" s="12"/>
    </row>
    <row r="37" spans="1:10" ht="13.5" customHeight="1" x14ac:dyDescent="0.2">
      <c r="A37" s="1"/>
      <c r="B37" s="2" t="s">
        <v>88</v>
      </c>
      <c r="C37" s="2"/>
      <c r="D37" s="2"/>
      <c r="E37" s="2"/>
      <c r="F37" s="13"/>
      <c r="G37" s="6">
        <v>55896</v>
      </c>
      <c r="H37" s="6"/>
      <c r="I37" s="6"/>
      <c r="J37" s="12"/>
    </row>
    <row r="38" spans="1:10" ht="13.5" customHeight="1" x14ac:dyDescent="0.2">
      <c r="A38" s="1"/>
      <c r="B38" s="8" t="s">
        <v>90</v>
      </c>
      <c r="C38" s="2"/>
      <c r="D38" s="2"/>
      <c r="E38" s="2"/>
      <c r="F38" s="13"/>
      <c r="G38" s="6">
        <v>161300</v>
      </c>
      <c r="H38" s="6"/>
      <c r="I38" s="6"/>
      <c r="J38" s="12"/>
    </row>
    <row r="39" spans="1:10" ht="13.5" customHeight="1" x14ac:dyDescent="0.2">
      <c r="A39" s="1"/>
      <c r="B39" s="2"/>
      <c r="C39" s="2"/>
      <c r="D39" s="2"/>
      <c r="E39" s="2"/>
      <c r="F39" s="13"/>
      <c r="G39" s="30"/>
      <c r="H39" s="6"/>
      <c r="I39" s="6"/>
      <c r="J39" s="12"/>
    </row>
    <row r="40" spans="1:10" ht="13.5" customHeight="1" x14ac:dyDescent="0.2">
      <c r="A40" s="1"/>
      <c r="C40" s="2" t="s">
        <v>51</v>
      </c>
      <c r="D40" s="2"/>
      <c r="E40" s="2"/>
      <c r="F40" s="13"/>
      <c r="G40" s="7"/>
      <c r="H40" s="7">
        <f>G35+G36+G37+G38</f>
        <v>2859696</v>
      </c>
      <c r="I40" s="6"/>
      <c r="J40" s="12"/>
    </row>
    <row r="41" spans="1:10" ht="13.5" customHeight="1" x14ac:dyDescent="0.2">
      <c r="A41" s="1"/>
      <c r="B41" s="2"/>
      <c r="C41" s="2"/>
      <c r="D41" s="2"/>
      <c r="E41" s="2"/>
      <c r="F41" s="13"/>
      <c r="G41" s="6"/>
      <c r="H41" s="6"/>
      <c r="I41" s="6"/>
      <c r="J41" s="12"/>
    </row>
    <row r="42" spans="1:10" ht="13.5" customHeight="1" x14ac:dyDescent="0.2">
      <c r="A42" s="1" t="s">
        <v>10</v>
      </c>
      <c r="B42" s="33" t="s">
        <v>25</v>
      </c>
      <c r="C42" s="2" t="s">
        <v>11</v>
      </c>
      <c r="D42" s="2"/>
      <c r="E42" s="2"/>
      <c r="F42" s="13"/>
      <c r="G42" s="7">
        <v>10000000</v>
      </c>
      <c r="H42" s="6"/>
      <c r="I42" s="6"/>
      <c r="J42" s="12"/>
    </row>
    <row r="43" spans="1:10" ht="13.5" customHeight="1" x14ac:dyDescent="0.2">
      <c r="A43" s="1"/>
      <c r="B43" s="2"/>
      <c r="D43" s="2"/>
      <c r="E43" s="2"/>
      <c r="F43" s="13"/>
      <c r="G43" s="6"/>
      <c r="H43" s="6"/>
      <c r="I43" s="6"/>
      <c r="J43" s="12"/>
    </row>
    <row r="44" spans="1:10" ht="13.5" customHeight="1" x14ac:dyDescent="0.2">
      <c r="A44" s="1"/>
      <c r="B44" s="2"/>
      <c r="C44" s="2" t="s">
        <v>12</v>
      </c>
      <c r="D44" s="2"/>
      <c r="E44" s="2"/>
      <c r="F44" s="13"/>
      <c r="G44" s="7"/>
      <c r="H44" s="7">
        <f>G42</f>
        <v>10000000</v>
      </c>
      <c r="I44" s="6"/>
      <c r="J44" s="12"/>
    </row>
    <row r="45" spans="1:10" ht="13.5" customHeight="1" x14ac:dyDescent="0.2">
      <c r="A45" s="1"/>
      <c r="B45" s="2"/>
      <c r="C45" s="2"/>
      <c r="D45" s="2"/>
      <c r="E45" s="2"/>
      <c r="F45" s="13"/>
      <c r="G45" s="6"/>
      <c r="H45" s="6"/>
      <c r="I45" s="6"/>
      <c r="J45" s="12"/>
    </row>
    <row r="46" spans="1:10" ht="13.5" customHeight="1" x14ac:dyDescent="0.2">
      <c r="A46" s="1"/>
      <c r="B46" s="2"/>
      <c r="C46" s="2" t="s">
        <v>13</v>
      </c>
      <c r="D46" s="2"/>
      <c r="E46" s="2"/>
      <c r="F46" s="13"/>
      <c r="G46" s="7"/>
      <c r="H46" s="7"/>
      <c r="I46" s="7">
        <f>H40+H44</f>
        <v>12859696</v>
      </c>
      <c r="J46" s="12"/>
    </row>
    <row r="47" spans="1:10" ht="13.5" customHeight="1" x14ac:dyDescent="0.2">
      <c r="A47" s="1"/>
      <c r="B47" s="2"/>
      <c r="C47" s="2"/>
      <c r="D47" s="2"/>
      <c r="E47" s="2"/>
      <c r="F47" s="13"/>
      <c r="G47" s="6"/>
      <c r="H47" s="6"/>
      <c r="I47" s="6"/>
      <c r="J47" s="12"/>
    </row>
    <row r="48" spans="1:10" ht="13.5" customHeight="1" x14ac:dyDescent="0.2">
      <c r="A48" s="1"/>
      <c r="B48" s="2"/>
      <c r="C48" s="2"/>
      <c r="D48" s="2"/>
      <c r="E48" s="2"/>
      <c r="F48" s="13"/>
      <c r="G48" s="6"/>
      <c r="H48" s="6"/>
      <c r="I48" s="6"/>
      <c r="J48" s="12"/>
    </row>
    <row r="49" spans="1:10" ht="13.5" customHeight="1" x14ac:dyDescent="0.2">
      <c r="A49" s="1" t="s">
        <v>14</v>
      </c>
      <c r="B49" s="2"/>
      <c r="C49" s="2"/>
      <c r="D49" s="2"/>
      <c r="E49" s="2"/>
      <c r="F49" s="13"/>
      <c r="G49" s="6"/>
      <c r="H49" s="6"/>
      <c r="I49" s="6"/>
      <c r="J49" s="12"/>
    </row>
    <row r="50" spans="1:10" ht="13.5" customHeight="1" x14ac:dyDescent="0.2">
      <c r="A50" s="1"/>
      <c r="B50" s="2" t="s">
        <v>15</v>
      </c>
      <c r="C50" s="2"/>
      <c r="D50" s="2"/>
      <c r="E50" s="2"/>
      <c r="F50" s="13"/>
      <c r="G50" s="6">
        <v>-1690900</v>
      </c>
      <c r="H50" s="6"/>
      <c r="I50" s="6"/>
      <c r="J50" s="12"/>
    </row>
    <row r="51" spans="1:10" ht="13.5" customHeight="1" x14ac:dyDescent="0.2">
      <c r="A51" s="1"/>
      <c r="B51" s="2" t="s">
        <v>16</v>
      </c>
      <c r="C51" s="2"/>
      <c r="D51" s="2"/>
      <c r="E51" s="2"/>
      <c r="F51" s="13"/>
      <c r="G51" s="6">
        <v>108172</v>
      </c>
      <c r="H51" s="6"/>
      <c r="I51" s="6"/>
    </row>
    <row r="52" spans="1:10" ht="13.5" customHeight="1" x14ac:dyDescent="0.2">
      <c r="A52" s="1"/>
      <c r="B52" s="2" t="s">
        <v>17</v>
      </c>
      <c r="C52" s="2"/>
      <c r="D52" s="2"/>
      <c r="E52" s="2"/>
      <c r="F52" s="13"/>
      <c r="G52" s="7"/>
      <c r="H52" s="7">
        <f>G50+G51</f>
        <v>-1582728</v>
      </c>
      <c r="I52" s="6"/>
    </row>
    <row r="53" spans="1:10" ht="13.5" customHeight="1" x14ac:dyDescent="0.2">
      <c r="A53" s="1"/>
      <c r="B53" s="2"/>
      <c r="C53" s="2"/>
      <c r="D53" s="2"/>
      <c r="E53" s="2"/>
      <c r="F53" s="13"/>
      <c r="G53" s="6"/>
      <c r="H53" s="6"/>
      <c r="I53" s="6"/>
    </row>
    <row r="54" spans="1:10" ht="13.5" customHeight="1" x14ac:dyDescent="0.2">
      <c r="A54" s="1"/>
      <c r="B54" s="2"/>
      <c r="C54" s="2"/>
      <c r="D54" s="2"/>
      <c r="E54" s="2"/>
      <c r="F54" s="13"/>
      <c r="G54" s="6"/>
      <c r="H54" s="6"/>
      <c r="I54" s="6"/>
    </row>
    <row r="55" spans="1:10" ht="13.5" customHeight="1" x14ac:dyDescent="0.2">
      <c r="A55" s="1"/>
      <c r="B55" s="2"/>
      <c r="C55" s="2" t="s">
        <v>18</v>
      </c>
      <c r="D55" s="2"/>
      <c r="E55" s="2"/>
      <c r="F55" s="13"/>
      <c r="G55" s="7"/>
      <c r="H55" s="7"/>
      <c r="I55" s="7">
        <f>I46+H52</f>
        <v>11276968</v>
      </c>
    </row>
    <row r="56" spans="1:10" ht="13.5" customHeight="1" x14ac:dyDescent="0.2">
      <c r="A56" s="1"/>
      <c r="B56" s="2"/>
      <c r="C56" s="2"/>
      <c r="D56" s="2"/>
      <c r="E56" s="2"/>
      <c r="F56" s="13"/>
      <c r="G56" s="6"/>
      <c r="H56" s="6"/>
      <c r="I56" s="6"/>
    </row>
    <row r="57" spans="1:10" ht="13.5" customHeight="1" x14ac:dyDescent="0.2">
      <c r="A57" s="1"/>
      <c r="B57" s="2"/>
      <c r="C57" s="2"/>
      <c r="D57" s="2"/>
      <c r="E57" s="2"/>
      <c r="F57" s="13"/>
      <c r="G57" s="6"/>
      <c r="H57" s="6"/>
      <c r="I57" s="6"/>
    </row>
    <row r="58" spans="1:10" ht="13.5" customHeight="1" x14ac:dyDescent="0.2">
      <c r="A58" s="1"/>
      <c r="B58" s="2"/>
      <c r="C58" s="2"/>
      <c r="D58" s="2"/>
      <c r="E58" s="2"/>
      <c r="F58" s="13"/>
      <c r="G58" s="6"/>
      <c r="H58" s="6"/>
      <c r="I58" s="6"/>
    </row>
    <row r="59" spans="1:10" ht="13.5" customHeight="1" x14ac:dyDescent="0.2">
      <c r="A59" s="1"/>
      <c r="B59" s="2"/>
      <c r="D59" s="2"/>
      <c r="E59" s="2"/>
      <c r="F59" s="13"/>
      <c r="G59" s="6"/>
      <c r="H59" s="6"/>
      <c r="I59" s="6"/>
    </row>
    <row r="60" spans="1:10" ht="13.5" customHeight="1" x14ac:dyDescent="0.2">
      <c r="A60" s="3"/>
      <c r="B60" s="4"/>
      <c r="C60" s="4"/>
      <c r="D60" s="4"/>
      <c r="E60" s="4"/>
      <c r="F60" s="14"/>
      <c r="G60" s="7"/>
      <c r="H60" s="7"/>
      <c r="I60" s="7"/>
    </row>
    <row r="61" spans="1:10" ht="13.5" customHeight="1" x14ac:dyDescent="0.2"/>
    <row r="62" spans="1:10" ht="13.5" customHeight="1" x14ac:dyDescent="0.2"/>
    <row r="63" spans="1:10" ht="13.5" customHeight="1" x14ac:dyDescent="0.2"/>
    <row r="64" spans="1:10" ht="13.5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</row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</sheetData>
  <mergeCells count="6">
    <mergeCell ref="C9:E9"/>
    <mergeCell ref="A1:I1"/>
    <mergeCell ref="A2:I2"/>
    <mergeCell ref="A4:I4"/>
    <mergeCell ref="A5:F5"/>
    <mergeCell ref="G5:I5"/>
  </mergeCells>
  <phoneticPr fontId="1"/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2"/>
  <sheetViews>
    <sheetView zoomScaleNormal="100" workbookViewId="0">
      <selection activeCell="F13" sqref="F13"/>
    </sheetView>
  </sheetViews>
  <sheetFormatPr defaultRowHeight="13.2" x14ac:dyDescent="0.2"/>
  <cols>
    <col min="2" max="2" width="13.21875" customWidth="1"/>
    <col min="3" max="3" width="42.21875" customWidth="1"/>
    <col min="4" max="4" width="15.33203125" customWidth="1"/>
    <col min="7" max="7" width="13.21875" customWidth="1"/>
    <col min="8" max="8" width="42.21875" customWidth="1"/>
    <col min="9" max="9" width="15.33203125" customWidth="1"/>
    <col min="11" max="11" width="14.33203125" customWidth="1"/>
    <col min="12" max="16" width="13.6640625" customWidth="1"/>
  </cols>
  <sheetData>
    <row r="1" spans="2:16" ht="21" customHeight="1" x14ac:dyDescent="0.2"/>
    <row r="2" spans="2:16" ht="21" customHeight="1" x14ac:dyDescent="0.2">
      <c r="B2" s="63" t="s">
        <v>30</v>
      </c>
      <c r="C2" s="64"/>
      <c r="D2" s="64"/>
      <c r="G2" s="63" t="s">
        <v>30</v>
      </c>
      <c r="H2" s="64"/>
      <c r="I2" s="64"/>
      <c r="K2" s="61" t="s">
        <v>75</v>
      </c>
      <c r="L2" s="61"/>
      <c r="M2" s="61"/>
      <c r="N2" s="61"/>
      <c r="O2" s="61"/>
      <c r="P2" s="61"/>
    </row>
    <row r="3" spans="2:16" ht="21" customHeight="1" x14ac:dyDescent="0.2">
      <c r="B3" s="62" t="s">
        <v>78</v>
      </c>
      <c r="C3" s="62"/>
      <c r="D3" s="62"/>
      <c r="G3" s="62" t="str">
        <f>B3</f>
        <v>(平成31年3月31日現在)</v>
      </c>
      <c r="H3" s="62"/>
      <c r="I3" s="62"/>
      <c r="K3" s="62" t="str">
        <f>B3</f>
        <v>(平成31年3月31日現在)</v>
      </c>
      <c r="L3" s="62"/>
      <c r="M3" s="62"/>
      <c r="N3" s="62"/>
      <c r="O3" s="62"/>
      <c r="P3" s="62"/>
    </row>
    <row r="4" spans="2:16" ht="21" customHeight="1" x14ac:dyDescent="0.2">
      <c r="B4" s="19"/>
      <c r="C4" s="65" t="s">
        <v>0</v>
      </c>
      <c r="D4" s="65"/>
      <c r="E4" s="21"/>
      <c r="G4" s="19"/>
      <c r="H4" s="65" t="s">
        <v>0</v>
      </c>
      <c r="I4" s="65"/>
      <c r="O4" s="60" t="s">
        <v>0</v>
      </c>
      <c r="P4" s="60"/>
    </row>
    <row r="5" spans="2:16" ht="21" customHeight="1" x14ac:dyDescent="0.2">
      <c r="B5" s="20" t="s">
        <v>31</v>
      </c>
      <c r="C5" s="18"/>
      <c r="D5" s="18"/>
      <c r="G5" s="20" t="s">
        <v>36</v>
      </c>
      <c r="H5" s="18"/>
      <c r="I5" s="18"/>
      <c r="K5" s="38"/>
      <c r="L5" s="39" t="s">
        <v>67</v>
      </c>
      <c r="M5" s="39" t="s">
        <v>68</v>
      </c>
      <c r="N5" s="39" t="s">
        <v>73</v>
      </c>
      <c r="O5" s="39" t="s">
        <v>69</v>
      </c>
      <c r="P5" s="39" t="s">
        <v>70</v>
      </c>
    </row>
    <row r="6" spans="2:16" ht="21" customHeight="1" x14ac:dyDescent="0.2">
      <c r="B6" s="16" t="s">
        <v>29</v>
      </c>
      <c r="C6" s="16" t="s">
        <v>27</v>
      </c>
      <c r="D6" s="16" t="s">
        <v>28</v>
      </c>
      <c r="G6" s="16" t="s">
        <v>29</v>
      </c>
      <c r="H6" s="16" t="s">
        <v>27</v>
      </c>
      <c r="I6" s="16" t="s">
        <v>28</v>
      </c>
      <c r="K6" s="38" t="s">
        <v>61</v>
      </c>
      <c r="L6" s="40">
        <v>200000</v>
      </c>
      <c r="M6" s="40">
        <v>109550</v>
      </c>
      <c r="N6" s="40"/>
      <c r="O6" s="40">
        <v>13400</v>
      </c>
      <c r="P6" s="40">
        <f>M6+N6-O6</f>
        <v>96150</v>
      </c>
    </row>
    <row r="7" spans="2:16" ht="21" customHeight="1" x14ac:dyDescent="0.2">
      <c r="B7" s="23" t="s">
        <v>26</v>
      </c>
      <c r="C7" s="15" t="s">
        <v>35</v>
      </c>
      <c r="D7" s="17">
        <v>468456</v>
      </c>
      <c r="G7" s="23" t="s">
        <v>37</v>
      </c>
      <c r="H7" s="38" t="s">
        <v>81</v>
      </c>
      <c r="I7" s="17">
        <v>1600000</v>
      </c>
      <c r="K7" s="38" t="s">
        <v>62</v>
      </c>
      <c r="L7" s="40">
        <v>3863621</v>
      </c>
      <c r="M7" s="40">
        <v>3026933</v>
      </c>
      <c r="N7" s="40"/>
      <c r="O7" s="40">
        <v>195230</v>
      </c>
      <c r="P7" s="40">
        <f>M7+N7-O7</f>
        <v>2831703</v>
      </c>
    </row>
    <row r="8" spans="2:16" ht="21" customHeight="1" x14ac:dyDescent="0.2">
      <c r="B8" s="24"/>
      <c r="C8" s="15" t="s">
        <v>34</v>
      </c>
      <c r="D8" s="17">
        <v>9684</v>
      </c>
      <c r="G8" s="24"/>
      <c r="H8" s="47" t="s">
        <v>80</v>
      </c>
      <c r="I8" s="7">
        <v>32500</v>
      </c>
      <c r="K8" s="38" t="s">
        <v>63</v>
      </c>
      <c r="L8" s="40">
        <v>491886</v>
      </c>
      <c r="M8" s="40">
        <v>351823</v>
      </c>
      <c r="N8" s="40"/>
      <c r="O8" s="40">
        <v>32956</v>
      </c>
      <c r="P8" s="40">
        <f>M8+N8-O8</f>
        <v>318867</v>
      </c>
    </row>
    <row r="9" spans="2:16" ht="21" customHeight="1" x14ac:dyDescent="0.2">
      <c r="B9" s="10"/>
      <c r="C9" s="15"/>
      <c r="D9" s="35"/>
      <c r="G9" s="24"/>
      <c r="H9" s="38" t="s">
        <v>82</v>
      </c>
      <c r="I9" s="17">
        <v>10000</v>
      </c>
      <c r="K9" s="41" t="s">
        <v>74</v>
      </c>
      <c r="L9" s="40">
        <f>SUM(L6:L8)</f>
        <v>4555507</v>
      </c>
      <c r="M9" s="40">
        <f t="shared" ref="M9:O9" si="0">SUM(M6:M8)</f>
        <v>3488306</v>
      </c>
      <c r="N9" s="40"/>
      <c r="O9" s="40">
        <f t="shared" si="0"/>
        <v>241586</v>
      </c>
      <c r="P9" s="40">
        <f>SUM(P6:P8)</f>
        <v>3246720</v>
      </c>
    </row>
    <row r="10" spans="2:16" ht="21" customHeight="1" thickBot="1" x14ac:dyDescent="0.25">
      <c r="B10" s="26"/>
      <c r="C10" s="27" t="s">
        <v>32</v>
      </c>
      <c r="D10" s="22">
        <f>SUM(D7:D9)</f>
        <v>478140</v>
      </c>
      <c r="G10" s="28"/>
      <c r="H10" s="38" t="s">
        <v>52</v>
      </c>
      <c r="I10" s="17">
        <v>80000</v>
      </c>
      <c r="K10" s="38" t="s">
        <v>64</v>
      </c>
      <c r="L10" s="40">
        <v>2368066</v>
      </c>
      <c r="M10" s="40">
        <v>1803115</v>
      </c>
      <c r="N10" s="40"/>
      <c r="O10" s="40">
        <v>143636</v>
      </c>
      <c r="P10" s="40">
        <f>M10+N10-O10</f>
        <v>1659479</v>
      </c>
    </row>
    <row r="11" spans="2:16" ht="21" customHeight="1" thickTop="1" x14ac:dyDescent="0.2">
      <c r="B11" s="24" t="s">
        <v>33</v>
      </c>
      <c r="C11" s="42" t="s">
        <v>56</v>
      </c>
      <c r="D11" s="7">
        <v>2695226</v>
      </c>
      <c r="G11" s="1"/>
      <c r="H11" s="38"/>
      <c r="I11" s="17"/>
      <c r="K11" s="38" t="s">
        <v>65</v>
      </c>
      <c r="L11" s="40">
        <v>1783221</v>
      </c>
      <c r="M11" s="40">
        <v>1653196</v>
      </c>
      <c r="N11" s="40"/>
      <c r="O11" s="40">
        <v>222901</v>
      </c>
      <c r="P11" s="40">
        <f>M11+N11-O11</f>
        <v>1430295</v>
      </c>
    </row>
    <row r="12" spans="2:16" ht="21" customHeight="1" x14ac:dyDescent="0.2">
      <c r="B12" s="24"/>
      <c r="C12" s="42" t="s">
        <v>59</v>
      </c>
      <c r="D12" s="7">
        <v>179652</v>
      </c>
      <c r="G12" s="10"/>
      <c r="H12" s="38"/>
      <c r="I12" s="15"/>
      <c r="K12" s="38" t="s">
        <v>66</v>
      </c>
      <c r="L12" s="40">
        <v>355030</v>
      </c>
      <c r="M12" s="40">
        <v>236450</v>
      </c>
      <c r="N12" s="40"/>
      <c r="O12" s="40">
        <v>59290</v>
      </c>
      <c r="P12" s="40">
        <f>M12+N12-O12</f>
        <v>177160</v>
      </c>
    </row>
    <row r="13" spans="2:16" ht="21" customHeight="1" thickBot="1" x14ac:dyDescent="0.25">
      <c r="B13" s="24"/>
      <c r="C13" s="38" t="s">
        <v>57</v>
      </c>
      <c r="D13" s="30">
        <v>123170</v>
      </c>
      <c r="G13" s="31"/>
      <c r="H13" s="48" t="s">
        <v>32</v>
      </c>
      <c r="I13" s="32">
        <f>SUM(I7:I12)</f>
        <v>1722500</v>
      </c>
      <c r="K13" s="38" t="s">
        <v>72</v>
      </c>
      <c r="L13" s="40">
        <v>2846998</v>
      </c>
      <c r="M13" s="40">
        <v>493078</v>
      </c>
      <c r="N13" s="40"/>
      <c r="O13" s="40">
        <v>278210</v>
      </c>
      <c r="P13" s="40">
        <f>M13+N13-O13</f>
        <v>214868</v>
      </c>
    </row>
    <row r="14" spans="2:16" ht="21" customHeight="1" thickTop="1" x14ac:dyDescent="0.2">
      <c r="B14" s="28"/>
      <c r="C14" s="38" t="s">
        <v>55</v>
      </c>
      <c r="D14" s="30">
        <v>719649</v>
      </c>
      <c r="G14" s="10" t="s">
        <v>85</v>
      </c>
      <c r="H14" s="42" t="s">
        <v>86</v>
      </c>
      <c r="I14" s="7">
        <v>1000000</v>
      </c>
      <c r="K14" s="39"/>
      <c r="L14" s="40"/>
      <c r="M14" s="40"/>
      <c r="N14" s="40"/>
      <c r="O14" s="40"/>
      <c r="P14" s="40"/>
    </row>
    <row r="15" spans="2:16" ht="21" customHeight="1" thickBot="1" x14ac:dyDescent="0.25">
      <c r="B15" s="28"/>
      <c r="C15" s="38" t="s">
        <v>58</v>
      </c>
      <c r="D15" s="17">
        <v>182464</v>
      </c>
      <c r="G15" s="31"/>
      <c r="H15" s="49" t="s">
        <v>32</v>
      </c>
      <c r="I15" s="22">
        <f>SUM(I14)</f>
        <v>1000000</v>
      </c>
      <c r="K15" s="39" t="s">
        <v>71</v>
      </c>
      <c r="L15" s="40">
        <f>L9+L10+L11+L12+L13</f>
        <v>11908822</v>
      </c>
      <c r="M15" s="40">
        <f>M9+M10+M11+M12+M13</f>
        <v>7674145</v>
      </c>
      <c r="N15" s="40"/>
      <c r="O15" s="40">
        <f>O9+O10+O11+O12+O13</f>
        <v>945623</v>
      </c>
      <c r="P15" s="40">
        <f>M15+N15-O15</f>
        <v>6728522</v>
      </c>
    </row>
    <row r="16" spans="2:16" ht="21" customHeight="1" thickTop="1" x14ac:dyDescent="0.2">
      <c r="B16" s="10"/>
      <c r="C16" s="42" t="s">
        <v>79</v>
      </c>
      <c r="D16" s="43">
        <v>5000</v>
      </c>
      <c r="G16" s="10" t="s">
        <v>83</v>
      </c>
      <c r="H16" s="46" t="s">
        <v>84</v>
      </c>
      <c r="I16" s="7">
        <v>55896</v>
      </c>
    </row>
    <row r="17" spans="2:15" ht="21" customHeight="1" thickBot="1" x14ac:dyDescent="0.25">
      <c r="B17" s="26"/>
      <c r="C17" s="27" t="s">
        <v>32</v>
      </c>
      <c r="D17" s="22">
        <f>SUM(D11:D16)</f>
        <v>3905161</v>
      </c>
      <c r="G17" s="31"/>
      <c r="H17" s="48" t="s">
        <v>32</v>
      </c>
      <c r="I17" s="22">
        <f>SUM(I16)</f>
        <v>55896</v>
      </c>
    </row>
    <row r="18" spans="2:15" ht="21" customHeight="1" thickTop="1" x14ac:dyDescent="0.2">
      <c r="B18" s="25" t="s">
        <v>40</v>
      </c>
      <c r="C18" s="11" t="s">
        <v>41</v>
      </c>
      <c r="D18" s="7">
        <v>116211</v>
      </c>
      <c r="G18" s="24" t="s">
        <v>38</v>
      </c>
      <c r="H18" s="42" t="s">
        <v>39</v>
      </c>
      <c r="I18" s="7">
        <v>10000000</v>
      </c>
      <c r="K18" t="s">
        <v>87</v>
      </c>
    </row>
    <row r="19" spans="2:15" ht="21" customHeight="1" thickBot="1" x14ac:dyDescent="0.25">
      <c r="B19" s="24"/>
      <c r="C19" s="15" t="s">
        <v>43</v>
      </c>
      <c r="D19" s="17">
        <v>3883</v>
      </c>
      <c r="G19" s="26"/>
      <c r="H19" s="49" t="s">
        <v>32</v>
      </c>
      <c r="I19" s="45">
        <f>SUM(I18)</f>
        <v>10000000</v>
      </c>
      <c r="K19" s="39" t="s">
        <v>67</v>
      </c>
      <c r="L19" s="39" t="s">
        <v>68</v>
      </c>
      <c r="M19" s="39" t="s">
        <v>73</v>
      </c>
      <c r="N19" s="39" t="s">
        <v>69</v>
      </c>
      <c r="O19" s="39" t="s">
        <v>70</v>
      </c>
    </row>
    <row r="20" spans="2:15" ht="21" customHeight="1" thickTop="1" x14ac:dyDescent="0.2">
      <c r="B20" s="24"/>
      <c r="C20" s="15" t="s">
        <v>42</v>
      </c>
      <c r="D20" s="17">
        <v>3142</v>
      </c>
      <c r="G20" s="50"/>
      <c r="H20" s="52"/>
      <c r="I20" s="37"/>
      <c r="K20" s="17"/>
      <c r="L20" s="17"/>
      <c r="M20" s="17"/>
      <c r="N20" s="17"/>
      <c r="O20" s="17"/>
    </row>
    <row r="21" spans="2:15" ht="21" customHeight="1" x14ac:dyDescent="0.2">
      <c r="B21" s="28"/>
      <c r="C21" s="15" t="s">
        <v>44</v>
      </c>
      <c r="D21" s="30">
        <v>18523</v>
      </c>
      <c r="G21" s="51"/>
      <c r="H21" s="44"/>
      <c r="I21" s="17"/>
    </row>
    <row r="22" spans="2:15" ht="21" customHeight="1" x14ac:dyDescent="0.2">
      <c r="B22" s="28"/>
      <c r="C22" s="15" t="s">
        <v>53</v>
      </c>
      <c r="D22" s="30">
        <v>19686</v>
      </c>
      <c r="G22" s="36"/>
      <c r="H22" s="2"/>
      <c r="I22" s="12"/>
    </row>
    <row r="23" spans="2:15" ht="21" customHeight="1" x14ac:dyDescent="0.2">
      <c r="B23" s="28"/>
      <c r="C23" s="15" t="s">
        <v>54</v>
      </c>
      <c r="D23" s="30">
        <v>3700</v>
      </c>
      <c r="G23" s="36"/>
      <c r="H23" s="2"/>
      <c r="I23" s="12"/>
    </row>
    <row r="24" spans="2:15" ht="21" customHeight="1" thickBot="1" x14ac:dyDescent="0.25">
      <c r="B24" s="26"/>
      <c r="C24" s="27" t="s">
        <v>32</v>
      </c>
      <c r="D24" s="22">
        <f>SUM(D18:D23)</f>
        <v>165145</v>
      </c>
      <c r="G24" s="36"/>
      <c r="H24" s="2"/>
      <c r="I24" s="12"/>
    </row>
    <row r="25" spans="2:15" ht="21" customHeight="1" thickTop="1" x14ac:dyDescent="0.2">
      <c r="B25" s="3"/>
      <c r="C25" s="53"/>
      <c r="D25" s="11"/>
      <c r="G25" s="36"/>
      <c r="H25" s="2"/>
      <c r="I25" s="12"/>
    </row>
    <row r="26" spans="2:15" ht="21" customHeight="1" x14ac:dyDescent="0.2">
      <c r="B26" s="51"/>
      <c r="C26" s="44"/>
      <c r="D26" s="17"/>
      <c r="G26" s="36"/>
      <c r="H26" s="2"/>
      <c r="I26" s="12"/>
    </row>
    <row r="27" spans="2:15" ht="21" customHeight="1" x14ac:dyDescent="0.2">
      <c r="B27" s="36"/>
      <c r="C27" s="2"/>
      <c r="D27" s="12"/>
      <c r="G27" s="36"/>
      <c r="H27" s="2"/>
      <c r="I27" s="12"/>
    </row>
    <row r="28" spans="2:15" ht="21" customHeight="1" x14ac:dyDescent="0.2">
      <c r="B28" s="36"/>
      <c r="C28" s="2"/>
      <c r="D28" s="12"/>
      <c r="G28" s="36"/>
      <c r="H28" s="2"/>
      <c r="I28" s="12"/>
    </row>
    <row r="29" spans="2:15" ht="21" customHeight="1" x14ac:dyDescent="0.2">
      <c r="B29" s="36"/>
      <c r="C29" s="2"/>
      <c r="D29" s="12"/>
      <c r="G29" s="36"/>
      <c r="H29" s="2"/>
      <c r="I29" s="12"/>
    </row>
    <row r="30" spans="2:15" ht="21" customHeight="1" x14ac:dyDescent="0.2">
      <c r="B30" s="36"/>
      <c r="C30" s="2"/>
      <c r="D30" s="12"/>
      <c r="G30" s="36"/>
      <c r="H30" s="2"/>
      <c r="I30" s="12"/>
    </row>
    <row r="31" spans="2:15" ht="21" customHeight="1" x14ac:dyDescent="0.2">
      <c r="B31" s="36"/>
      <c r="C31" s="2"/>
      <c r="D31" s="12"/>
      <c r="G31" s="36"/>
      <c r="H31" s="2"/>
      <c r="I31" s="12"/>
    </row>
    <row r="32" spans="2:15" ht="21" customHeight="1" x14ac:dyDescent="0.2">
      <c r="B32" s="36"/>
      <c r="C32" s="2"/>
      <c r="D32" s="12"/>
      <c r="G32" s="36"/>
      <c r="H32" s="2"/>
      <c r="I32" s="12"/>
    </row>
    <row r="33" spans="2:9" ht="21" customHeight="1" x14ac:dyDescent="0.2">
      <c r="B33" s="2"/>
      <c r="C33" s="2"/>
      <c r="D33" s="12"/>
      <c r="G33" s="2"/>
      <c r="H33" s="2"/>
      <c r="I33" s="12"/>
    </row>
    <row r="34" spans="2:9" ht="21" customHeight="1" x14ac:dyDescent="0.2">
      <c r="B34" s="2"/>
      <c r="C34" s="2"/>
      <c r="D34" s="12"/>
      <c r="G34" s="2"/>
      <c r="H34" s="2"/>
      <c r="I34" s="12"/>
    </row>
    <row r="35" spans="2:9" ht="21" customHeight="1" x14ac:dyDescent="0.2">
      <c r="B35" s="2"/>
      <c r="C35" s="2"/>
      <c r="D35" s="12"/>
      <c r="G35" s="2"/>
      <c r="H35" s="2"/>
      <c r="I35" s="12"/>
    </row>
    <row r="36" spans="2:9" ht="21" customHeight="1" x14ac:dyDescent="0.2">
      <c r="B36" s="2"/>
      <c r="C36" s="2"/>
      <c r="D36" s="12"/>
      <c r="G36" s="2"/>
      <c r="H36" s="2"/>
      <c r="I36" s="12"/>
    </row>
    <row r="37" spans="2:9" ht="21" customHeight="1" x14ac:dyDescent="0.2">
      <c r="B37" s="2"/>
      <c r="C37" s="2"/>
      <c r="D37" s="12"/>
      <c r="G37" s="2"/>
      <c r="H37" s="2"/>
      <c r="I37" s="12"/>
    </row>
    <row r="38" spans="2:9" ht="21" customHeight="1" x14ac:dyDescent="0.2">
      <c r="B38" s="2"/>
      <c r="C38" s="2"/>
      <c r="D38" s="12"/>
      <c r="G38" s="2"/>
      <c r="H38" s="2"/>
      <c r="I38" s="12"/>
    </row>
    <row r="39" spans="2:9" ht="21" customHeight="1" x14ac:dyDescent="0.2">
      <c r="B39" s="2"/>
      <c r="C39" s="2"/>
      <c r="D39" s="12"/>
      <c r="G39" s="2"/>
      <c r="H39" s="2"/>
      <c r="I39" s="12"/>
    </row>
    <row r="40" spans="2:9" ht="21" customHeight="1" x14ac:dyDescent="0.2">
      <c r="B40" s="2"/>
      <c r="C40" s="2"/>
      <c r="D40" s="12"/>
      <c r="G40" s="2"/>
      <c r="H40" s="2"/>
      <c r="I40" s="12"/>
    </row>
    <row r="41" spans="2:9" ht="21" customHeight="1" x14ac:dyDescent="0.2">
      <c r="B41" s="2"/>
      <c r="C41" s="2"/>
      <c r="D41" s="12"/>
      <c r="G41" s="2"/>
      <c r="H41" s="2"/>
      <c r="I41" s="12"/>
    </row>
    <row r="42" spans="2:9" ht="21" customHeight="1" x14ac:dyDescent="0.2">
      <c r="B42" s="2"/>
      <c r="C42" s="2"/>
      <c r="D42" s="12"/>
      <c r="G42" s="2"/>
      <c r="H42" s="2"/>
      <c r="I42" s="12"/>
    </row>
  </sheetData>
  <mergeCells count="9">
    <mergeCell ref="O4:P4"/>
    <mergeCell ref="K2:P2"/>
    <mergeCell ref="K3:P3"/>
    <mergeCell ref="B2:D2"/>
    <mergeCell ref="B3:D3"/>
    <mergeCell ref="C4:D4"/>
    <mergeCell ref="G2:I2"/>
    <mergeCell ref="G3:I3"/>
    <mergeCell ref="H4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勘定残高明細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81904</cp:lastModifiedBy>
  <cp:lastPrinted>2019-05-04T08:29:29Z</cp:lastPrinted>
  <dcterms:created xsi:type="dcterms:W3CDTF">2012-05-18T03:56:21Z</dcterms:created>
  <dcterms:modified xsi:type="dcterms:W3CDTF">2019-05-07T13:43:42Z</dcterms:modified>
</cp:coreProperties>
</file>