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No1\Desktop\"/>
    </mc:Choice>
  </mc:AlternateContent>
  <xr:revisionPtr revIDLastSave="0" documentId="8_{16FA5FA6-F9A4-484D-8E76-CF47D70D257D}" xr6:coauthVersionLast="46" xr6:coauthVersionMax="46" xr10:uidLastSave="{00000000-0000-0000-0000-000000000000}"/>
  <bookViews>
    <workbookView xWindow="-120" yWindow="-120" windowWidth="19440" windowHeight="15000" xr2:uid="{EE05673F-7D3F-40E9-A896-0F1BE0E6BC38}"/>
  </bookViews>
  <sheets>
    <sheet name="寒川ホーム" sheetId="1" r:id="rId1"/>
  </sheets>
  <definedNames>
    <definedName name="_xlnm.Print_Titles" localSheetId="0">寒川ホーム!$1:$4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1" l="1"/>
  <c r="G62" i="1"/>
  <c r="I62" i="1" s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I48" i="1"/>
  <c r="E48" i="1"/>
  <c r="I47" i="1"/>
  <c r="E47" i="1"/>
  <c r="I46" i="1"/>
  <c r="E46" i="1"/>
  <c r="I45" i="1"/>
  <c r="E45" i="1"/>
  <c r="I44" i="1"/>
  <c r="E44" i="1"/>
  <c r="E43" i="1"/>
  <c r="H42" i="1"/>
  <c r="H63" i="1" s="1"/>
  <c r="E42" i="1"/>
  <c r="I41" i="1"/>
  <c r="E41" i="1"/>
  <c r="I40" i="1"/>
  <c r="E40" i="1"/>
  <c r="I39" i="1"/>
  <c r="E39" i="1"/>
  <c r="I38" i="1"/>
  <c r="D38" i="1"/>
  <c r="C38" i="1"/>
  <c r="E38" i="1" s="1"/>
  <c r="I37" i="1"/>
  <c r="E37" i="1"/>
  <c r="I36" i="1"/>
  <c r="E36" i="1"/>
  <c r="I35" i="1"/>
  <c r="E35" i="1"/>
  <c r="I34" i="1"/>
  <c r="E34" i="1"/>
  <c r="I33" i="1"/>
  <c r="D33" i="1"/>
  <c r="C33" i="1"/>
  <c r="E33" i="1" s="1"/>
  <c r="H32" i="1"/>
  <c r="G32" i="1"/>
  <c r="G42" i="1" s="1"/>
  <c r="D32" i="1"/>
  <c r="E31" i="1"/>
  <c r="E30" i="1"/>
  <c r="E29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H7" i="1"/>
  <c r="I7" i="1" s="1"/>
  <c r="G7" i="1"/>
  <c r="E7" i="1"/>
  <c r="D7" i="1"/>
  <c r="D63" i="1" s="1"/>
  <c r="C7" i="1"/>
  <c r="G63" i="1" l="1"/>
  <c r="I63" i="1" s="1"/>
  <c r="I42" i="1"/>
  <c r="C32" i="1"/>
  <c r="I32" i="1"/>
  <c r="C63" i="1" l="1"/>
  <c r="E63" i="1" s="1"/>
  <c r="E32" i="1"/>
</calcChain>
</file>

<file path=xl/sharedStrings.xml><?xml version="1.0" encoding="utf-8"?>
<sst xmlns="http://schemas.openxmlformats.org/spreadsheetml/2006/main" count="109" uniqueCount="102">
  <si>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</si>
  <si>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寒川ホーム  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</si>
  <si>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</si>
  <si>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</si>
  <si>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</si>
  <si>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</si>
  <si>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</si>
  <si>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</si>
  <si>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</si>
  <si>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</si>
  <si>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</si>
  <si>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</si>
  <si>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</si>
  <si>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</si>
  <si>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</si>
  <si>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</si>
  <si>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</si>
  <si>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</si>
  <si>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</si>
  <si>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</si>
  <si>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</si>
  <si>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</si>
  <si>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</si>
  <si>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</si>
  <si>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</si>
  <si>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</si>
  <si>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</si>
  <si>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</si>
  <si>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</si>
  <si>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</si>
  <si>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１年以内返済予定事業区分間長期借入金</t>
  </si>
  <si>
    <t>　給食用材料</t>
  </si>
  <si>
    <t>　１年以内返済予定拠点区分間長期借入金</t>
  </si>
  <si>
    <t>　商品・製品</t>
  </si>
  <si>
    <t>　１年以内支払予定長期未払金</t>
  </si>
  <si>
    <t>　仕掛品</t>
  </si>
  <si>
    <t>　未払費用</t>
  </si>
  <si>
    <t>　原材料</t>
  </si>
  <si>
    <t>　預り金</t>
  </si>
  <si>
    <t>　立替金</t>
  </si>
  <si>
    <t>　職員預り金</t>
  </si>
  <si>
    <t>　前払金</t>
  </si>
  <si>
    <t>　前受金</t>
  </si>
  <si>
    <t>　前払費用</t>
  </si>
  <si>
    <t>　前受収益</t>
  </si>
  <si>
    <t>　１年以内回収予定長期貸付金</t>
  </si>
  <si>
    <t>　仮受金</t>
  </si>
  <si>
    <t>　１年以内回収予定事業区分間長期貸付金</t>
  </si>
  <si>
    <t>　賞与引当金</t>
  </si>
  <si>
    <t>　１年以内回収予定拠点区分間長期貸付金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</si>
  <si>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</si>
  <si>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</si>
  <si>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</si>
  <si>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</si>
  <si>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</si>
  <si>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</si>
  <si>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</si>
  <si>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</si>
  <si>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</si>
  <si>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</si>
  <si>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</si>
  <si>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</si>
  <si>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</si>
  <si>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</si>
  <si>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</si>
  <si>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</si>
  <si>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</si>
  <si>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</si>
  <si>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</si>
  <si>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</si>
  <si>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</si>
  <si>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</si>
  <si>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</si>
  <si>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</si>
  <si>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</si>
  <si>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</si>
  <si>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</si>
  <si>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</si>
  <si>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</si>
  <si>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</si>
  <si>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国庫補助金等特別積立金</t>
  </si>
  <si>
    <t>　有形リース資産</t>
  </si>
  <si>
    <t>その他の積立金</t>
  </si>
  <si>
    <t>　権利</t>
  </si>
  <si>
    <t>次期繰越活動増減差額</t>
  </si>
  <si>
    <t>　ソフトウェア</t>
  </si>
  <si>
    <t>（うち当期活動増減差額）</t>
  </si>
  <si>
    <t>　無形リース資産</t>
  </si>
  <si>
    <t>　長期貸付金</t>
  </si>
  <si>
    <t>　事業区分間長期貸付金</t>
  </si>
  <si>
    <t>　拠点区分間長期貸付金</t>
  </si>
  <si>
    <t>　退職給付引当資産</t>
  </si>
  <si>
    <t>　修繕費積立資産</t>
  </si>
  <si>
    <t>　施設整備等積立資産</t>
  </si>
  <si>
    <t>　自動車リサイクル預託金</t>
  </si>
  <si>
    <t>　長期預り金積立資産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</si>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</sst>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BACC9996-9858-4463-983D-23F4B22A68DB}"/>
    <cellStyle name="標準 3" xfId="2" xr:uid="{43F07BCC-A837-49F9-9DB3-835DC0224B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D94C4-6533-44A9-89DB-AAA2EE0BE600}">
  <sheetPr>
    <pageSetUpPr fitToPage="1"/>
  </sheetPr>
  <dimension ref="A1:I63"/>
  <sheetViews>
    <sheetView showGridLines="0" tabSelected="1" workbookViewId="0"/>
  </sheetViews>
  <sheetFormatPr defaultRowHeight="18.75" x14ac:dyDescent="0.4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4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 x14ac:dyDescent="0.4">
      <c r="A2" s="1"/>
      <c r="B2" s="4" t="s">
        <v>1</v>
      </c>
      <c r="C2" s="4"/>
      <c r="D2" s="4"/>
      <c r="E2" s="4"/>
      <c r="F2" s="4"/>
      <c r="G2" s="4"/>
      <c r="H2" s="4"/>
      <c r="I2" s="4"/>
    </row>
    <row r="3" spans="1:9" ht="21" x14ac:dyDescent="0.4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4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x14ac:dyDescent="0.4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x14ac:dyDescent="0.4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x14ac:dyDescent="0.4">
      <c r="A7" s="1"/>
      <c r="B7" s="13" t="s">
        <v>9</v>
      </c>
      <c r="C7" s="14">
        <f>+C8+C9+C10+C11+C12+C13+C14+C15+C16+C17+C18+C19+C20+C21+C22+C23+C24+C25+C26+C27+C28+C29+C30-ABS(C31)</f>
        <v>135167487</v>
      </c>
      <c r="D7" s="14">
        <f>+D8+D9+D10+D11+D12+D13+D14+D15+D16+D17+D18+D19+D20+D21+D22+D23+D24+D25+D26+D27+D28+D29+D30-ABS(D31)</f>
        <v>157181668</v>
      </c>
      <c r="E7" s="14">
        <f>C7-D7</f>
        <v>-22014181</v>
      </c>
      <c r="F7" s="13" t="s">
        <v>10</v>
      </c>
      <c r="G7" s="14">
        <f>+G8+G9+G10+G11+G12+G13+G14+G15+G16+G17+G18+G19+G20+G21+G22+G23+G24+G25+G26+G27</f>
        <v>22893681</v>
      </c>
      <c r="H7" s="14">
        <f>+H8+H9+H10+H11+H12+H13+H14+H15+H16+H17+H18+H19+H20+H21+H22+H23+H24+H25+H26+H27</f>
        <v>25650076</v>
      </c>
      <c r="I7" s="14">
        <f>G7-H7</f>
        <v>-2756395</v>
      </c>
    </row>
    <row r="8" spans="1:9" x14ac:dyDescent="0.4">
      <c r="A8" s="1"/>
      <c r="B8" s="15" t="s">
        <v>11</v>
      </c>
      <c r="C8" s="16">
        <v>62192948</v>
      </c>
      <c r="D8" s="16">
        <v>79329355</v>
      </c>
      <c r="E8" s="16">
        <f t="shared" ref="E8:E63" si="0">C8-D8</f>
        <v>-17136407</v>
      </c>
      <c r="F8" s="15" t="s">
        <v>12</v>
      </c>
      <c r="G8" s="16"/>
      <c r="H8" s="16"/>
      <c r="I8" s="16">
        <f t="shared" ref="I8:I63" si="1">G8-H8</f>
        <v>0</v>
      </c>
    </row>
    <row r="9" spans="1:9" x14ac:dyDescent="0.4">
      <c r="A9" s="1"/>
      <c r="B9" s="17" t="s">
        <v>13</v>
      </c>
      <c r="C9" s="18"/>
      <c r="D9" s="18"/>
      <c r="E9" s="18">
        <f t="shared" si="0"/>
        <v>0</v>
      </c>
      <c r="F9" s="17" t="s">
        <v>14</v>
      </c>
      <c r="G9" s="18">
        <v>7692362</v>
      </c>
      <c r="H9" s="18">
        <v>10994416</v>
      </c>
      <c r="I9" s="18">
        <f t="shared" si="1"/>
        <v>-3302054</v>
      </c>
    </row>
    <row r="10" spans="1:9" x14ac:dyDescent="0.4">
      <c r="A10" s="1"/>
      <c r="B10" s="17" t="s">
        <v>15</v>
      </c>
      <c r="C10" s="18">
        <v>73892198</v>
      </c>
      <c r="D10" s="18">
        <v>78086250</v>
      </c>
      <c r="E10" s="18">
        <f t="shared" si="0"/>
        <v>-4194052</v>
      </c>
      <c r="F10" s="17" t="s">
        <v>16</v>
      </c>
      <c r="G10" s="18">
        <v>3225342</v>
      </c>
      <c r="H10" s="18">
        <v>2937328</v>
      </c>
      <c r="I10" s="18">
        <f t="shared" si="1"/>
        <v>288014</v>
      </c>
    </row>
    <row r="11" spans="1:9" x14ac:dyDescent="0.4">
      <c r="A11" s="1"/>
      <c r="B11" s="17" t="s">
        <v>17</v>
      </c>
      <c r="C11" s="18">
        <v>8213</v>
      </c>
      <c r="D11" s="18">
        <v>8765</v>
      </c>
      <c r="E11" s="18">
        <f t="shared" si="0"/>
        <v>-552</v>
      </c>
      <c r="F11" s="17" t="s">
        <v>18</v>
      </c>
      <c r="G11" s="18"/>
      <c r="H11" s="18"/>
      <c r="I11" s="18">
        <f t="shared" si="1"/>
        <v>0</v>
      </c>
    </row>
    <row r="12" spans="1:9" x14ac:dyDescent="0.4">
      <c r="A12" s="1"/>
      <c r="B12" s="17" t="s">
        <v>19</v>
      </c>
      <c r="C12" s="18"/>
      <c r="D12" s="18"/>
      <c r="E12" s="18">
        <f t="shared" si="0"/>
        <v>0</v>
      </c>
      <c r="F12" s="17" t="s">
        <v>20</v>
      </c>
      <c r="G12" s="18"/>
      <c r="H12" s="18"/>
      <c r="I12" s="18">
        <f t="shared" si="1"/>
        <v>0</v>
      </c>
    </row>
    <row r="13" spans="1:9" x14ac:dyDescent="0.4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/>
      <c r="H13" s="18"/>
      <c r="I13" s="18">
        <f t="shared" si="1"/>
        <v>0</v>
      </c>
    </row>
    <row r="14" spans="1:9" x14ac:dyDescent="0.4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/>
      <c r="H14" s="18"/>
      <c r="I14" s="18">
        <f t="shared" si="1"/>
        <v>0</v>
      </c>
    </row>
    <row r="15" spans="1:9" x14ac:dyDescent="0.4">
      <c r="A15" s="1"/>
      <c r="B15" s="17" t="s">
        <v>25</v>
      </c>
      <c r="C15" s="18"/>
      <c r="D15" s="18"/>
      <c r="E15" s="18">
        <f t="shared" si="0"/>
        <v>0</v>
      </c>
      <c r="F15" s="17" t="s">
        <v>26</v>
      </c>
      <c r="G15" s="18"/>
      <c r="H15" s="18"/>
      <c r="I15" s="18">
        <f t="shared" si="1"/>
        <v>0</v>
      </c>
    </row>
    <row r="16" spans="1:9" x14ac:dyDescent="0.4">
      <c r="A16" s="1"/>
      <c r="B16" s="17" t="s">
        <v>27</v>
      </c>
      <c r="C16" s="18"/>
      <c r="D16" s="18"/>
      <c r="E16" s="18">
        <f t="shared" si="0"/>
        <v>0</v>
      </c>
      <c r="F16" s="17" t="s">
        <v>28</v>
      </c>
      <c r="G16" s="18"/>
      <c r="H16" s="18"/>
      <c r="I16" s="18">
        <f t="shared" si="1"/>
        <v>0</v>
      </c>
    </row>
    <row r="17" spans="1:9" x14ac:dyDescent="0.4">
      <c r="A17" s="1"/>
      <c r="B17" s="17" t="s">
        <v>29</v>
      </c>
      <c r="C17" s="18"/>
      <c r="D17" s="18"/>
      <c r="E17" s="18">
        <f t="shared" si="0"/>
        <v>0</v>
      </c>
      <c r="F17" s="17" t="s">
        <v>30</v>
      </c>
      <c r="G17" s="18"/>
      <c r="H17" s="18"/>
      <c r="I17" s="18">
        <f t="shared" si="1"/>
        <v>0</v>
      </c>
    </row>
    <row r="18" spans="1:9" x14ac:dyDescent="0.4">
      <c r="A18" s="1"/>
      <c r="B18" s="17" t="s">
        <v>31</v>
      </c>
      <c r="C18" s="18"/>
      <c r="D18" s="18"/>
      <c r="E18" s="18">
        <f t="shared" si="0"/>
        <v>0</v>
      </c>
      <c r="F18" s="17" t="s">
        <v>32</v>
      </c>
      <c r="G18" s="18"/>
      <c r="H18" s="18"/>
      <c r="I18" s="18">
        <f t="shared" si="1"/>
        <v>0</v>
      </c>
    </row>
    <row r="19" spans="1:9" x14ac:dyDescent="0.4">
      <c r="A19" s="1"/>
      <c r="B19" s="17" t="s">
        <v>33</v>
      </c>
      <c r="C19" s="18"/>
      <c r="D19" s="18"/>
      <c r="E19" s="18">
        <f t="shared" si="0"/>
        <v>0</v>
      </c>
      <c r="F19" s="17" t="s">
        <v>34</v>
      </c>
      <c r="G19" s="18"/>
      <c r="H19" s="18"/>
      <c r="I19" s="18">
        <f t="shared" si="1"/>
        <v>0</v>
      </c>
    </row>
    <row r="20" spans="1:9" x14ac:dyDescent="0.4">
      <c r="A20" s="1"/>
      <c r="B20" s="17" t="s">
        <v>35</v>
      </c>
      <c r="C20" s="18"/>
      <c r="D20" s="18"/>
      <c r="E20" s="18">
        <f t="shared" si="0"/>
        <v>0</v>
      </c>
      <c r="F20" s="17" t="s">
        <v>36</v>
      </c>
      <c r="G20" s="18"/>
      <c r="H20" s="18"/>
      <c r="I20" s="18">
        <f t="shared" si="1"/>
        <v>0</v>
      </c>
    </row>
    <row r="21" spans="1:9" x14ac:dyDescent="0.4">
      <c r="A21" s="1"/>
      <c r="B21" s="17" t="s">
        <v>37</v>
      </c>
      <c r="C21" s="18"/>
      <c r="D21" s="18"/>
      <c r="E21" s="18">
        <f t="shared" si="0"/>
        <v>0</v>
      </c>
      <c r="F21" s="17" t="s">
        <v>38</v>
      </c>
      <c r="G21" s="18"/>
      <c r="H21" s="18"/>
      <c r="I21" s="18">
        <f t="shared" si="1"/>
        <v>0</v>
      </c>
    </row>
    <row r="22" spans="1:9" x14ac:dyDescent="0.4">
      <c r="A22" s="1"/>
      <c r="B22" s="17" t="s">
        <v>39</v>
      </c>
      <c r="C22" s="18">
        <v>245545</v>
      </c>
      <c r="D22" s="18">
        <v>517955</v>
      </c>
      <c r="E22" s="18">
        <f t="shared" si="0"/>
        <v>-272410</v>
      </c>
      <c r="F22" s="17" t="s">
        <v>40</v>
      </c>
      <c r="G22" s="18">
        <v>2232977</v>
      </c>
      <c r="H22" s="18">
        <v>2291332</v>
      </c>
      <c r="I22" s="18">
        <f t="shared" si="1"/>
        <v>-58355</v>
      </c>
    </row>
    <row r="23" spans="1:9" x14ac:dyDescent="0.4">
      <c r="A23" s="1"/>
      <c r="B23" s="17" t="s">
        <v>41</v>
      </c>
      <c r="C23" s="18">
        <v>532011</v>
      </c>
      <c r="D23" s="18">
        <v>1198433</v>
      </c>
      <c r="E23" s="18">
        <f t="shared" si="0"/>
        <v>-666422</v>
      </c>
      <c r="F23" s="17" t="s">
        <v>42</v>
      </c>
      <c r="G23" s="18"/>
      <c r="H23" s="18"/>
      <c r="I23" s="18">
        <f t="shared" si="1"/>
        <v>0</v>
      </c>
    </row>
    <row r="24" spans="1:9" x14ac:dyDescent="0.4">
      <c r="A24" s="1"/>
      <c r="B24" s="17" t="s">
        <v>43</v>
      </c>
      <c r="C24" s="18"/>
      <c r="D24" s="18"/>
      <c r="E24" s="18">
        <f t="shared" si="0"/>
        <v>0</v>
      </c>
      <c r="F24" s="17" t="s">
        <v>44</v>
      </c>
      <c r="G24" s="18"/>
      <c r="H24" s="18"/>
      <c r="I24" s="18">
        <f t="shared" si="1"/>
        <v>0</v>
      </c>
    </row>
    <row r="25" spans="1:9" x14ac:dyDescent="0.4">
      <c r="A25" s="1"/>
      <c r="B25" s="17" t="s">
        <v>45</v>
      </c>
      <c r="C25" s="18"/>
      <c r="D25" s="18"/>
      <c r="E25" s="18">
        <f t="shared" si="0"/>
        <v>0</v>
      </c>
      <c r="F25" s="17" t="s">
        <v>46</v>
      </c>
      <c r="G25" s="18"/>
      <c r="H25" s="18"/>
      <c r="I25" s="18">
        <f t="shared" si="1"/>
        <v>0</v>
      </c>
    </row>
    <row r="26" spans="1:9" x14ac:dyDescent="0.4">
      <c r="A26" s="1"/>
      <c r="B26" s="17" t="s">
        <v>47</v>
      </c>
      <c r="C26" s="18"/>
      <c r="D26" s="18"/>
      <c r="E26" s="18">
        <f t="shared" si="0"/>
        <v>0</v>
      </c>
      <c r="F26" s="17" t="s">
        <v>48</v>
      </c>
      <c r="G26" s="18">
        <v>9743000</v>
      </c>
      <c r="H26" s="18">
        <v>9427000</v>
      </c>
      <c r="I26" s="18">
        <f t="shared" si="1"/>
        <v>316000</v>
      </c>
    </row>
    <row r="27" spans="1:9" x14ac:dyDescent="0.4">
      <c r="A27" s="1"/>
      <c r="B27" s="17" t="s">
        <v>49</v>
      </c>
      <c r="C27" s="18"/>
      <c r="D27" s="18"/>
      <c r="E27" s="18">
        <f t="shared" si="0"/>
        <v>0</v>
      </c>
      <c r="F27" s="17" t="s">
        <v>50</v>
      </c>
      <c r="G27" s="18"/>
      <c r="H27" s="18"/>
      <c r="I27" s="18">
        <f t="shared" si="1"/>
        <v>0</v>
      </c>
    </row>
    <row r="28" spans="1:9" x14ac:dyDescent="0.4">
      <c r="A28" s="1"/>
      <c r="B28" s="17" t="s">
        <v>51</v>
      </c>
      <c r="C28" s="18"/>
      <c r="D28" s="18"/>
      <c r="E28" s="18">
        <f t="shared" si="0"/>
        <v>0</v>
      </c>
      <c r="F28" s="17"/>
      <c r="G28" s="18"/>
      <c r="H28" s="18"/>
      <c r="I28" s="18"/>
    </row>
    <row r="29" spans="1:9" x14ac:dyDescent="0.4">
      <c r="A29" s="1"/>
      <c r="B29" s="17" t="s">
        <v>52</v>
      </c>
      <c r="C29" s="18"/>
      <c r="D29" s="18"/>
      <c r="E29" s="18">
        <f t="shared" si="0"/>
        <v>0</v>
      </c>
      <c r="F29" s="17"/>
      <c r="G29" s="18"/>
      <c r="H29" s="18"/>
      <c r="I29" s="18"/>
    </row>
    <row r="30" spans="1:9" x14ac:dyDescent="0.4">
      <c r="A30" s="1"/>
      <c r="B30" s="17" t="s">
        <v>53</v>
      </c>
      <c r="C30" s="18"/>
      <c r="D30" s="18"/>
      <c r="E30" s="18">
        <f t="shared" si="0"/>
        <v>0</v>
      </c>
      <c r="F30" s="17"/>
      <c r="G30" s="18"/>
      <c r="H30" s="18"/>
      <c r="I30" s="18"/>
    </row>
    <row r="31" spans="1:9" x14ac:dyDescent="0.4">
      <c r="A31" s="1"/>
      <c r="B31" s="17" t="s">
        <v>54</v>
      </c>
      <c r="C31" s="18">
        <v>-1703428</v>
      </c>
      <c r="D31" s="18">
        <v>-1959090</v>
      </c>
      <c r="E31" s="18">
        <f t="shared" si="0"/>
        <v>255662</v>
      </c>
      <c r="F31" s="17"/>
      <c r="G31" s="18"/>
      <c r="H31" s="18"/>
      <c r="I31" s="18"/>
    </row>
    <row r="32" spans="1:9" x14ac:dyDescent="0.4">
      <c r="A32" s="1"/>
      <c r="B32" s="13" t="s">
        <v>55</v>
      </c>
      <c r="C32" s="14">
        <f>+C33 +C38</f>
        <v>1251543439</v>
      </c>
      <c r="D32" s="14">
        <f>+D33 +D38</f>
        <v>1187036878</v>
      </c>
      <c r="E32" s="14">
        <f t="shared" si="0"/>
        <v>64506561</v>
      </c>
      <c r="F32" s="13" t="s">
        <v>56</v>
      </c>
      <c r="G32" s="14">
        <f>+G33+G34+G35+G36+G37+G38+G39+G40+G41</f>
        <v>32990230</v>
      </c>
      <c r="H32" s="14">
        <f>+H33+H34+H35+H36+H37+H38+H39+H40+H41</f>
        <v>27533630</v>
      </c>
      <c r="I32" s="14">
        <f t="shared" si="1"/>
        <v>5456600</v>
      </c>
    </row>
    <row r="33" spans="1:9" x14ac:dyDescent="0.4">
      <c r="A33" s="1"/>
      <c r="B33" s="13" t="s">
        <v>57</v>
      </c>
      <c r="C33" s="14">
        <f>+C34+C35+C36+C37</f>
        <v>666217634</v>
      </c>
      <c r="D33" s="14">
        <f>+D34+D35+D36+D37</f>
        <v>686347650</v>
      </c>
      <c r="E33" s="14">
        <f t="shared" si="0"/>
        <v>-20130016</v>
      </c>
      <c r="F33" s="15" t="s">
        <v>58</v>
      </c>
      <c r="G33" s="16"/>
      <c r="H33" s="16"/>
      <c r="I33" s="16">
        <f t="shared" si="1"/>
        <v>0</v>
      </c>
    </row>
    <row r="34" spans="1:9" x14ac:dyDescent="0.4">
      <c r="A34" s="1"/>
      <c r="B34" s="15" t="s">
        <v>59</v>
      </c>
      <c r="C34" s="16">
        <v>366246000</v>
      </c>
      <c r="D34" s="16">
        <v>366246000</v>
      </c>
      <c r="E34" s="16">
        <f t="shared" si="0"/>
        <v>0</v>
      </c>
      <c r="F34" s="17" t="s">
        <v>60</v>
      </c>
      <c r="G34" s="18"/>
      <c r="H34" s="18"/>
      <c r="I34" s="18">
        <f t="shared" si="1"/>
        <v>0</v>
      </c>
    </row>
    <row r="35" spans="1:9" x14ac:dyDescent="0.4">
      <c r="A35" s="1"/>
      <c r="B35" s="17" t="s">
        <v>61</v>
      </c>
      <c r="C35" s="18">
        <v>299971634</v>
      </c>
      <c r="D35" s="18">
        <v>320101650</v>
      </c>
      <c r="E35" s="18">
        <f t="shared" si="0"/>
        <v>-20130016</v>
      </c>
      <c r="F35" s="17" t="s">
        <v>62</v>
      </c>
      <c r="G35" s="18"/>
      <c r="H35" s="18"/>
      <c r="I35" s="18">
        <f t="shared" si="1"/>
        <v>0</v>
      </c>
    </row>
    <row r="36" spans="1:9" x14ac:dyDescent="0.4">
      <c r="A36" s="1"/>
      <c r="B36" s="17" t="s">
        <v>63</v>
      </c>
      <c r="C36" s="18"/>
      <c r="D36" s="18"/>
      <c r="E36" s="18">
        <f t="shared" si="0"/>
        <v>0</v>
      </c>
      <c r="F36" s="17" t="s">
        <v>64</v>
      </c>
      <c r="G36" s="18"/>
      <c r="H36" s="18"/>
      <c r="I36" s="18">
        <f t="shared" si="1"/>
        <v>0</v>
      </c>
    </row>
    <row r="37" spans="1:9" x14ac:dyDescent="0.4">
      <c r="A37" s="1"/>
      <c r="B37" s="17" t="s">
        <v>65</v>
      </c>
      <c r="C37" s="18"/>
      <c r="D37" s="18"/>
      <c r="E37" s="18">
        <f t="shared" si="0"/>
        <v>0</v>
      </c>
      <c r="F37" s="17" t="s">
        <v>66</v>
      </c>
      <c r="G37" s="18">
        <v>32990230</v>
      </c>
      <c r="H37" s="18">
        <v>27533630</v>
      </c>
      <c r="I37" s="18">
        <f t="shared" si="1"/>
        <v>5456600</v>
      </c>
    </row>
    <row r="38" spans="1:9" x14ac:dyDescent="0.4">
      <c r="A38" s="1"/>
      <c r="B38" s="13" t="s">
        <v>67</v>
      </c>
      <c r="C38" s="14">
        <f>+C39+C40+C41+C42+C43+C44+C45+C46+C47+C48+C49+C50+C51+C52+C53+C54+C55+C56+C57+C58+C59+C60+C61-ABS(C62)</f>
        <v>585325805</v>
      </c>
      <c r="D38" s="14">
        <f>+D39+D40+D41+D42+D43+D44+D45+D46+D47+D48+D49+D50+D51+D52+D53+D54+D55+D56+D57+D58+D59+D60+D61-ABS(D62)</f>
        <v>500689228</v>
      </c>
      <c r="E38" s="14">
        <f t="shared" si="0"/>
        <v>84636577</v>
      </c>
      <c r="F38" s="17" t="s">
        <v>68</v>
      </c>
      <c r="G38" s="18"/>
      <c r="H38" s="18"/>
      <c r="I38" s="18">
        <f t="shared" si="1"/>
        <v>0</v>
      </c>
    </row>
    <row r="39" spans="1:9" x14ac:dyDescent="0.4">
      <c r="A39" s="1"/>
      <c r="B39" s="15" t="s">
        <v>59</v>
      </c>
      <c r="C39" s="16"/>
      <c r="D39" s="16"/>
      <c r="E39" s="16">
        <f t="shared" si="0"/>
        <v>0</v>
      </c>
      <c r="F39" s="17" t="s">
        <v>69</v>
      </c>
      <c r="G39" s="18"/>
      <c r="H39" s="18"/>
      <c r="I39" s="18">
        <f t="shared" si="1"/>
        <v>0</v>
      </c>
    </row>
    <row r="40" spans="1:9" x14ac:dyDescent="0.4">
      <c r="A40" s="1"/>
      <c r="B40" s="17" t="s">
        <v>61</v>
      </c>
      <c r="C40" s="18">
        <v>45696073</v>
      </c>
      <c r="D40" s="18">
        <v>42378995</v>
      </c>
      <c r="E40" s="18">
        <f t="shared" si="0"/>
        <v>3317078</v>
      </c>
      <c r="F40" s="17" t="s">
        <v>70</v>
      </c>
      <c r="G40" s="18"/>
      <c r="H40" s="18"/>
      <c r="I40" s="18">
        <f t="shared" si="1"/>
        <v>0</v>
      </c>
    </row>
    <row r="41" spans="1:9" x14ac:dyDescent="0.4">
      <c r="A41" s="1"/>
      <c r="B41" s="17" t="s">
        <v>71</v>
      </c>
      <c r="C41" s="18">
        <v>3966822</v>
      </c>
      <c r="D41" s="18">
        <v>4415454</v>
      </c>
      <c r="E41" s="18">
        <f t="shared" si="0"/>
        <v>-448632</v>
      </c>
      <c r="F41" s="17" t="s">
        <v>72</v>
      </c>
      <c r="G41" s="18"/>
      <c r="H41" s="18"/>
      <c r="I41" s="18">
        <f t="shared" si="1"/>
        <v>0</v>
      </c>
    </row>
    <row r="42" spans="1:9" x14ac:dyDescent="0.4">
      <c r="A42" s="1"/>
      <c r="B42" s="17" t="s">
        <v>73</v>
      </c>
      <c r="C42" s="18"/>
      <c r="D42" s="18"/>
      <c r="E42" s="18">
        <f t="shared" si="0"/>
        <v>0</v>
      </c>
      <c r="F42" s="13" t="s">
        <v>74</v>
      </c>
      <c r="G42" s="14">
        <f>+G7 +G32</f>
        <v>55883911</v>
      </c>
      <c r="H42" s="14">
        <f>+H7 +H32</f>
        <v>53183706</v>
      </c>
      <c r="I42" s="14">
        <f t="shared" si="1"/>
        <v>2700205</v>
      </c>
    </row>
    <row r="43" spans="1:9" x14ac:dyDescent="0.4">
      <c r="A43" s="1"/>
      <c r="B43" s="17" t="s">
        <v>75</v>
      </c>
      <c r="C43" s="18">
        <v>4304518</v>
      </c>
      <c r="D43" s="18">
        <v>443026</v>
      </c>
      <c r="E43" s="18">
        <f t="shared" si="0"/>
        <v>3861492</v>
      </c>
      <c r="F43" s="19" t="s">
        <v>76</v>
      </c>
      <c r="G43" s="20"/>
      <c r="H43" s="20"/>
      <c r="I43" s="21"/>
    </row>
    <row r="44" spans="1:9" x14ac:dyDescent="0.4">
      <c r="A44" s="1"/>
      <c r="B44" s="17" t="s">
        <v>77</v>
      </c>
      <c r="C44" s="18">
        <v>29570265</v>
      </c>
      <c r="D44" s="18">
        <v>25958268</v>
      </c>
      <c r="E44" s="18">
        <f t="shared" si="0"/>
        <v>3611997</v>
      </c>
      <c r="F44" s="15" t="s">
        <v>78</v>
      </c>
      <c r="G44" s="16">
        <v>403822727</v>
      </c>
      <c r="H44" s="16">
        <v>403822727</v>
      </c>
      <c r="I44" s="16">
        <f t="shared" si="1"/>
        <v>0</v>
      </c>
    </row>
    <row r="45" spans="1:9" x14ac:dyDescent="0.4">
      <c r="A45" s="1"/>
      <c r="B45" s="17" t="s">
        <v>79</v>
      </c>
      <c r="C45" s="18"/>
      <c r="D45" s="18"/>
      <c r="E45" s="18">
        <f t="shared" si="0"/>
        <v>0</v>
      </c>
      <c r="F45" s="17" t="s">
        <v>80</v>
      </c>
      <c r="G45" s="18">
        <v>168001359</v>
      </c>
      <c r="H45" s="18">
        <v>181268104</v>
      </c>
      <c r="I45" s="18">
        <f t="shared" si="1"/>
        <v>-13266745</v>
      </c>
    </row>
    <row r="46" spans="1:9" x14ac:dyDescent="0.4">
      <c r="A46" s="1"/>
      <c r="B46" s="17" t="s">
        <v>81</v>
      </c>
      <c r="C46" s="18"/>
      <c r="D46" s="18"/>
      <c r="E46" s="18">
        <f t="shared" si="0"/>
        <v>0</v>
      </c>
      <c r="F46" s="17" t="s">
        <v>82</v>
      </c>
      <c r="G46" s="18">
        <v>214000000</v>
      </c>
      <c r="H46" s="18">
        <v>194000000</v>
      </c>
      <c r="I46" s="18">
        <f t="shared" si="1"/>
        <v>20000000</v>
      </c>
    </row>
    <row r="47" spans="1:9" x14ac:dyDescent="0.4">
      <c r="A47" s="1"/>
      <c r="B47" s="17" t="s">
        <v>83</v>
      </c>
      <c r="C47" s="18">
        <v>1220946</v>
      </c>
      <c r="D47" s="18">
        <v>422904</v>
      </c>
      <c r="E47" s="18">
        <f t="shared" si="0"/>
        <v>798042</v>
      </c>
      <c r="F47" s="17" t="s">
        <v>84</v>
      </c>
      <c r="G47" s="18">
        <v>545002929</v>
      </c>
      <c r="H47" s="18">
        <v>511944009</v>
      </c>
      <c r="I47" s="18">
        <f t="shared" si="1"/>
        <v>33058920</v>
      </c>
    </row>
    <row r="48" spans="1:9" x14ac:dyDescent="0.4">
      <c r="A48" s="1"/>
      <c r="B48" s="17" t="s">
        <v>85</v>
      </c>
      <c r="C48" s="18">
        <v>1407120</v>
      </c>
      <c r="D48" s="18">
        <v>1758900</v>
      </c>
      <c r="E48" s="18">
        <f t="shared" si="0"/>
        <v>-351780</v>
      </c>
      <c r="F48" s="17" t="s">
        <v>86</v>
      </c>
      <c r="G48" s="18">
        <v>53058920</v>
      </c>
      <c r="H48" s="18">
        <v>52399350</v>
      </c>
      <c r="I48" s="18">
        <f t="shared" si="1"/>
        <v>659570</v>
      </c>
    </row>
    <row r="49" spans="1:9" x14ac:dyDescent="0.4">
      <c r="A49" s="1"/>
      <c r="B49" s="17" t="s">
        <v>87</v>
      </c>
      <c r="C49" s="18"/>
      <c r="D49" s="18"/>
      <c r="E49" s="18">
        <f t="shared" si="0"/>
        <v>0</v>
      </c>
      <c r="F49" s="17"/>
      <c r="G49" s="18"/>
      <c r="H49" s="18"/>
      <c r="I49" s="18"/>
    </row>
    <row r="50" spans="1:9" x14ac:dyDescent="0.4">
      <c r="A50" s="1"/>
      <c r="B50" s="17" t="s">
        <v>65</v>
      </c>
      <c r="C50" s="18">
        <v>252000521</v>
      </c>
      <c r="D50" s="18">
        <v>203638601</v>
      </c>
      <c r="E50" s="18">
        <f t="shared" si="0"/>
        <v>48361920</v>
      </c>
      <c r="F50" s="17"/>
      <c r="G50" s="18"/>
      <c r="H50" s="18"/>
      <c r="I50" s="18"/>
    </row>
    <row r="51" spans="1:9" x14ac:dyDescent="0.4">
      <c r="A51" s="1"/>
      <c r="B51" s="17" t="s">
        <v>88</v>
      </c>
      <c r="C51" s="18"/>
      <c r="D51" s="18"/>
      <c r="E51" s="18">
        <f t="shared" si="0"/>
        <v>0</v>
      </c>
      <c r="F51" s="17"/>
      <c r="G51" s="18"/>
      <c r="H51" s="18"/>
      <c r="I51" s="18"/>
    </row>
    <row r="52" spans="1:9" x14ac:dyDescent="0.4">
      <c r="A52" s="1"/>
      <c r="B52" s="17" t="s">
        <v>89</v>
      </c>
      <c r="C52" s="18"/>
      <c r="D52" s="18"/>
      <c r="E52" s="18">
        <f t="shared" si="0"/>
        <v>0</v>
      </c>
      <c r="F52" s="17"/>
      <c r="G52" s="18"/>
      <c r="H52" s="18"/>
      <c r="I52" s="18"/>
    </row>
    <row r="53" spans="1:9" x14ac:dyDescent="0.4">
      <c r="A53" s="1"/>
      <c r="B53" s="17" t="s">
        <v>90</v>
      </c>
      <c r="C53" s="18"/>
      <c r="D53" s="18"/>
      <c r="E53" s="18">
        <f t="shared" si="0"/>
        <v>0</v>
      </c>
      <c r="F53" s="17"/>
      <c r="G53" s="18"/>
      <c r="H53" s="18"/>
      <c r="I53" s="18"/>
    </row>
    <row r="54" spans="1:9" x14ac:dyDescent="0.4">
      <c r="A54" s="1"/>
      <c r="B54" s="17" t="s">
        <v>91</v>
      </c>
      <c r="C54" s="18">
        <v>32990230</v>
      </c>
      <c r="D54" s="18">
        <v>27533630</v>
      </c>
      <c r="E54" s="18">
        <f t="shared" si="0"/>
        <v>5456600</v>
      </c>
      <c r="F54" s="17"/>
      <c r="G54" s="18"/>
      <c r="H54" s="18"/>
      <c r="I54" s="18"/>
    </row>
    <row r="55" spans="1:9" x14ac:dyDescent="0.4">
      <c r="A55" s="1"/>
      <c r="B55" s="17" t="s">
        <v>92</v>
      </c>
      <c r="C55" s="18">
        <v>70000000</v>
      </c>
      <c r="D55" s="18">
        <v>70000000</v>
      </c>
      <c r="E55" s="18">
        <f t="shared" si="0"/>
        <v>0</v>
      </c>
      <c r="F55" s="17"/>
      <c r="G55" s="18"/>
      <c r="H55" s="18"/>
      <c r="I55" s="18"/>
    </row>
    <row r="56" spans="1:9" x14ac:dyDescent="0.4">
      <c r="A56" s="1"/>
      <c r="B56" s="17" t="s">
        <v>93</v>
      </c>
      <c r="C56" s="18">
        <v>144000000</v>
      </c>
      <c r="D56" s="18">
        <v>124000000</v>
      </c>
      <c r="E56" s="18">
        <f t="shared" si="0"/>
        <v>20000000</v>
      </c>
      <c r="F56" s="17"/>
      <c r="G56" s="18"/>
      <c r="H56" s="18"/>
      <c r="I56" s="18"/>
    </row>
    <row r="57" spans="1:9" x14ac:dyDescent="0.4">
      <c r="A57" s="1"/>
      <c r="B57" s="17" t="s">
        <v>94</v>
      </c>
      <c r="C57" s="18"/>
      <c r="D57" s="18"/>
      <c r="E57" s="18">
        <f t="shared" si="0"/>
        <v>0</v>
      </c>
      <c r="F57" s="17"/>
      <c r="G57" s="18"/>
      <c r="H57" s="18"/>
      <c r="I57" s="18"/>
    </row>
    <row r="58" spans="1:9" x14ac:dyDescent="0.4">
      <c r="A58" s="1"/>
      <c r="B58" s="17" t="s">
        <v>95</v>
      </c>
      <c r="C58" s="18"/>
      <c r="D58" s="18"/>
      <c r="E58" s="18">
        <f t="shared" si="0"/>
        <v>0</v>
      </c>
      <c r="F58" s="17"/>
      <c r="G58" s="18"/>
      <c r="H58" s="18"/>
      <c r="I58" s="18"/>
    </row>
    <row r="59" spans="1:9" x14ac:dyDescent="0.4">
      <c r="A59" s="1"/>
      <c r="B59" s="17" t="s">
        <v>96</v>
      </c>
      <c r="C59" s="18"/>
      <c r="D59" s="18"/>
      <c r="E59" s="18">
        <f t="shared" si="0"/>
        <v>0</v>
      </c>
      <c r="F59" s="17"/>
      <c r="G59" s="18"/>
      <c r="H59" s="18"/>
      <c r="I59" s="18"/>
    </row>
    <row r="60" spans="1:9" x14ac:dyDescent="0.4">
      <c r="A60" s="1"/>
      <c r="B60" s="17" t="s">
        <v>97</v>
      </c>
      <c r="C60" s="18">
        <v>169310</v>
      </c>
      <c r="D60" s="18">
        <v>139450</v>
      </c>
      <c r="E60" s="18">
        <f t="shared" si="0"/>
        <v>29860</v>
      </c>
      <c r="F60" s="17"/>
      <c r="G60" s="18"/>
      <c r="H60" s="18"/>
      <c r="I60" s="18"/>
    </row>
    <row r="61" spans="1:9" x14ac:dyDescent="0.4">
      <c r="A61" s="1"/>
      <c r="B61" s="17" t="s">
        <v>98</v>
      </c>
      <c r="C61" s="18"/>
      <c r="D61" s="18"/>
      <c r="E61" s="18">
        <f t="shared" si="0"/>
        <v>0</v>
      </c>
      <c r="F61" s="22"/>
      <c r="G61" s="23"/>
      <c r="H61" s="23"/>
      <c r="I61" s="23"/>
    </row>
    <row r="62" spans="1:9" x14ac:dyDescent="0.4">
      <c r="A62" s="1"/>
      <c r="B62" s="22" t="s">
        <v>54</v>
      </c>
      <c r="C62" s="23"/>
      <c r="D62" s="23"/>
      <c r="E62" s="23">
        <f t="shared" si="0"/>
        <v>0</v>
      </c>
      <c r="F62" s="13" t="s">
        <v>99</v>
      </c>
      <c r="G62" s="14">
        <f>+G44 +G45 +G46 +G47</f>
        <v>1330827015</v>
      </c>
      <c r="H62" s="14">
        <f>+H44 +H45 +H46 +H47</f>
        <v>1291034840</v>
      </c>
      <c r="I62" s="14">
        <f t="shared" si="1"/>
        <v>39792175</v>
      </c>
    </row>
    <row r="63" spans="1:9" x14ac:dyDescent="0.4">
      <c r="A63" s="1"/>
      <c r="B63" s="13" t="s">
        <v>100</v>
      </c>
      <c r="C63" s="14">
        <f>+C7 +C32</f>
        <v>1386710926</v>
      </c>
      <c r="D63" s="14">
        <f>+D7 +D32</f>
        <v>1344218546</v>
      </c>
      <c r="E63" s="14">
        <f t="shared" si="0"/>
        <v>42492380</v>
      </c>
      <c r="F63" s="24" t="s">
        <v>101</v>
      </c>
      <c r="G63" s="25">
        <f>+G42 +G62</f>
        <v>1386710926</v>
      </c>
      <c r="H63" s="25">
        <f>+H42 +H62</f>
        <v>1344218546</v>
      </c>
      <c r="I63" s="25">
        <f t="shared" si="1"/>
        <v>42492380</v>
      </c>
    </row>
  </sheetData>
  <mergeCells count="5">
    <mergeCell ref="B2:I2"/>
    <mergeCell ref="B3:I3"/>
    <mergeCell ref="B5:E5"/>
    <mergeCell ref="F5:I5"/>
    <mergeCell ref="F43:I43"/>
  </mergeCells>
  <phoneticPr fontId="2"/>
  <pageMargins left="0.7" right="0.7" top="0.75" bottom="0.75" header="0.3" footer="0.3"/>
  <pageSetup paperSize="9" fitToHeight="0" orientation="portrait" r:id="rId1"/>
  <headerFooter>
    <oddHeader>&amp;L社会福祉法人吉祥会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寒川ホーム</vt:lpstr>
      <vt:lpstr>寒川ホーム!Print_Titles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NEC-No1</dc:creator>
  <cp:lastModifiedBy>NEC-No1</cp:lastModifiedBy>
  <dcterms:created xsi:type="dcterms:W3CDTF">2021-05-29T02:57:06Z</dcterms:created>
  <dcterms:modified xsi:type="dcterms:W3CDTF">2021-05-29T02:57:06Z</dcterms:modified>
</cp:coreProperties>
</file>