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s01\Desktop\旧PCデスクトップ\ＵＳＢ№２会議\公益社団総会\５年度\議案\決議事項\1号議案　決算報告\"/>
    </mc:Choice>
  </mc:AlternateContent>
  <xr:revisionPtr revIDLastSave="0" documentId="13_ncr:1_{1F0E2028-B88B-4EF9-9560-7D4F6D9DB69A}" xr6:coauthVersionLast="47" xr6:coauthVersionMax="47" xr10:uidLastSave="{00000000-0000-0000-0000-000000000000}"/>
  <bookViews>
    <workbookView xWindow="1770" yWindow="1770" windowWidth="20235" windowHeight="13575" xr2:uid="{00000000-000D-0000-FFFF-FFFF00000000}"/>
  </bookViews>
  <sheets>
    <sheet name="財産目録" sheetId="7" r:id="rId1"/>
    <sheet name="Sheet1" sheetId="8" r:id="rId2"/>
  </sheets>
  <definedNames>
    <definedName name="_xlnm.Print_Area" localSheetId="0">財産目録!$A$1:$K$67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7" l="1"/>
  <c r="J33" i="7" s="1"/>
  <c r="J40" i="7"/>
  <c r="J19" i="7"/>
  <c r="J51" i="7"/>
  <c r="J21" i="7"/>
  <c r="J48" i="7" l="1"/>
  <c r="J49" i="7" s="1"/>
  <c r="J64" i="7"/>
  <c r="J65" i="7" s="1"/>
  <c r="J66" i="7" l="1"/>
  <c r="J67" i="7" s="1"/>
</calcChain>
</file>

<file path=xl/sharedStrings.xml><?xml version="1.0" encoding="utf-8"?>
<sst xmlns="http://schemas.openxmlformats.org/spreadsheetml/2006/main" count="155" uniqueCount="104">
  <si>
    <t>（単位:円）</t>
  </si>
  <si>
    <t/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</si>
  <si>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</si>
  <si>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</si>
  <si>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</si>
  <si>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</si>
  <si>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</si>
  <si>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</si>
  <si>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普通預金</t>
  </si>
  <si>
    <t>郵便振替貯金</t>
  </si>
  <si>
    <t>未収金</t>
  </si>
  <si>
    <t xml:space="preserve">   流動資産合計</t>
  </si>
  <si>
    <t xml:space="preserve">  (固定資産)</t>
  </si>
  <si>
    <t xml:space="preserve">    特定資産</t>
  </si>
  <si>
    <t>建物付属設備</t>
  </si>
  <si>
    <t xml:space="preserve">   固定資産合計</t>
  </si>
  <si>
    <t xml:space="preserve">     資産合計</t>
  </si>
  <si>
    <t xml:space="preserve">  (流動負債)</t>
  </si>
  <si>
    <t>未払金</t>
  </si>
  <si>
    <t xml:space="preserve">   流動負債合計</t>
  </si>
  <si>
    <t xml:space="preserve">     負債合計</t>
  </si>
  <si>
    <t xml:space="preserve">     正味財産</t>
  </si>
  <si>
    <t>公益社団法人　にいがた被害者支援センター</t>
    <rPh sb="0" eb="2">
      <t>コウエキ</t>
    </rPh>
    <rPh sb="2" eb="4">
      <t>シャダン</t>
    </rPh>
    <rPh sb="4" eb="6">
      <t>ホウジン</t>
    </rPh>
    <rPh sb="11" eb="14">
      <t>ヒガイシャ</t>
    </rPh>
    <rPh sb="14" eb="16">
      <t>シエン</t>
    </rPh>
    <phoneticPr fontId="1"/>
  </si>
  <si>
    <t>積立資産</t>
    <rPh sb="0" eb="2">
      <t>ツミタテ</t>
    </rPh>
    <rPh sb="2" eb="4">
      <t>シサン</t>
    </rPh>
    <phoneticPr fontId="1"/>
  </si>
  <si>
    <t>公益事業実施</t>
    <phoneticPr fontId="1"/>
  </si>
  <si>
    <t>(管理事務）</t>
    <phoneticPr fontId="1"/>
  </si>
  <si>
    <t>新潟県</t>
    <rPh sb="0" eb="3">
      <t>ニイガタケン</t>
    </rPh>
    <phoneticPr fontId="1"/>
  </si>
  <si>
    <t>新潟市</t>
    <rPh sb="0" eb="3">
      <t>ニイガタシ</t>
    </rPh>
    <phoneticPr fontId="1"/>
  </si>
  <si>
    <t>自助グループ支援事業収益</t>
    <rPh sb="0" eb="2">
      <t>ジジョ</t>
    </rPh>
    <rPh sb="6" eb="8">
      <t>シエン</t>
    </rPh>
    <rPh sb="8" eb="10">
      <t>ジギョウ</t>
    </rPh>
    <rPh sb="10" eb="12">
      <t>シュウエキ</t>
    </rPh>
    <phoneticPr fontId="1"/>
  </si>
  <si>
    <t>普通預金</t>
    <rPh sb="0" eb="2">
      <t>フツウ</t>
    </rPh>
    <rPh sb="2" eb="4">
      <t>ヨキン</t>
    </rPh>
    <phoneticPr fontId="1"/>
  </si>
  <si>
    <t>ハート館内</t>
    <rPh sb="3" eb="4">
      <t>カン</t>
    </rPh>
    <rPh sb="4" eb="5">
      <t>ナイ</t>
    </rPh>
    <phoneticPr fontId="1"/>
  </si>
  <si>
    <t>同上</t>
    <rPh sb="0" eb="2">
      <t>ドウジョウ</t>
    </rPh>
    <phoneticPr fontId="1"/>
  </si>
  <si>
    <t>相談室設置・設備工事</t>
    <rPh sb="0" eb="3">
      <t>ソウダンシツ</t>
    </rPh>
    <rPh sb="3" eb="5">
      <t>セッチ</t>
    </rPh>
    <rPh sb="6" eb="8">
      <t>セツビ</t>
    </rPh>
    <rPh sb="8" eb="10">
      <t>コウジ</t>
    </rPh>
    <phoneticPr fontId="1"/>
  </si>
  <si>
    <t>相談室テーブル・イス</t>
    <rPh sb="0" eb="3">
      <t>ソウダンシツ</t>
    </rPh>
    <phoneticPr fontId="1"/>
  </si>
  <si>
    <t>職員</t>
    <rPh sb="0" eb="2">
      <t>ショクイン</t>
    </rPh>
    <phoneticPr fontId="1"/>
  </si>
  <si>
    <t>3月分役務費</t>
    <rPh sb="1" eb="3">
      <t>ガツブン</t>
    </rPh>
    <rPh sb="3" eb="5">
      <t>エキム</t>
    </rPh>
    <rPh sb="5" eb="6">
      <t>ヒ</t>
    </rPh>
    <phoneticPr fontId="1"/>
  </si>
  <si>
    <t xml:space="preserve">   その他固定資産</t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</si>
  <si>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</si>
  <si>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同上</t>
    <rPh sb="0" eb="2">
      <t>ドウジョウ</t>
    </rPh>
    <phoneticPr fontId="1"/>
  </si>
  <si>
    <t>日産セレナ</t>
    <rPh sb="0" eb="2">
      <t>ニッサン</t>
    </rPh>
    <phoneticPr fontId="1"/>
  </si>
  <si>
    <t>3月分電気料</t>
    <rPh sb="1" eb="2">
      <t>ガツ</t>
    </rPh>
    <rPh sb="2" eb="3">
      <t>ブン</t>
    </rPh>
    <rPh sb="3" eb="5">
      <t>デンキ</t>
    </rPh>
    <rPh sb="5" eb="6">
      <t>リョウ</t>
    </rPh>
    <phoneticPr fontId="1"/>
  </si>
  <si>
    <t>広報活動</t>
    <rPh sb="0" eb="2">
      <t>コウホウ</t>
    </rPh>
    <rPh sb="2" eb="4">
      <t>カツドウ</t>
    </rPh>
    <phoneticPr fontId="1"/>
  </si>
  <si>
    <t>同上</t>
    <rPh sb="0" eb="2">
      <t>ドウジョウ</t>
    </rPh>
    <phoneticPr fontId="1"/>
  </si>
  <si>
    <t>支援用パソコン</t>
    <rPh sb="0" eb="3">
      <t>シエンヨウ</t>
    </rPh>
    <phoneticPr fontId="1"/>
  </si>
  <si>
    <t>新潟県</t>
    <rPh sb="0" eb="3">
      <t>ニイガタケン</t>
    </rPh>
    <phoneticPr fontId="1"/>
  </si>
  <si>
    <t>性暴力被害者支援センターにいがた事業費</t>
    <rPh sb="0" eb="1">
      <t>セイ</t>
    </rPh>
    <rPh sb="1" eb="3">
      <t>ボウリョク</t>
    </rPh>
    <rPh sb="3" eb="6">
      <t>ヒガイシャ</t>
    </rPh>
    <rPh sb="6" eb="8">
      <t>シエン</t>
    </rPh>
    <rPh sb="16" eb="19">
      <t>ジギョウヒ</t>
    </rPh>
    <phoneticPr fontId="1"/>
  </si>
  <si>
    <t>同上</t>
    <rPh sb="0" eb="2">
      <t>ドウジョウ</t>
    </rPh>
    <phoneticPr fontId="1"/>
  </si>
  <si>
    <t>新相談室拡張工事一式</t>
    <rPh sb="0" eb="1">
      <t>シン</t>
    </rPh>
    <rPh sb="1" eb="4">
      <t>ソウダンシツ</t>
    </rPh>
    <rPh sb="4" eb="6">
      <t>カクチョウ</t>
    </rPh>
    <rPh sb="6" eb="8">
      <t>コウジ</t>
    </rPh>
    <rPh sb="8" eb="10">
      <t>イッシキ</t>
    </rPh>
    <phoneticPr fontId="1"/>
  </si>
  <si>
    <t>什器備品</t>
    <rPh sb="0" eb="2">
      <t>ジュウキ</t>
    </rPh>
    <rPh sb="2" eb="4">
      <t>ビヒン</t>
    </rPh>
    <phoneticPr fontId="1"/>
  </si>
  <si>
    <t>データプロジェクター</t>
    <phoneticPr fontId="1"/>
  </si>
  <si>
    <t>1円</t>
    <rPh sb="1" eb="2">
      <t>エン</t>
    </rPh>
    <phoneticPr fontId="1"/>
  </si>
  <si>
    <t>佐川急便（株）</t>
    <rPh sb="0" eb="2">
      <t>サガワ</t>
    </rPh>
    <rPh sb="2" eb="4">
      <t>キュウビン</t>
    </rPh>
    <rPh sb="4" eb="7">
      <t>カブ</t>
    </rPh>
    <phoneticPr fontId="1"/>
  </si>
  <si>
    <t>2月３月ユーメール等料金</t>
    <rPh sb="1" eb="2">
      <t>ツキ</t>
    </rPh>
    <rPh sb="3" eb="4">
      <t>ツキ</t>
    </rPh>
    <rPh sb="9" eb="10">
      <t>ナド</t>
    </rPh>
    <rPh sb="10" eb="12">
      <t>リョウキン</t>
    </rPh>
    <phoneticPr fontId="1"/>
  </si>
  <si>
    <t>現金預金</t>
    <rPh sb="0" eb="2">
      <t>ゲンキン</t>
    </rPh>
    <rPh sb="2" eb="4">
      <t>ヨキン</t>
    </rPh>
    <phoneticPr fontId="1"/>
  </si>
  <si>
    <t>同上</t>
    <rPh sb="0" eb="2">
      <t>ドウジョウ</t>
    </rPh>
    <phoneticPr fontId="1"/>
  </si>
  <si>
    <t>新相談室追加防音工事</t>
    <rPh sb="0" eb="1">
      <t>シン</t>
    </rPh>
    <rPh sb="1" eb="4">
      <t>ソウダンシツ</t>
    </rPh>
    <rPh sb="4" eb="6">
      <t>ツイカ</t>
    </rPh>
    <rPh sb="6" eb="8">
      <t>ボウオン</t>
    </rPh>
    <rPh sb="8" eb="10">
      <t>コウジ</t>
    </rPh>
    <phoneticPr fontId="1"/>
  </si>
  <si>
    <t>新潟県警</t>
    <rPh sb="0" eb="3">
      <t>ニイガタケン</t>
    </rPh>
    <rPh sb="3" eb="4">
      <t>ケイ</t>
    </rPh>
    <phoneticPr fontId="1"/>
  </si>
  <si>
    <t>2月3月ＥＴＣ料金</t>
    <rPh sb="1" eb="2">
      <t>ガツ</t>
    </rPh>
    <rPh sb="3" eb="4">
      <t>ツキ</t>
    </rPh>
    <rPh sb="7" eb="9">
      <t>リョウキン</t>
    </rPh>
    <phoneticPr fontId="1"/>
  </si>
  <si>
    <t>3月分ガス料</t>
    <rPh sb="1" eb="2">
      <t>ガツ</t>
    </rPh>
    <rPh sb="2" eb="3">
      <t>ブン</t>
    </rPh>
    <rPh sb="5" eb="6">
      <t>リョウ</t>
    </rPh>
    <phoneticPr fontId="1"/>
  </si>
  <si>
    <t>コピー代</t>
    <rPh sb="3" eb="4">
      <t>ダイ</t>
    </rPh>
    <phoneticPr fontId="1"/>
  </si>
  <si>
    <t>宮島石油（株）</t>
    <rPh sb="0" eb="2">
      <t>ミヤジマ</t>
    </rPh>
    <rPh sb="2" eb="4">
      <t>セキユ</t>
    </rPh>
    <rPh sb="4" eb="7">
      <t>カブ</t>
    </rPh>
    <phoneticPr fontId="1"/>
  </si>
  <si>
    <t>富士ゼロックス新潟</t>
    <rPh sb="0" eb="2">
      <t>フジ</t>
    </rPh>
    <rPh sb="7" eb="9">
      <t>ニイガタ</t>
    </rPh>
    <phoneticPr fontId="1"/>
  </si>
  <si>
    <t>3月分ガソリン代</t>
    <rPh sb="1" eb="2">
      <t>ツキ</t>
    </rPh>
    <rPh sb="2" eb="3">
      <t>ブン</t>
    </rPh>
    <rPh sb="7" eb="8">
      <t>ダイ</t>
    </rPh>
    <phoneticPr fontId="1"/>
  </si>
  <si>
    <t>個人正会員</t>
    <rPh sb="0" eb="2">
      <t>コジン</t>
    </rPh>
    <rPh sb="2" eb="5">
      <t>セイカイイン</t>
    </rPh>
    <phoneticPr fontId="1"/>
  </si>
  <si>
    <t>ゼロックスA3プリンタ</t>
    <phoneticPr fontId="1"/>
  </si>
  <si>
    <t>預り金</t>
    <rPh sb="0" eb="1">
      <t>アズカ</t>
    </rPh>
    <rPh sb="2" eb="3">
      <t>キン</t>
    </rPh>
    <phoneticPr fontId="1"/>
  </si>
  <si>
    <t>職員</t>
    <rPh sb="0" eb="1">
      <t>ショク</t>
    </rPh>
    <rPh sb="1" eb="2">
      <t>イン</t>
    </rPh>
    <phoneticPr fontId="1"/>
  </si>
  <si>
    <t>同上</t>
    <rPh sb="0" eb="2">
      <t>ドウジョウ</t>
    </rPh>
    <phoneticPr fontId="1"/>
  </si>
  <si>
    <t>新相談室仕切壁設置工事</t>
    <rPh sb="0" eb="1">
      <t>シン</t>
    </rPh>
    <rPh sb="1" eb="4">
      <t>ソウダンシツ</t>
    </rPh>
    <rPh sb="4" eb="6">
      <t>シキリ</t>
    </rPh>
    <rPh sb="6" eb="7">
      <t>カベ</t>
    </rPh>
    <rPh sb="7" eb="9">
      <t>セッチ</t>
    </rPh>
    <rPh sb="9" eb="11">
      <t>コウジ</t>
    </rPh>
    <phoneticPr fontId="1"/>
  </si>
  <si>
    <t>広報用パソコン</t>
    <rPh sb="0" eb="3">
      <t>コウホウヨウ</t>
    </rPh>
    <phoneticPr fontId="1"/>
  </si>
  <si>
    <t>積立定期</t>
    <rPh sb="0" eb="4">
      <t>ツミタテテイキ</t>
    </rPh>
    <phoneticPr fontId="1"/>
  </si>
  <si>
    <t>第四北越銀行県庁支店</t>
    <rPh sb="0" eb="2">
      <t>ダイシ</t>
    </rPh>
    <rPh sb="2" eb="4">
      <t>ホクエツ</t>
    </rPh>
    <rPh sb="4" eb="6">
      <t>ギンコウ</t>
    </rPh>
    <rPh sb="6" eb="8">
      <t>ケンチョウ</t>
    </rPh>
    <rPh sb="8" eb="10">
      <t>シテン</t>
    </rPh>
    <phoneticPr fontId="1"/>
  </si>
  <si>
    <t>普通預金2</t>
    <phoneticPr fontId="1"/>
  </si>
  <si>
    <t>犯罪被害者等を支援する事業及び法人の管理運営に共用している。</t>
    <rPh sb="0" eb="5">
      <t>ハンザイヒガイシャ</t>
    </rPh>
    <rPh sb="5" eb="6">
      <t>ナド</t>
    </rPh>
    <rPh sb="7" eb="9">
      <t>シエン</t>
    </rPh>
    <rPh sb="11" eb="13">
      <t>ジギョウ</t>
    </rPh>
    <rPh sb="13" eb="14">
      <t>オヨ</t>
    </rPh>
    <rPh sb="15" eb="17">
      <t>ホウジン</t>
    </rPh>
    <rPh sb="18" eb="22">
      <t>カンリウンエイ</t>
    </rPh>
    <rPh sb="23" eb="25">
      <t>キョウヨウ</t>
    </rPh>
    <phoneticPr fontId="1"/>
  </si>
  <si>
    <t>にいがた被害者支援センター事業費</t>
    <rPh sb="4" eb="7">
      <t>ヒガイシャ</t>
    </rPh>
    <rPh sb="7" eb="9">
      <t>シエン</t>
    </rPh>
    <rPh sb="13" eb="15">
      <t>ジギョウ</t>
    </rPh>
    <rPh sb="15" eb="16">
      <t>ヒ</t>
    </rPh>
    <phoneticPr fontId="1"/>
  </si>
  <si>
    <t>資産</t>
    <rPh sb="0" eb="2">
      <t>シサン</t>
    </rPh>
    <phoneticPr fontId="1"/>
  </si>
  <si>
    <t>(事業費）</t>
    <rPh sb="1" eb="4">
      <t>ジギョウヒ</t>
    </rPh>
    <phoneticPr fontId="1"/>
  </si>
  <si>
    <t>前受会費</t>
    <rPh sb="2" eb="4">
      <t>カイヒ</t>
    </rPh>
    <phoneticPr fontId="1"/>
  </si>
  <si>
    <t>会員費</t>
    <rPh sb="0" eb="2">
      <t>カイイン</t>
    </rPh>
    <rPh sb="2" eb="3">
      <t>ヒ</t>
    </rPh>
    <phoneticPr fontId="1"/>
  </si>
  <si>
    <t>振込手数料</t>
    <rPh sb="0" eb="5">
      <t>フリコミテスウリョウ</t>
    </rPh>
    <phoneticPr fontId="1"/>
  </si>
  <si>
    <t>法人消費税</t>
    <rPh sb="0" eb="2">
      <t>ホウジン</t>
    </rPh>
    <rPh sb="2" eb="5">
      <t>ショウヒゼイ</t>
    </rPh>
    <phoneticPr fontId="1"/>
  </si>
  <si>
    <t>当期分消費税</t>
    <rPh sb="0" eb="3">
      <t>トウキブン</t>
    </rPh>
    <rPh sb="3" eb="6">
      <t>ショウヒゼイ</t>
    </rPh>
    <phoneticPr fontId="1"/>
  </si>
  <si>
    <t xml:space="preserve">     負債及び正味財産合計</t>
    <rPh sb="5" eb="7">
      <t>フサイ</t>
    </rPh>
    <rPh sb="7" eb="8">
      <t>オヨ</t>
    </rPh>
    <rPh sb="13" eb="15">
      <t>ゴウケイ</t>
    </rPh>
    <phoneticPr fontId="1"/>
  </si>
  <si>
    <t>1,404,250円</t>
    <rPh sb="9" eb="10">
      <t>エン</t>
    </rPh>
    <phoneticPr fontId="1"/>
  </si>
  <si>
    <t>298,100円</t>
    <rPh sb="7" eb="8">
      <t>エン</t>
    </rPh>
    <phoneticPr fontId="1"/>
  </si>
  <si>
    <t>150,000円</t>
    <rPh sb="7" eb="8">
      <t>エン</t>
    </rPh>
    <phoneticPr fontId="1"/>
  </si>
  <si>
    <t>個人正会員5人</t>
    <rPh sb="0" eb="2">
      <t>コジン</t>
    </rPh>
    <rPh sb="2" eb="5">
      <t>セイカイイン</t>
    </rPh>
    <rPh sb="6" eb="7">
      <t>ニン</t>
    </rPh>
    <phoneticPr fontId="1"/>
  </si>
  <si>
    <t>15,000円</t>
    <rPh sb="6" eb="7">
      <t>エン</t>
    </rPh>
    <phoneticPr fontId="1"/>
  </si>
  <si>
    <t>壁面収納庫</t>
    <rPh sb="0" eb="2">
      <t>ヘキメン</t>
    </rPh>
    <rPh sb="2" eb="5">
      <t>シュウノウコ</t>
    </rPh>
    <phoneticPr fontId="1"/>
  </si>
  <si>
    <t>18,981円</t>
    <rPh sb="6" eb="7">
      <t>エン</t>
    </rPh>
    <phoneticPr fontId="1"/>
  </si>
  <si>
    <t>同上</t>
    <rPh sb="0" eb="2">
      <t>ドウウエ</t>
    </rPh>
    <phoneticPr fontId="1"/>
  </si>
  <si>
    <t>761,978円</t>
    <rPh sb="7" eb="8">
      <t>エン</t>
    </rPh>
    <phoneticPr fontId="1"/>
  </si>
  <si>
    <t>101,895円</t>
    <rPh sb="7" eb="8">
      <t>エン</t>
    </rPh>
    <phoneticPr fontId="1"/>
  </si>
  <si>
    <t>401,184円</t>
    <rPh sb="7" eb="8">
      <t>エン</t>
    </rPh>
    <phoneticPr fontId="1"/>
  </si>
  <si>
    <t>車両購入等積立</t>
    <rPh sb="0" eb="4">
      <t>シャリョウコウニュウ</t>
    </rPh>
    <rPh sb="4" eb="5">
      <t>ナド</t>
    </rPh>
    <rPh sb="5" eb="6">
      <t>ツ</t>
    </rPh>
    <rPh sb="6" eb="7">
      <t>タ</t>
    </rPh>
    <phoneticPr fontId="1"/>
  </si>
  <si>
    <t>(事業費２）</t>
    <rPh sb="1" eb="4">
      <t>ジギョウヒ</t>
    </rPh>
    <phoneticPr fontId="1"/>
  </si>
  <si>
    <t>令和5年度会員費及び賛助会員費前受分</t>
    <rPh sb="0" eb="1">
      <t>レイ</t>
    </rPh>
    <rPh sb="1" eb="2">
      <t>ワ</t>
    </rPh>
    <rPh sb="3" eb="5">
      <t>ネンド</t>
    </rPh>
    <rPh sb="5" eb="6">
      <t>カイ</t>
    </rPh>
    <rPh sb="6" eb="7">
      <t>イン</t>
    </rPh>
    <rPh sb="7" eb="8">
      <t>ヒ</t>
    </rPh>
    <rPh sb="8" eb="9">
      <t>オヨ</t>
    </rPh>
    <rPh sb="10" eb="12">
      <t>サンジョ</t>
    </rPh>
    <rPh sb="12" eb="14">
      <t>カイイン</t>
    </rPh>
    <rPh sb="14" eb="15">
      <t>ヒ</t>
    </rPh>
    <rPh sb="15" eb="17">
      <t>マエウケ</t>
    </rPh>
    <rPh sb="17" eb="18">
      <t>ブン</t>
    </rPh>
    <phoneticPr fontId="1"/>
  </si>
  <si>
    <t>66,711円</t>
    <rPh sb="6" eb="7">
      <t>エン</t>
    </rPh>
    <phoneticPr fontId="1"/>
  </si>
  <si>
    <t>35,729円</t>
    <rPh sb="6" eb="7">
      <t>エン</t>
    </rPh>
    <phoneticPr fontId="1"/>
  </si>
  <si>
    <t>所得税11,368円</t>
    <rPh sb="0" eb="3">
      <t>ショトクゼイ</t>
    </rPh>
    <rPh sb="9" eb="10">
      <t>エン</t>
    </rPh>
    <phoneticPr fontId="1"/>
  </si>
  <si>
    <t xml:space="preserve">３月振込手数料   </t>
    <rPh sb="1" eb="2">
      <t>ツキ</t>
    </rPh>
    <rPh sb="2" eb="7">
      <t>フリコミテスウリョウ</t>
    </rPh>
    <phoneticPr fontId="1"/>
  </si>
  <si>
    <r>
      <rPr>
        <b/>
        <sz val="16"/>
        <color theme="1"/>
        <rFont val="ＭＳ ゴシック"/>
        <family val="3"/>
        <charset val="128"/>
      </rPr>
      <t>　　　　　　　　　　　　　財　産　目　録　　　　　　　　　　</t>
    </r>
    <r>
      <rPr>
        <sz val="10"/>
        <color theme="1"/>
        <rFont val="ＭＳ ゴシック"/>
        <family val="3"/>
        <charset val="128"/>
      </rPr>
      <t>令和５年４月27日</t>
    </r>
    <rPh sb="30" eb="32">
      <t>レイワ</t>
    </rPh>
    <rPh sb="33" eb="34">
      <t>ネン</t>
    </rPh>
    <rPh sb="35" eb="36">
      <t>ツキ</t>
    </rPh>
    <rPh sb="38" eb="39">
      <t>ニチ</t>
    </rPh>
    <phoneticPr fontId="1"/>
  </si>
  <si>
    <t>医療費</t>
    <rPh sb="0" eb="3">
      <t>イリョウヒ</t>
    </rPh>
    <phoneticPr fontId="1"/>
  </si>
  <si>
    <t xml:space="preserve">３月31日請求分   </t>
    <rPh sb="1" eb="2">
      <t>ツキ</t>
    </rPh>
    <rPh sb="4" eb="5">
      <t>ニチ</t>
    </rPh>
    <rPh sb="5" eb="7">
      <t>セイキュウ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</si>
</sst>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>
      <alignment vertical="center"/>
    </xf>
    <xf numFmtId="176" fontId="0" fillId="0" borderId="0" xfId="0" applyNumberFormat="1">
      <alignment vertical="center"/>
    </xf>
    <xf numFmtId="49" fontId="2" fillId="0" borderId="1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49" fontId="2" fillId="0" borderId="1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8" xfId="0" applyBorder="1">
      <alignment vertical="center"/>
    </xf>
    <xf numFmtId="49" fontId="2" fillId="0" borderId="1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vertical="top"/>
    </xf>
    <xf numFmtId="49" fontId="2" fillId="0" borderId="12" xfId="0" applyNumberFormat="1" applyFont="1" applyBorder="1">
      <alignment vertical="center"/>
    </xf>
    <xf numFmtId="0" fontId="0" fillId="0" borderId="12" xfId="0" applyBorder="1">
      <alignment vertical="center"/>
    </xf>
    <xf numFmtId="3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topLeftCell="A46" zoomScaleNormal="100" workbookViewId="0">
      <selection activeCell="M62" sqref="M62"/>
    </sheetView>
  </sheetViews>
  <sheetFormatPr defaultRowHeight="13.5" x14ac:dyDescent="0.15"/>
  <cols>
    <col min="2" max="2" width="8.25" customWidth="1"/>
    <col min="3" max="3" width="9.625" customWidth="1"/>
    <col min="4" max="4" width="6.25" customWidth="1"/>
    <col min="5" max="7" width="9.625" customWidth="1"/>
    <col min="8" max="8" width="17.625" customWidth="1"/>
    <col min="9" max="9" width="12" customWidth="1"/>
    <col min="10" max="10" width="4.25" customWidth="1"/>
    <col min="11" max="11" width="9.625" style="8" customWidth="1"/>
    <col min="13" max="13" width="9.5" bestFit="1" customWidth="1"/>
  </cols>
  <sheetData>
    <row r="1" spans="1:11" x14ac:dyDescent="0.15">
      <c r="A1" s="48" t="s">
        <v>101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.75" customHeight="1" x14ac:dyDescent="0.15">
      <c r="A3" s="1" t="s">
        <v>22</v>
      </c>
      <c r="B3" s="1"/>
      <c r="C3" s="4"/>
      <c r="D3" s="4"/>
      <c r="E3" s="4"/>
      <c r="F3" s="4"/>
      <c r="G3" s="4"/>
      <c r="H3" s="4"/>
      <c r="I3" s="4"/>
      <c r="J3" s="53" t="s">
        <v>0</v>
      </c>
      <c r="K3" s="53"/>
    </row>
    <row r="4" spans="1:11" ht="16.5" customHeight="1" x14ac:dyDescent="0.15">
      <c r="A4" s="50" t="s">
        <v>2</v>
      </c>
      <c r="B4" s="51"/>
      <c r="C4" s="51"/>
      <c r="D4" s="52"/>
      <c r="E4" s="50" t="s">
        <v>3</v>
      </c>
      <c r="F4" s="52"/>
      <c r="G4" s="50" t="s">
        <v>4</v>
      </c>
      <c r="H4" s="51"/>
      <c r="I4" s="52"/>
      <c r="J4" s="50" t="s">
        <v>5</v>
      </c>
      <c r="K4" s="52"/>
    </row>
    <row r="5" spans="1:11" ht="16.5" customHeight="1" x14ac:dyDescent="0.15">
      <c r="A5" s="39" t="s">
        <v>6</v>
      </c>
      <c r="B5" s="40"/>
      <c r="C5" s="39" t="s">
        <v>1</v>
      </c>
      <c r="D5" s="40"/>
      <c r="E5" s="39" t="s">
        <v>1</v>
      </c>
      <c r="F5" s="40"/>
      <c r="G5" s="39" t="s">
        <v>1</v>
      </c>
      <c r="H5" s="41"/>
      <c r="I5" s="40"/>
      <c r="J5" s="42"/>
      <c r="K5" s="43"/>
    </row>
    <row r="6" spans="1:11" ht="16.5" customHeight="1" x14ac:dyDescent="0.15">
      <c r="A6" s="27" t="s">
        <v>7</v>
      </c>
      <c r="B6" s="28"/>
      <c r="C6" s="27" t="s">
        <v>53</v>
      </c>
      <c r="D6" s="28"/>
      <c r="E6" s="27" t="s">
        <v>8</v>
      </c>
      <c r="F6" s="28"/>
      <c r="G6" s="54" t="s">
        <v>73</v>
      </c>
      <c r="H6" s="55"/>
      <c r="I6" s="56"/>
      <c r="J6" s="30">
        <v>12179532</v>
      </c>
      <c r="K6" s="31"/>
    </row>
    <row r="7" spans="1:11" ht="16.5" customHeight="1" x14ac:dyDescent="0.15">
      <c r="A7" s="2"/>
      <c r="B7" s="3"/>
      <c r="C7" s="2"/>
      <c r="D7" s="3"/>
      <c r="E7" s="11" t="s">
        <v>71</v>
      </c>
      <c r="F7" s="3"/>
      <c r="G7" s="57"/>
      <c r="H7" s="58"/>
      <c r="I7" s="59"/>
      <c r="J7" s="16"/>
      <c r="K7" s="17"/>
    </row>
    <row r="8" spans="1:11" ht="16.5" customHeight="1" x14ac:dyDescent="0.15">
      <c r="A8" s="2"/>
      <c r="B8" s="3"/>
      <c r="C8" s="2"/>
      <c r="D8" s="3"/>
      <c r="E8" s="27" t="s">
        <v>72</v>
      </c>
      <c r="F8" s="28"/>
      <c r="G8" s="57"/>
      <c r="H8" s="58"/>
      <c r="I8" s="59"/>
      <c r="J8" s="30">
        <v>466114</v>
      </c>
      <c r="K8" s="31"/>
    </row>
    <row r="9" spans="1:11" ht="16.5" customHeight="1" x14ac:dyDescent="0.15">
      <c r="A9" s="2"/>
      <c r="B9" s="3"/>
      <c r="C9" s="2"/>
      <c r="D9" s="3"/>
      <c r="E9" s="11" t="s">
        <v>71</v>
      </c>
      <c r="F9" s="3"/>
      <c r="G9" s="57"/>
      <c r="H9" s="58"/>
      <c r="I9" s="59"/>
      <c r="J9" s="16"/>
      <c r="K9" s="17"/>
    </row>
    <row r="10" spans="1:11" ht="16.5" customHeight="1" x14ac:dyDescent="0.15">
      <c r="A10" s="27" t="s">
        <v>7</v>
      </c>
      <c r="B10" s="28"/>
      <c r="C10" s="27" t="s">
        <v>1</v>
      </c>
      <c r="D10" s="28"/>
      <c r="E10" s="27" t="s">
        <v>9</v>
      </c>
      <c r="F10" s="28"/>
      <c r="G10" s="57"/>
      <c r="H10" s="58"/>
      <c r="I10" s="59"/>
      <c r="J10" s="30">
        <v>511882</v>
      </c>
      <c r="K10" s="31"/>
    </row>
    <row r="11" spans="1:11" ht="16.5" customHeight="1" x14ac:dyDescent="0.15">
      <c r="A11" s="27" t="s">
        <v>7</v>
      </c>
      <c r="B11" s="28"/>
      <c r="C11" s="27" t="s">
        <v>10</v>
      </c>
      <c r="D11" s="28"/>
      <c r="E11" s="27" t="s">
        <v>1</v>
      </c>
      <c r="F11" s="28"/>
      <c r="G11" s="27" t="s">
        <v>1</v>
      </c>
      <c r="H11" s="29"/>
      <c r="I11" s="28"/>
      <c r="J11" s="30">
        <v>1867350</v>
      </c>
      <c r="K11" s="31"/>
    </row>
    <row r="12" spans="1:11" ht="16.5" customHeight="1" x14ac:dyDescent="0.15">
      <c r="A12" s="2"/>
      <c r="B12" s="3"/>
      <c r="C12" s="2"/>
      <c r="D12" s="3"/>
      <c r="E12" s="2" t="s">
        <v>44</v>
      </c>
      <c r="F12" s="3"/>
      <c r="G12" s="2" t="s">
        <v>45</v>
      </c>
      <c r="H12" s="4"/>
      <c r="I12" s="3"/>
      <c r="J12" s="16"/>
      <c r="K12" s="17"/>
    </row>
    <row r="13" spans="1:11" ht="16.5" customHeight="1" x14ac:dyDescent="0.15">
      <c r="A13" s="2"/>
      <c r="B13" s="3"/>
      <c r="C13" s="2"/>
      <c r="D13" s="3"/>
      <c r="E13" s="2"/>
      <c r="F13" s="3"/>
      <c r="G13" s="2"/>
      <c r="H13" s="4"/>
      <c r="I13" s="3" t="s">
        <v>83</v>
      </c>
      <c r="J13" s="16">
        <v>1404250</v>
      </c>
      <c r="K13" s="17"/>
    </row>
    <row r="14" spans="1:11" ht="16.5" customHeight="1" x14ac:dyDescent="0.15">
      <c r="A14" s="2"/>
      <c r="B14" s="3"/>
      <c r="C14" s="2"/>
      <c r="D14" s="3"/>
      <c r="E14" s="2" t="s">
        <v>56</v>
      </c>
      <c r="F14" s="3"/>
      <c r="G14" s="2" t="s">
        <v>74</v>
      </c>
      <c r="H14" s="4"/>
      <c r="I14" s="3"/>
      <c r="J14" s="16"/>
      <c r="K14" s="17"/>
    </row>
    <row r="15" spans="1:11" ht="16.5" customHeight="1" x14ac:dyDescent="0.15">
      <c r="A15" s="2"/>
      <c r="B15" s="3"/>
      <c r="C15" s="2"/>
      <c r="D15" s="3"/>
      <c r="E15" s="2"/>
      <c r="F15" s="3"/>
      <c r="G15" s="2"/>
      <c r="H15" s="4"/>
      <c r="I15" s="5" t="s">
        <v>84</v>
      </c>
      <c r="J15" s="16">
        <v>298100</v>
      </c>
      <c r="K15" s="17"/>
    </row>
    <row r="16" spans="1:11" ht="16.5" customHeight="1" x14ac:dyDescent="0.15">
      <c r="A16" s="2"/>
      <c r="B16" s="3"/>
      <c r="C16" s="2"/>
      <c r="D16" s="3"/>
      <c r="E16" s="2" t="s">
        <v>27</v>
      </c>
      <c r="F16" s="3"/>
      <c r="G16" s="2" t="s">
        <v>28</v>
      </c>
      <c r="H16" s="4"/>
      <c r="I16" s="5" t="s">
        <v>85</v>
      </c>
      <c r="J16" s="16">
        <v>150000</v>
      </c>
      <c r="K16" s="17"/>
    </row>
    <row r="17" spans="1:11" ht="16.5" customHeight="1" x14ac:dyDescent="0.15">
      <c r="A17" s="2"/>
      <c r="B17" s="3"/>
      <c r="C17" s="2"/>
      <c r="D17" s="3"/>
      <c r="E17" s="4" t="s">
        <v>63</v>
      </c>
      <c r="F17" s="3"/>
      <c r="G17" s="4" t="s">
        <v>86</v>
      </c>
      <c r="H17" s="4"/>
      <c r="I17" s="6" t="s">
        <v>87</v>
      </c>
      <c r="J17" s="16">
        <v>15000</v>
      </c>
      <c r="K17" s="17"/>
    </row>
    <row r="18" spans="1:11" ht="16.5" customHeight="1" x14ac:dyDescent="0.15">
      <c r="A18" s="2"/>
      <c r="B18" s="4"/>
      <c r="C18" s="7"/>
      <c r="D18" s="3"/>
      <c r="E18" s="4"/>
      <c r="F18" s="4"/>
      <c r="G18" s="7"/>
      <c r="H18" s="4"/>
      <c r="I18" s="5"/>
      <c r="J18" s="18"/>
      <c r="K18" s="19"/>
    </row>
    <row r="19" spans="1:11" ht="16.5" customHeight="1" x14ac:dyDescent="0.15">
      <c r="A19" s="20" t="s">
        <v>11</v>
      </c>
      <c r="B19" s="21"/>
      <c r="C19" s="21"/>
      <c r="D19" s="22"/>
      <c r="E19" s="23"/>
      <c r="F19" s="23"/>
      <c r="G19" s="23"/>
      <c r="H19" s="23"/>
      <c r="I19" s="24"/>
      <c r="J19" s="25">
        <f>SUM(J6+J8+J10+J11)</f>
        <v>15024878</v>
      </c>
      <c r="K19" s="26"/>
    </row>
    <row r="20" spans="1:11" ht="16.5" customHeight="1" x14ac:dyDescent="0.15">
      <c r="A20" s="39" t="s">
        <v>12</v>
      </c>
      <c r="B20" s="40"/>
      <c r="C20" s="39" t="s">
        <v>1</v>
      </c>
      <c r="D20" s="40"/>
      <c r="E20" s="39" t="s">
        <v>1</v>
      </c>
      <c r="F20" s="40"/>
      <c r="G20" s="39" t="s">
        <v>1</v>
      </c>
      <c r="H20" s="41"/>
      <c r="I20" s="40"/>
      <c r="J20" s="42"/>
      <c r="K20" s="43"/>
    </row>
    <row r="21" spans="1:11" ht="16.5" customHeight="1" x14ac:dyDescent="0.15">
      <c r="A21" s="27" t="s">
        <v>13</v>
      </c>
      <c r="B21" s="28"/>
      <c r="C21" s="27" t="s">
        <v>1</v>
      </c>
      <c r="D21" s="28"/>
      <c r="E21" s="27" t="s">
        <v>1</v>
      </c>
      <c r="F21" s="28"/>
      <c r="G21" s="27" t="s">
        <v>1</v>
      </c>
      <c r="H21" s="29"/>
      <c r="I21" s="28"/>
      <c r="J21" s="30">
        <f>SUM(J22+J25+J28+J30)</f>
        <v>36903590</v>
      </c>
      <c r="K21" s="31"/>
    </row>
    <row r="22" spans="1:11" ht="16.5" customHeight="1" x14ac:dyDescent="0.15">
      <c r="A22" s="27" t="s">
        <v>7</v>
      </c>
      <c r="B22" s="28"/>
      <c r="C22" s="27" t="s">
        <v>24</v>
      </c>
      <c r="D22" s="28"/>
      <c r="E22" s="27" t="s">
        <v>29</v>
      </c>
      <c r="F22" s="28"/>
      <c r="G22" s="27" t="s">
        <v>1</v>
      </c>
      <c r="H22" s="29"/>
      <c r="I22" s="28"/>
      <c r="J22" s="30">
        <v>20730091</v>
      </c>
      <c r="K22" s="31"/>
    </row>
    <row r="23" spans="1:11" ht="16.5" customHeight="1" x14ac:dyDescent="0.15">
      <c r="A23" s="27" t="s">
        <v>1</v>
      </c>
      <c r="B23" s="28"/>
      <c r="C23" s="33" t="s">
        <v>23</v>
      </c>
      <c r="D23" s="34"/>
      <c r="E23" s="46" t="s">
        <v>71</v>
      </c>
      <c r="F23" s="47"/>
      <c r="G23" s="27" t="s">
        <v>1</v>
      </c>
      <c r="H23" s="29"/>
      <c r="I23" s="28"/>
      <c r="J23" s="14"/>
      <c r="K23" s="15"/>
    </row>
    <row r="24" spans="1:11" ht="16.5" customHeight="1" x14ac:dyDescent="0.15">
      <c r="A24" s="2"/>
      <c r="B24" s="3"/>
      <c r="C24" s="9" t="s">
        <v>76</v>
      </c>
      <c r="D24" s="10"/>
      <c r="E24" s="11"/>
      <c r="F24" s="12"/>
      <c r="G24" s="2"/>
      <c r="H24" s="4"/>
      <c r="I24" s="3"/>
      <c r="J24" s="14"/>
      <c r="K24" s="15"/>
    </row>
    <row r="25" spans="1:11" ht="16.5" customHeight="1" x14ac:dyDescent="0.15">
      <c r="A25" s="27" t="s">
        <v>7</v>
      </c>
      <c r="B25" s="28"/>
      <c r="C25" s="27" t="s">
        <v>24</v>
      </c>
      <c r="D25" s="28"/>
      <c r="E25" s="27" t="s">
        <v>29</v>
      </c>
      <c r="F25" s="28"/>
      <c r="G25" s="27" t="s">
        <v>1</v>
      </c>
      <c r="H25" s="29"/>
      <c r="I25" s="28"/>
      <c r="J25" s="30">
        <v>3675974</v>
      </c>
      <c r="K25" s="31"/>
    </row>
    <row r="26" spans="1:11" ht="16.5" customHeight="1" x14ac:dyDescent="0.15">
      <c r="A26" s="27" t="s">
        <v>1</v>
      </c>
      <c r="B26" s="28"/>
      <c r="C26" s="33" t="s">
        <v>23</v>
      </c>
      <c r="D26" s="34"/>
      <c r="E26" s="46" t="s">
        <v>71</v>
      </c>
      <c r="F26" s="47"/>
      <c r="G26" s="27" t="s">
        <v>1</v>
      </c>
      <c r="H26" s="29"/>
      <c r="I26" s="28"/>
      <c r="J26" s="14"/>
      <c r="K26" s="15"/>
    </row>
    <row r="27" spans="1:11" ht="16.5" customHeight="1" x14ac:dyDescent="0.15">
      <c r="A27" s="2"/>
      <c r="B27" s="3"/>
      <c r="C27" s="33" t="s">
        <v>25</v>
      </c>
      <c r="D27" s="34"/>
      <c r="E27" s="2"/>
      <c r="F27" s="3"/>
      <c r="G27" s="2"/>
      <c r="H27" s="4"/>
      <c r="I27" s="3"/>
      <c r="J27" s="14"/>
      <c r="K27" s="15"/>
    </row>
    <row r="28" spans="1:11" ht="16.5" customHeight="1" x14ac:dyDescent="0.15">
      <c r="A28" s="2"/>
      <c r="B28" s="3"/>
      <c r="C28" s="9" t="s">
        <v>94</v>
      </c>
      <c r="D28" s="10"/>
      <c r="E28" s="2" t="s">
        <v>70</v>
      </c>
      <c r="F28" s="3"/>
      <c r="G28" s="2"/>
      <c r="H28" s="4"/>
      <c r="I28" s="3"/>
      <c r="J28" s="30">
        <v>2497462</v>
      </c>
      <c r="K28" s="31"/>
    </row>
    <row r="29" spans="1:11" ht="16.5" customHeight="1" x14ac:dyDescent="0.15">
      <c r="A29" s="2"/>
      <c r="B29" s="3"/>
      <c r="C29" s="9" t="s">
        <v>75</v>
      </c>
      <c r="D29" s="10"/>
      <c r="E29" s="46" t="s">
        <v>71</v>
      </c>
      <c r="F29" s="47"/>
      <c r="G29" s="2"/>
      <c r="H29" s="4"/>
      <c r="I29" s="3"/>
      <c r="J29" s="14"/>
      <c r="K29" s="15"/>
    </row>
    <row r="30" spans="1:11" ht="16.5" customHeight="1" x14ac:dyDescent="0.15">
      <c r="A30" s="2"/>
      <c r="B30" s="3"/>
      <c r="C30" s="27" t="s">
        <v>24</v>
      </c>
      <c r="D30" s="28"/>
      <c r="E30" s="27" t="s">
        <v>29</v>
      </c>
      <c r="F30" s="28"/>
      <c r="G30" s="2"/>
      <c r="H30" s="4"/>
      <c r="I30" s="3"/>
      <c r="J30" s="30">
        <v>10000063</v>
      </c>
      <c r="K30" s="31"/>
    </row>
    <row r="31" spans="1:11" ht="16.5" customHeight="1" x14ac:dyDescent="0.15">
      <c r="A31" s="2"/>
      <c r="B31" s="3"/>
      <c r="C31" s="33" t="s">
        <v>23</v>
      </c>
      <c r="D31" s="34"/>
      <c r="E31" s="46" t="s">
        <v>71</v>
      </c>
      <c r="F31" s="47"/>
      <c r="G31" s="2"/>
      <c r="H31" s="4"/>
      <c r="I31" s="3"/>
      <c r="J31" s="14"/>
      <c r="K31" s="15"/>
    </row>
    <row r="32" spans="1:11" ht="16.5" customHeight="1" x14ac:dyDescent="0.15">
      <c r="A32" s="2"/>
      <c r="B32" s="3"/>
      <c r="C32" s="9" t="s">
        <v>95</v>
      </c>
      <c r="D32" s="10"/>
      <c r="E32" s="11"/>
      <c r="F32" s="12"/>
      <c r="G32" s="2"/>
      <c r="H32" s="4"/>
      <c r="I32" s="3"/>
      <c r="J32" s="14"/>
      <c r="K32" s="15"/>
    </row>
    <row r="33" spans="1:15" ht="16.5" customHeight="1" x14ac:dyDescent="0.15">
      <c r="A33" s="27" t="s">
        <v>36</v>
      </c>
      <c r="B33" s="28"/>
      <c r="C33" s="27"/>
      <c r="D33" s="28"/>
      <c r="E33" s="27" t="s">
        <v>1</v>
      </c>
      <c r="F33" s="28"/>
      <c r="G33" s="27" t="s">
        <v>1</v>
      </c>
      <c r="H33" s="29"/>
      <c r="I33" s="28"/>
      <c r="J33" s="30">
        <f>SUM(J34+J39+J40)</f>
        <v>1386483</v>
      </c>
      <c r="K33" s="31"/>
    </row>
    <row r="34" spans="1:15" ht="16.5" customHeight="1" x14ac:dyDescent="0.15">
      <c r="A34" s="2"/>
      <c r="B34" s="3"/>
      <c r="C34" s="27" t="s">
        <v>14</v>
      </c>
      <c r="D34" s="28"/>
      <c r="E34" s="2"/>
      <c r="F34" s="3"/>
      <c r="G34" s="2"/>
      <c r="H34" s="4"/>
      <c r="I34" s="3"/>
      <c r="J34" s="16">
        <f>SUM(J35:J38)</f>
        <v>569791</v>
      </c>
      <c r="K34" s="17"/>
    </row>
    <row r="35" spans="1:15" ht="16.5" customHeight="1" x14ac:dyDescent="0.15">
      <c r="A35" s="27" t="s">
        <v>7</v>
      </c>
      <c r="B35" s="28"/>
      <c r="C35" s="27"/>
      <c r="D35" s="28"/>
      <c r="E35" s="27" t="s">
        <v>30</v>
      </c>
      <c r="F35" s="28"/>
      <c r="G35" s="2" t="s">
        <v>32</v>
      </c>
      <c r="H35" s="4"/>
      <c r="I35" s="5" t="s">
        <v>50</v>
      </c>
      <c r="J35" s="30">
        <v>1</v>
      </c>
      <c r="K35" s="31"/>
    </row>
    <row r="36" spans="1:15" ht="16.5" customHeight="1" x14ac:dyDescent="0.15">
      <c r="A36" s="2"/>
      <c r="B36" s="3"/>
      <c r="C36" s="2"/>
      <c r="D36" s="3"/>
      <c r="E36" s="2" t="s">
        <v>31</v>
      </c>
      <c r="F36" s="3"/>
      <c r="G36" s="2" t="s">
        <v>68</v>
      </c>
      <c r="H36" s="4"/>
      <c r="I36" s="5" t="s">
        <v>97</v>
      </c>
      <c r="J36" s="16">
        <v>66711</v>
      </c>
      <c r="K36" s="32"/>
    </row>
    <row r="37" spans="1:15" ht="16.5" customHeight="1" x14ac:dyDescent="0.15">
      <c r="A37" s="2"/>
      <c r="B37" s="3"/>
      <c r="C37" s="2"/>
      <c r="D37" s="3"/>
      <c r="E37" s="2" t="s">
        <v>46</v>
      </c>
      <c r="F37" s="3"/>
      <c r="G37" s="2" t="s">
        <v>47</v>
      </c>
      <c r="H37" s="4"/>
      <c r="I37" s="5" t="s">
        <v>92</v>
      </c>
      <c r="J37" s="16">
        <v>101895</v>
      </c>
      <c r="K37" s="17"/>
    </row>
    <row r="38" spans="1:15" ht="16.5" customHeight="1" x14ac:dyDescent="0.15">
      <c r="A38" s="2"/>
      <c r="B38" s="3"/>
      <c r="C38" s="2"/>
      <c r="D38" s="3"/>
      <c r="E38" s="2" t="s">
        <v>54</v>
      </c>
      <c r="F38" s="3"/>
      <c r="G38" s="2" t="s">
        <v>55</v>
      </c>
      <c r="H38" s="4"/>
      <c r="I38" s="5" t="s">
        <v>93</v>
      </c>
      <c r="J38" s="16">
        <v>401184</v>
      </c>
      <c r="K38" s="17"/>
    </row>
    <row r="39" spans="1:15" ht="16.5" customHeight="1" x14ac:dyDescent="0.15">
      <c r="A39" s="2"/>
      <c r="B39" s="3"/>
      <c r="C39" s="2" t="s">
        <v>37</v>
      </c>
      <c r="D39" s="3"/>
      <c r="E39" s="2" t="s">
        <v>38</v>
      </c>
      <c r="F39" s="3"/>
      <c r="G39" s="2" t="s">
        <v>39</v>
      </c>
      <c r="H39" s="4"/>
      <c r="I39" s="5" t="s">
        <v>50</v>
      </c>
      <c r="J39" s="16">
        <v>1</v>
      </c>
      <c r="K39" s="17"/>
    </row>
    <row r="40" spans="1:15" ht="16.5" customHeight="1" x14ac:dyDescent="0.15">
      <c r="A40" s="2"/>
      <c r="B40" s="3"/>
      <c r="C40" s="2" t="s">
        <v>48</v>
      </c>
      <c r="D40" s="3"/>
      <c r="E40" s="2"/>
      <c r="F40" s="3"/>
      <c r="G40" s="2"/>
      <c r="H40" s="4"/>
      <c r="I40" s="5"/>
      <c r="J40" s="16">
        <f>SUM(J41:J46)</f>
        <v>816691</v>
      </c>
      <c r="K40" s="17"/>
    </row>
    <row r="41" spans="1:15" ht="16.5" customHeight="1" x14ac:dyDescent="0.15">
      <c r="A41" s="2"/>
      <c r="B41" s="3"/>
      <c r="C41" s="2"/>
      <c r="D41" s="3"/>
      <c r="E41" s="2" t="s">
        <v>42</v>
      </c>
      <c r="F41" s="3"/>
      <c r="G41" s="2" t="s">
        <v>33</v>
      </c>
      <c r="H41" s="4"/>
      <c r="I41" s="5" t="s">
        <v>50</v>
      </c>
      <c r="J41" s="16">
        <v>1</v>
      </c>
      <c r="K41" s="32"/>
    </row>
    <row r="42" spans="1:15" ht="16.5" customHeight="1" x14ac:dyDescent="0.15">
      <c r="A42" s="2"/>
      <c r="B42" s="3"/>
      <c r="C42" s="2"/>
      <c r="D42" s="3"/>
      <c r="E42" s="2" t="s">
        <v>67</v>
      </c>
      <c r="F42" s="3"/>
      <c r="G42" s="2" t="s">
        <v>49</v>
      </c>
      <c r="H42" s="4"/>
      <c r="I42" s="5" t="s">
        <v>50</v>
      </c>
      <c r="J42" s="16">
        <v>1</v>
      </c>
      <c r="K42" s="17"/>
      <c r="L42" s="13"/>
      <c r="M42" s="4"/>
      <c r="N42" s="4"/>
      <c r="O42" s="6"/>
    </row>
    <row r="43" spans="1:15" ht="16.5" customHeight="1" x14ac:dyDescent="0.15">
      <c r="A43" s="2"/>
      <c r="B43" s="3"/>
      <c r="C43" s="2"/>
      <c r="D43" s="3"/>
      <c r="E43" s="2" t="s">
        <v>90</v>
      </c>
      <c r="F43" s="3"/>
      <c r="G43" s="2" t="s">
        <v>43</v>
      </c>
      <c r="H43" s="4"/>
      <c r="I43" s="5" t="s">
        <v>50</v>
      </c>
      <c r="J43" s="16">
        <v>1</v>
      </c>
      <c r="K43" s="17"/>
      <c r="L43" s="13"/>
      <c r="M43" s="4"/>
      <c r="N43" s="4"/>
      <c r="O43" s="6"/>
    </row>
    <row r="44" spans="1:15" ht="16.5" customHeight="1" x14ac:dyDescent="0.15">
      <c r="A44" s="2"/>
      <c r="B44" s="3"/>
      <c r="C44" s="2"/>
      <c r="D44" s="3"/>
      <c r="E44" s="2" t="s">
        <v>31</v>
      </c>
      <c r="F44" s="3"/>
      <c r="G44" s="2" t="s">
        <v>69</v>
      </c>
      <c r="H44" s="4"/>
      <c r="I44" s="5" t="s">
        <v>98</v>
      </c>
      <c r="J44" s="16">
        <v>35729</v>
      </c>
      <c r="K44" s="17"/>
      <c r="L44" s="13"/>
      <c r="M44" s="4"/>
      <c r="N44" s="4"/>
      <c r="O44" s="6"/>
    </row>
    <row r="45" spans="1:15" ht="16.5" customHeight="1" x14ac:dyDescent="0.15">
      <c r="A45" s="2"/>
      <c r="B45" s="3"/>
      <c r="C45" s="2"/>
      <c r="D45" s="3"/>
      <c r="E45" s="2" t="s">
        <v>31</v>
      </c>
      <c r="F45" s="3"/>
      <c r="G45" s="2" t="s">
        <v>64</v>
      </c>
      <c r="H45" s="4"/>
      <c r="I45" s="5" t="s">
        <v>89</v>
      </c>
      <c r="J45" s="16">
        <v>18981</v>
      </c>
      <c r="K45" s="17"/>
      <c r="L45" s="13"/>
    </row>
    <row r="46" spans="1:15" ht="16.5" customHeight="1" x14ac:dyDescent="0.15">
      <c r="A46" s="2"/>
      <c r="B46" s="3"/>
      <c r="C46" s="2"/>
      <c r="D46" s="3"/>
      <c r="E46" s="4" t="s">
        <v>31</v>
      </c>
      <c r="F46" s="4"/>
      <c r="G46" s="2" t="s">
        <v>88</v>
      </c>
      <c r="H46" s="4"/>
      <c r="I46" s="5" t="s">
        <v>91</v>
      </c>
      <c r="J46" s="16">
        <v>761978</v>
      </c>
      <c r="K46" s="17"/>
      <c r="L46" s="13"/>
    </row>
    <row r="47" spans="1:15" ht="16.5" customHeight="1" x14ac:dyDescent="0.15">
      <c r="A47" s="2"/>
      <c r="B47" s="4"/>
      <c r="C47" s="7"/>
      <c r="D47" s="3"/>
      <c r="E47" s="4"/>
      <c r="F47" s="4"/>
      <c r="G47" s="7"/>
      <c r="H47" s="4"/>
      <c r="I47" s="5"/>
      <c r="J47" s="18"/>
      <c r="K47" s="19"/>
    </row>
    <row r="48" spans="1:15" ht="16.5" customHeight="1" x14ac:dyDescent="0.15">
      <c r="A48" s="20" t="s">
        <v>15</v>
      </c>
      <c r="B48" s="21"/>
      <c r="C48" s="21"/>
      <c r="D48" s="22"/>
      <c r="E48" s="23"/>
      <c r="F48" s="23"/>
      <c r="G48" s="23"/>
      <c r="H48" s="23"/>
      <c r="I48" s="24"/>
      <c r="J48" s="25">
        <f>SUM(J21+J33)</f>
        <v>38290073</v>
      </c>
      <c r="K48" s="26"/>
    </row>
    <row r="49" spans="1:11" ht="16.5" customHeight="1" x14ac:dyDescent="0.15">
      <c r="A49" s="20" t="s">
        <v>16</v>
      </c>
      <c r="B49" s="21"/>
      <c r="C49" s="21"/>
      <c r="D49" s="21"/>
      <c r="E49" s="21"/>
      <c r="F49" s="21"/>
      <c r="G49" s="21"/>
      <c r="H49" s="21"/>
      <c r="I49" s="22"/>
      <c r="J49" s="25">
        <f>SUM(J19,J48)</f>
        <v>53314951</v>
      </c>
      <c r="K49" s="26"/>
    </row>
    <row r="50" spans="1:11" ht="16.5" customHeight="1" x14ac:dyDescent="0.15">
      <c r="A50" s="39" t="s">
        <v>17</v>
      </c>
      <c r="B50" s="40"/>
      <c r="C50" s="39" t="s">
        <v>1</v>
      </c>
      <c r="D50" s="40"/>
      <c r="E50" s="39" t="s">
        <v>1</v>
      </c>
      <c r="F50" s="40"/>
      <c r="G50" s="39" t="s">
        <v>1</v>
      </c>
      <c r="H50" s="41"/>
      <c r="I50" s="40"/>
      <c r="J50" s="42"/>
      <c r="K50" s="43"/>
    </row>
    <row r="51" spans="1:11" ht="16.5" customHeight="1" x14ac:dyDescent="0.15">
      <c r="A51" s="27" t="s">
        <v>7</v>
      </c>
      <c r="B51" s="28"/>
      <c r="C51" s="27" t="s">
        <v>18</v>
      </c>
      <c r="D51" s="28"/>
      <c r="E51" s="27" t="s">
        <v>1</v>
      </c>
      <c r="F51" s="28"/>
      <c r="G51" s="27" t="s">
        <v>1</v>
      </c>
      <c r="H51" s="29"/>
      <c r="I51" s="28"/>
      <c r="J51" s="30">
        <f>SUM(J52:J61)</f>
        <v>1212747</v>
      </c>
      <c r="K51" s="31"/>
    </row>
    <row r="52" spans="1:11" ht="16.5" customHeight="1" x14ac:dyDescent="0.15">
      <c r="A52" s="2"/>
      <c r="B52" s="3"/>
      <c r="C52" s="2"/>
      <c r="D52" s="3"/>
      <c r="E52" s="2" t="s">
        <v>26</v>
      </c>
      <c r="F52" s="3"/>
      <c r="G52" s="2" t="s">
        <v>58</v>
      </c>
      <c r="H52" s="4"/>
      <c r="I52" s="5"/>
      <c r="J52" s="16">
        <v>13442</v>
      </c>
      <c r="K52" s="17"/>
    </row>
    <row r="53" spans="1:11" ht="16.5" customHeight="1" x14ac:dyDescent="0.15">
      <c r="A53" s="2"/>
      <c r="B53" s="3"/>
      <c r="C53" s="2"/>
      <c r="D53" s="3"/>
      <c r="E53" s="2" t="s">
        <v>31</v>
      </c>
      <c r="F53" s="3"/>
      <c r="G53" s="2" t="s">
        <v>40</v>
      </c>
      <c r="H53" s="4"/>
      <c r="I53" s="5"/>
      <c r="J53" s="16">
        <v>14761</v>
      </c>
      <c r="K53" s="17"/>
    </row>
    <row r="54" spans="1:11" ht="16.5" customHeight="1" x14ac:dyDescent="0.15">
      <c r="A54" s="2"/>
      <c r="B54" s="3"/>
      <c r="C54" s="2"/>
      <c r="D54" s="3"/>
      <c r="E54" s="2" t="s">
        <v>61</v>
      </c>
      <c r="F54" s="3"/>
      <c r="G54" s="2" t="s">
        <v>59</v>
      </c>
      <c r="H54" s="4"/>
      <c r="I54" s="5"/>
      <c r="J54" s="16">
        <v>11602</v>
      </c>
      <c r="K54" s="17"/>
    </row>
    <row r="55" spans="1:11" ht="16.5" customHeight="1" x14ac:dyDescent="0.15">
      <c r="A55" s="2"/>
      <c r="B55" s="3"/>
      <c r="C55" s="2"/>
      <c r="D55" s="3"/>
      <c r="E55" s="2" t="s">
        <v>60</v>
      </c>
      <c r="F55" s="3"/>
      <c r="G55" s="2" t="s">
        <v>62</v>
      </c>
      <c r="H55" s="4"/>
      <c r="I55" s="5"/>
      <c r="J55" s="16">
        <v>9135</v>
      </c>
      <c r="K55" s="17"/>
    </row>
    <row r="56" spans="1:11" ht="16.5" customHeight="1" x14ac:dyDescent="0.15">
      <c r="A56" s="2"/>
      <c r="B56" s="3"/>
      <c r="C56" s="2"/>
      <c r="D56" s="3"/>
      <c r="E56" s="2" t="s">
        <v>34</v>
      </c>
      <c r="F56" s="3"/>
      <c r="G56" s="2" t="s">
        <v>35</v>
      </c>
      <c r="H56" s="4"/>
      <c r="I56" s="5"/>
      <c r="J56" s="16">
        <v>596544</v>
      </c>
      <c r="K56" s="17"/>
    </row>
    <row r="57" spans="1:11" ht="16.5" customHeight="1" x14ac:dyDescent="0.15">
      <c r="A57" s="2"/>
      <c r="B57" s="3"/>
      <c r="C57" s="2"/>
      <c r="D57" s="3"/>
      <c r="E57" s="2" t="s">
        <v>41</v>
      </c>
      <c r="F57" s="3"/>
      <c r="G57" s="2" t="s">
        <v>57</v>
      </c>
      <c r="H57" s="4"/>
      <c r="I57" s="5"/>
      <c r="J57" s="16">
        <v>9140</v>
      </c>
      <c r="K57" s="17"/>
    </row>
    <row r="58" spans="1:11" ht="16.5" customHeight="1" x14ac:dyDescent="0.15">
      <c r="A58" s="2"/>
      <c r="B58" s="3"/>
      <c r="C58" s="2"/>
      <c r="D58" s="3"/>
      <c r="E58" s="2" t="s">
        <v>51</v>
      </c>
      <c r="F58" s="3"/>
      <c r="G58" s="2" t="s">
        <v>52</v>
      </c>
      <c r="H58" s="4"/>
      <c r="I58" s="5"/>
      <c r="J58" s="16">
        <v>96943</v>
      </c>
      <c r="K58" s="17"/>
    </row>
    <row r="59" spans="1:11" ht="16.5" customHeight="1" x14ac:dyDescent="0.15">
      <c r="A59" s="2"/>
      <c r="B59" s="3"/>
      <c r="C59" s="2"/>
      <c r="D59" s="3"/>
      <c r="E59" s="2" t="s">
        <v>79</v>
      </c>
      <c r="F59" s="3"/>
      <c r="G59" s="2" t="s">
        <v>100</v>
      </c>
      <c r="H59" s="4"/>
      <c r="I59" s="5"/>
      <c r="J59" s="16">
        <v>3520</v>
      </c>
      <c r="K59" s="17"/>
    </row>
    <row r="60" spans="1:11" ht="16.5" customHeight="1" x14ac:dyDescent="0.15">
      <c r="A60" s="2"/>
      <c r="B60" s="3"/>
      <c r="C60" s="2"/>
      <c r="D60" s="3"/>
      <c r="E60" s="2" t="s">
        <v>102</v>
      </c>
      <c r="F60" s="3"/>
      <c r="G60" s="2" t="s">
        <v>103</v>
      </c>
      <c r="H60" s="4"/>
      <c r="I60" s="5"/>
      <c r="J60" s="44">
        <v>26160</v>
      </c>
      <c r="K60" s="45"/>
    </row>
    <row r="61" spans="1:11" ht="16.5" customHeight="1" x14ac:dyDescent="0.15">
      <c r="A61" s="2"/>
      <c r="B61" s="3"/>
      <c r="C61" s="2"/>
      <c r="D61" s="3"/>
      <c r="E61" s="2" t="s">
        <v>80</v>
      </c>
      <c r="F61" s="3"/>
      <c r="G61" s="2" t="s">
        <v>81</v>
      </c>
      <c r="H61" s="4"/>
      <c r="I61" s="5"/>
      <c r="J61" s="16">
        <v>431500</v>
      </c>
      <c r="K61" s="17"/>
    </row>
    <row r="62" spans="1:11" ht="16.5" customHeight="1" x14ac:dyDescent="0.15">
      <c r="A62" s="27" t="s">
        <v>7</v>
      </c>
      <c r="B62" s="28"/>
      <c r="C62" s="27" t="s">
        <v>77</v>
      </c>
      <c r="D62" s="28"/>
      <c r="E62" s="27" t="s">
        <v>78</v>
      </c>
      <c r="F62" s="28"/>
      <c r="G62" s="27" t="s">
        <v>96</v>
      </c>
      <c r="H62" s="29"/>
      <c r="I62" s="28"/>
      <c r="J62" s="30">
        <v>3000</v>
      </c>
      <c r="K62" s="31"/>
    </row>
    <row r="63" spans="1:11" ht="16.5" customHeight="1" x14ac:dyDescent="0.15">
      <c r="A63" s="27" t="s">
        <v>7</v>
      </c>
      <c r="B63" s="28"/>
      <c r="C63" s="27" t="s">
        <v>65</v>
      </c>
      <c r="D63" s="28"/>
      <c r="E63" s="27" t="s">
        <v>66</v>
      </c>
      <c r="F63" s="28"/>
      <c r="G63" s="27" t="s">
        <v>99</v>
      </c>
      <c r="H63" s="29"/>
      <c r="I63" s="28"/>
      <c r="J63" s="30">
        <v>11368</v>
      </c>
      <c r="K63" s="31"/>
    </row>
    <row r="64" spans="1:11" ht="16.5" customHeight="1" x14ac:dyDescent="0.15">
      <c r="A64" s="20" t="s">
        <v>19</v>
      </c>
      <c r="B64" s="21"/>
      <c r="C64" s="21"/>
      <c r="D64" s="22"/>
      <c r="E64" s="23"/>
      <c r="F64" s="23"/>
      <c r="G64" s="23"/>
      <c r="H64" s="23"/>
      <c r="I64" s="24"/>
      <c r="J64" s="25">
        <f>SUM(J51+J62+J63)</f>
        <v>1227115</v>
      </c>
      <c r="K64" s="26"/>
    </row>
    <row r="65" spans="1:11" ht="16.5" customHeight="1" x14ac:dyDescent="0.15">
      <c r="A65" s="20" t="s">
        <v>20</v>
      </c>
      <c r="B65" s="21"/>
      <c r="C65" s="21"/>
      <c r="D65" s="21"/>
      <c r="E65" s="21"/>
      <c r="F65" s="21"/>
      <c r="G65" s="21"/>
      <c r="H65" s="21"/>
      <c r="I65" s="22"/>
      <c r="J65" s="25">
        <f>SUM(J64)</f>
        <v>1227115</v>
      </c>
      <c r="K65" s="26"/>
    </row>
    <row r="66" spans="1:11" ht="16.5" customHeight="1" x14ac:dyDescent="0.15">
      <c r="A66" s="20" t="s">
        <v>21</v>
      </c>
      <c r="B66" s="21"/>
      <c r="C66" s="21"/>
      <c r="D66" s="21"/>
      <c r="E66" s="21"/>
      <c r="F66" s="21"/>
      <c r="G66" s="21"/>
      <c r="H66" s="21"/>
      <c r="I66" s="22"/>
      <c r="J66" s="25">
        <f>SUM(J49-J65)</f>
        <v>52087836</v>
      </c>
      <c r="K66" s="26"/>
    </row>
    <row r="67" spans="1:11" ht="16.5" customHeight="1" x14ac:dyDescent="0.15">
      <c r="A67" s="35" t="s">
        <v>82</v>
      </c>
      <c r="B67" s="35"/>
      <c r="C67" s="36"/>
      <c r="D67" s="36"/>
      <c r="E67" s="36"/>
      <c r="F67" s="36"/>
      <c r="G67" s="36"/>
      <c r="H67" s="36"/>
      <c r="I67" s="36"/>
      <c r="J67" s="37">
        <f>SUM(J65+J66)</f>
        <v>53314951</v>
      </c>
      <c r="K67" s="38"/>
    </row>
  </sheetData>
  <mergeCells count="152">
    <mergeCell ref="J34:K34"/>
    <mergeCell ref="A1:K2"/>
    <mergeCell ref="A4:D4"/>
    <mergeCell ref="E4:F4"/>
    <mergeCell ref="G4:I4"/>
    <mergeCell ref="J4:K4"/>
    <mergeCell ref="A5:B5"/>
    <mergeCell ref="C5:D5"/>
    <mergeCell ref="E5:F5"/>
    <mergeCell ref="G5:I5"/>
    <mergeCell ref="J5:K5"/>
    <mergeCell ref="J3:K3"/>
    <mergeCell ref="A6:B6"/>
    <mergeCell ref="C6:D6"/>
    <mergeCell ref="E6:F6"/>
    <mergeCell ref="J6:K6"/>
    <mergeCell ref="A10:B10"/>
    <mergeCell ref="C10:D10"/>
    <mergeCell ref="E10:F10"/>
    <mergeCell ref="J10:K10"/>
    <mergeCell ref="J7:K7"/>
    <mergeCell ref="E8:F8"/>
    <mergeCell ref="G6:I10"/>
    <mergeCell ref="J8:K8"/>
    <mergeCell ref="J9:K9"/>
    <mergeCell ref="A11:B11"/>
    <mergeCell ref="C11:D11"/>
    <mergeCell ref="E11:F11"/>
    <mergeCell ref="G11:I11"/>
    <mergeCell ref="J11:K11"/>
    <mergeCell ref="A19:D19"/>
    <mergeCell ref="E19:F19"/>
    <mergeCell ref="G19:I19"/>
    <mergeCell ref="J19:K19"/>
    <mergeCell ref="J12:K12"/>
    <mergeCell ref="J13:K13"/>
    <mergeCell ref="J16:K16"/>
    <mergeCell ref="J18:K18"/>
    <mergeCell ref="J17:K17"/>
    <mergeCell ref="J15:K15"/>
    <mergeCell ref="J14:K14"/>
    <mergeCell ref="A20:B20"/>
    <mergeCell ref="C20:D20"/>
    <mergeCell ref="E20:F20"/>
    <mergeCell ref="G20:I20"/>
    <mergeCell ref="J20:K20"/>
    <mergeCell ref="A21:B21"/>
    <mergeCell ref="C21:D21"/>
    <mergeCell ref="E21:F21"/>
    <mergeCell ref="G21:I21"/>
    <mergeCell ref="J21:K21"/>
    <mergeCell ref="A22:B22"/>
    <mergeCell ref="C22:D22"/>
    <mergeCell ref="E22:F22"/>
    <mergeCell ref="G22:I22"/>
    <mergeCell ref="J22:K22"/>
    <mergeCell ref="A23:B23"/>
    <mergeCell ref="C23:D23"/>
    <mergeCell ref="E23:F23"/>
    <mergeCell ref="G23:I23"/>
    <mergeCell ref="J23:K23"/>
    <mergeCell ref="C35:D35"/>
    <mergeCell ref="E35:F35"/>
    <mergeCell ref="J35:K35"/>
    <mergeCell ref="E29:F29"/>
    <mergeCell ref="J28:K28"/>
    <mergeCell ref="J44:K44"/>
    <mergeCell ref="A25:B25"/>
    <mergeCell ref="C25:D25"/>
    <mergeCell ref="E25:F25"/>
    <mergeCell ref="G25:I25"/>
    <mergeCell ref="J25:K25"/>
    <mergeCell ref="A26:B26"/>
    <mergeCell ref="C26:D26"/>
    <mergeCell ref="E26:F26"/>
    <mergeCell ref="G26:I26"/>
    <mergeCell ref="J26:K26"/>
    <mergeCell ref="E30:F30"/>
    <mergeCell ref="E31:F31"/>
    <mergeCell ref="J30:K30"/>
    <mergeCell ref="C30:D30"/>
    <mergeCell ref="C31:D31"/>
    <mergeCell ref="J39:K39"/>
    <mergeCell ref="J40:K40"/>
    <mergeCell ref="C34:D34"/>
    <mergeCell ref="A62:B62"/>
    <mergeCell ref="C62:D62"/>
    <mergeCell ref="E62:F62"/>
    <mergeCell ref="G62:I62"/>
    <mergeCell ref="J62:K62"/>
    <mergeCell ref="A49:I49"/>
    <mergeCell ref="J49:K49"/>
    <mergeCell ref="A50:B50"/>
    <mergeCell ref="C50:D50"/>
    <mergeCell ref="E50:F50"/>
    <mergeCell ref="G50:I50"/>
    <mergeCell ref="J50:K50"/>
    <mergeCell ref="J57:K57"/>
    <mergeCell ref="J58:K58"/>
    <mergeCell ref="J59:K59"/>
    <mergeCell ref="J61:K61"/>
    <mergeCell ref="G51:I51"/>
    <mergeCell ref="J51:K51"/>
    <mergeCell ref="J60:K60"/>
    <mergeCell ref="A67:I67"/>
    <mergeCell ref="J46:K46"/>
    <mergeCell ref="A65:I65"/>
    <mergeCell ref="J65:K65"/>
    <mergeCell ref="A66:I66"/>
    <mergeCell ref="J66:K66"/>
    <mergeCell ref="J67:K67"/>
    <mergeCell ref="A63:B63"/>
    <mergeCell ref="C63:D63"/>
    <mergeCell ref="E63:F63"/>
    <mergeCell ref="G63:I63"/>
    <mergeCell ref="J63:K63"/>
    <mergeCell ref="A64:D64"/>
    <mergeCell ref="E64:F64"/>
    <mergeCell ref="G64:I64"/>
    <mergeCell ref="J64:K64"/>
    <mergeCell ref="J52:K52"/>
    <mergeCell ref="J53:K53"/>
    <mergeCell ref="J54:K54"/>
    <mergeCell ref="J55:K55"/>
    <mergeCell ref="J56:K56"/>
    <mergeCell ref="A51:B51"/>
    <mergeCell ref="C51:D51"/>
    <mergeCell ref="E51:F51"/>
    <mergeCell ref="J24:K24"/>
    <mergeCell ref="J27:K27"/>
    <mergeCell ref="J29:K29"/>
    <mergeCell ref="J31:K31"/>
    <mergeCell ref="J32:K32"/>
    <mergeCell ref="J42:K42"/>
    <mergeCell ref="J43:K43"/>
    <mergeCell ref="J47:K47"/>
    <mergeCell ref="A48:D48"/>
    <mergeCell ref="E48:F48"/>
    <mergeCell ref="G48:I48"/>
    <mergeCell ref="J48:K48"/>
    <mergeCell ref="J45:K45"/>
    <mergeCell ref="A33:B33"/>
    <mergeCell ref="C33:D33"/>
    <mergeCell ref="E33:F33"/>
    <mergeCell ref="G33:I33"/>
    <mergeCell ref="J33:K33"/>
    <mergeCell ref="J36:K36"/>
    <mergeCell ref="J37:K37"/>
    <mergeCell ref="J38:K38"/>
    <mergeCell ref="J41:K41"/>
    <mergeCell ref="C27:D27"/>
    <mergeCell ref="A35:B35"/>
  </mergeCells>
  <phoneticPr fontId="1"/>
  <pageMargins left="0.70866141732283472" right="0.7086614173228347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財産目録</vt:lpstr>
      <vt:lpstr>Sheet1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nhs01</cp:lastModifiedBy>
  <cp:lastPrinted>2023-05-02T04:46:43Z</cp:lastPrinted>
  <dcterms:created xsi:type="dcterms:W3CDTF">2015-04-07T02:33:17Z</dcterms:created>
  <dcterms:modified xsi:type="dcterms:W3CDTF">2023-05-02T04:46:56Z</dcterms:modified>
</cp:coreProperties>
</file>