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 tabRatio="958" activeTab="9"/>
  </bookViews>
  <sheets>
    <sheet name="活動計算書" sheetId="6" r:id="rId1"/>
    <sheet name="事業別損益" sheetId="5" r:id="rId2"/>
    <sheet name="会費" sheetId="3" r:id="rId3"/>
    <sheet name="委託事業" sheetId="4" r:id="rId4"/>
    <sheet name="自主事業" sheetId="10" r:id="rId5"/>
    <sheet name="情報公開" sheetId="9" r:id="rId6"/>
    <sheet name="管理費" sheetId="2" r:id="rId7"/>
    <sheet name="管理費内訳" sheetId="1" r:id="rId8"/>
    <sheet name="管理収益" sheetId="7" r:id="rId9"/>
    <sheet name="貸借対照表" sheetId="8" r:id="rId10"/>
  </sheets>
  <calcPr calcId="145621"/>
</workbook>
</file>

<file path=xl/calcChain.xml><?xml version="1.0" encoding="utf-8"?>
<calcChain xmlns="http://schemas.openxmlformats.org/spreadsheetml/2006/main">
  <c r="J47" i="5" l="1"/>
  <c r="J48" i="5"/>
  <c r="D39" i="6"/>
  <c r="H46" i="5"/>
  <c r="J46" i="5"/>
  <c r="D30" i="7" l="1"/>
  <c r="D20" i="7"/>
  <c r="D11" i="7"/>
  <c r="P13" i="2"/>
  <c r="C15" i="1" l="1"/>
  <c r="E24" i="10"/>
  <c r="F54" i="4"/>
  <c r="C46" i="5" l="1"/>
  <c r="G46" i="5"/>
  <c r="G47" i="5" s="1"/>
  <c r="H20" i="5" l="1"/>
  <c r="B20" i="5"/>
  <c r="C20" i="5"/>
  <c r="D20" i="5"/>
  <c r="D46" i="5" l="1"/>
  <c r="N21" i="10" l="1"/>
  <c r="N19" i="10"/>
  <c r="N17" i="10"/>
  <c r="N15" i="10"/>
  <c r="N23" i="10" s="1"/>
  <c r="N9" i="10"/>
  <c r="E21" i="8"/>
  <c r="H38" i="5"/>
  <c r="H34" i="5"/>
  <c r="H32" i="5"/>
  <c r="H31" i="5"/>
  <c r="H29" i="5"/>
  <c r="J29" i="5" s="1"/>
  <c r="B26" i="5"/>
  <c r="H24" i="5"/>
  <c r="J24" i="5" s="1"/>
  <c r="H23" i="5"/>
  <c r="J23" i="5" s="1"/>
  <c r="E15" i="10"/>
  <c r="H30" i="5"/>
  <c r="H26" i="5"/>
  <c r="E19" i="10"/>
  <c r="E17" i="10"/>
  <c r="J44" i="5"/>
  <c r="D18" i="7"/>
  <c r="D19" i="7" s="1"/>
  <c r="J18" i="5"/>
  <c r="H28" i="5"/>
  <c r="J28" i="5" s="1"/>
  <c r="E9" i="10"/>
  <c r="D13" i="6"/>
  <c r="D9" i="9"/>
  <c r="D11" i="9" s="1"/>
  <c r="E9" i="9"/>
  <c r="E11" i="9" s="1"/>
  <c r="F9" i="9"/>
  <c r="F11" i="9" s="1"/>
  <c r="G9" i="9"/>
  <c r="G11" i="9" s="1"/>
  <c r="H9" i="9"/>
  <c r="H11" i="9" s="1"/>
  <c r="I9" i="9"/>
  <c r="I11" i="9" s="1"/>
  <c r="J9" i="9"/>
  <c r="J11" i="9" s="1"/>
  <c r="K9" i="9"/>
  <c r="K11" i="9" s="1"/>
  <c r="L9" i="9"/>
  <c r="L11" i="9" s="1"/>
  <c r="M9" i="9"/>
  <c r="M11" i="9" s="1"/>
  <c r="N9" i="9"/>
  <c r="N11" i="9" s="1"/>
  <c r="C9" i="9"/>
  <c r="C11" i="9" s="1"/>
  <c r="O8" i="9"/>
  <c r="O7" i="9"/>
  <c r="O6" i="9"/>
  <c r="O5" i="9"/>
  <c r="O4" i="9"/>
  <c r="E7" i="3"/>
  <c r="C38" i="1"/>
  <c r="P15" i="2" s="1"/>
  <c r="P16" i="2"/>
  <c r="P11" i="2"/>
  <c r="P10" i="2"/>
  <c r="P9" i="2"/>
  <c r="P8" i="2"/>
  <c r="P24" i="2" s="1"/>
  <c r="P6" i="2"/>
  <c r="P5" i="2"/>
  <c r="P4" i="2"/>
  <c r="I26" i="5"/>
  <c r="C36" i="6"/>
  <c r="J39" i="5"/>
  <c r="J43" i="5"/>
  <c r="J45" i="5"/>
  <c r="J42" i="5"/>
  <c r="J37" i="5"/>
  <c r="B46" i="5"/>
  <c r="J41" i="5"/>
  <c r="H33" i="5"/>
  <c r="J33" i="5" s="1"/>
  <c r="J16" i="5"/>
  <c r="J30" i="5"/>
  <c r="J32" i="5"/>
  <c r="C15" i="6"/>
  <c r="D16" i="6" s="1"/>
  <c r="J38" i="5"/>
  <c r="J34" i="5"/>
  <c r="C30" i="6"/>
  <c r="J31" i="5"/>
  <c r="J13" i="5"/>
  <c r="I20" i="5"/>
  <c r="J20" i="5" s="1"/>
  <c r="J25" i="5"/>
  <c r="E17" i="6" l="1"/>
  <c r="O9" i="9"/>
  <c r="O11" i="9" s="1"/>
  <c r="J26" i="5"/>
  <c r="E26" i="10"/>
  <c r="B47" i="5"/>
  <c r="B48" i="5" s="1"/>
  <c r="I46" i="5"/>
  <c r="I47" i="5" s="1"/>
  <c r="I48" i="5" s="1"/>
  <c r="P20" i="2"/>
  <c r="E39" i="6" l="1"/>
  <c r="E40" i="6" s="1"/>
  <c r="D24" i="8" s="1"/>
  <c r="E25" i="8" s="1"/>
  <c r="E26" i="8" s="1"/>
  <c r="J35" i="5"/>
  <c r="E42" i="6" l="1"/>
</calcChain>
</file>

<file path=xl/sharedStrings.xml><?xml version="1.0" encoding="utf-8"?>
<sst xmlns="http://schemas.openxmlformats.org/spreadsheetml/2006/main" count="765" uniqueCount="404">
  <si>
    <t>科　目</t>
    <rPh sb="0" eb="1">
      <t>カ</t>
    </rPh>
    <rPh sb="2" eb="3">
      <t>メ</t>
    </rPh>
    <phoneticPr fontId="2"/>
  </si>
  <si>
    <t>通信費運搬費</t>
  </si>
  <si>
    <t>月　日</t>
    <rPh sb="0" eb="1">
      <t>ツキ</t>
    </rPh>
    <rPh sb="2" eb="3">
      <t>ヒ</t>
    </rPh>
    <phoneticPr fontId="2"/>
  </si>
  <si>
    <t>細　　目</t>
    <rPh sb="0" eb="1">
      <t>ホソ</t>
    </rPh>
    <rPh sb="3" eb="4">
      <t>メ</t>
    </rPh>
    <phoneticPr fontId="2"/>
  </si>
  <si>
    <t>金　額</t>
    <rPh sb="0" eb="1">
      <t>キン</t>
    </rPh>
    <rPh sb="2" eb="3">
      <t>ガク</t>
    </rPh>
    <phoneticPr fontId="2"/>
  </si>
  <si>
    <t>領収書</t>
    <rPh sb="0" eb="3">
      <t>リョウシュウショ</t>
    </rPh>
    <phoneticPr fontId="2"/>
  </si>
  <si>
    <t>　</t>
    <phoneticPr fontId="3"/>
  </si>
  <si>
    <t>　</t>
    <phoneticPr fontId="3"/>
  </si>
  <si>
    <t>小　　　計</t>
    <rPh sb="0" eb="1">
      <t>ショウ</t>
    </rPh>
    <rPh sb="4" eb="5">
      <t>ケイ</t>
    </rPh>
    <phoneticPr fontId="3"/>
  </si>
  <si>
    <t>科　　目</t>
    <rPh sb="0" eb="1">
      <t>カ</t>
    </rPh>
    <rPh sb="3" eb="4">
      <t>メ</t>
    </rPh>
    <phoneticPr fontId="2"/>
  </si>
  <si>
    <t>その他科目</t>
    <rPh sb="2" eb="3">
      <t>タ</t>
    </rPh>
    <rPh sb="3" eb="5">
      <t>カモク</t>
    </rPh>
    <phoneticPr fontId="3"/>
  </si>
  <si>
    <t>数</t>
    <rPh sb="0" eb="1">
      <t>カズ</t>
    </rPh>
    <phoneticPr fontId="3"/>
  </si>
  <si>
    <t>科目</t>
    <rPh sb="0" eb="2">
      <t>カモク</t>
    </rPh>
    <phoneticPr fontId="3"/>
  </si>
  <si>
    <t>細目</t>
    <rPh sb="0" eb="2">
      <t>サイモク</t>
    </rPh>
    <phoneticPr fontId="3"/>
  </si>
  <si>
    <t>4月</t>
    <rPh sb="1" eb="2">
      <t>ツキ</t>
    </rPh>
    <phoneticPr fontId="3"/>
  </si>
  <si>
    <t>5月</t>
    <rPh sb="1" eb="2">
      <t>ツキ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</si>
  <si>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</si>
  <si>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</si>
  <si>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</si>
  <si>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</si>
  <si>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</si>
  <si>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</si>
  <si>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</si>
  <si>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</si>
  <si>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</si>
  <si>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</si>
  <si>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小計</t>
    <rPh sb="0" eb="2">
      <t>ショウケイ</t>
    </rPh>
    <phoneticPr fontId="3"/>
  </si>
  <si>
    <t>給与手当</t>
    <rPh sb="0" eb="2">
      <t>キュウヨ</t>
    </rPh>
    <rPh sb="2" eb="4">
      <t>テアテ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</si>
  <si>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</si>
  <si>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地代家賃</t>
    <rPh sb="0" eb="2">
      <t>チダイ</t>
    </rPh>
    <rPh sb="2" eb="4">
      <t>ヤチン</t>
    </rPh>
    <phoneticPr fontId="3"/>
  </si>
  <si>
    <t>水道光熱費</t>
    <rPh sb="0" eb="2">
      <t>スイドウ</t>
    </rPh>
    <rPh sb="2" eb="5">
      <t>コウネツヒ</t>
    </rPh>
    <phoneticPr fontId="3"/>
  </si>
  <si>
    <t>通信費1</t>
    <rPh sb="0" eb="3">
      <t>ツウシンヒ</t>
    </rPh>
    <phoneticPr fontId="3"/>
  </si>
  <si>
    <t>電話代</t>
    <rPh sb="0" eb="3">
      <t>デンワダイ</t>
    </rPh>
    <phoneticPr fontId="3"/>
  </si>
  <si>
    <t>通信費2</t>
    <rPh sb="0" eb="3">
      <t>ツウシンヒ</t>
    </rPh>
    <phoneticPr fontId="3"/>
  </si>
  <si>
    <t>光ケーブル</t>
    <rPh sb="0" eb="1">
      <t>ヒカリ</t>
    </rPh>
    <phoneticPr fontId="3"/>
  </si>
  <si>
    <t>コピーリース料</t>
    <rPh sb="6" eb="7">
      <t>リョウ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</si>
  <si>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</si>
  <si>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業務委託費</t>
    <rPh sb="0" eb="2">
      <t>ギョウム</t>
    </rPh>
    <rPh sb="2" eb="4">
      <t>イタク</t>
    </rPh>
    <rPh sb="4" eb="5">
      <t>ヒ</t>
    </rPh>
    <phoneticPr fontId="3"/>
  </si>
  <si>
    <t>労働保険</t>
    <rPh sb="0" eb="2">
      <t>ロウドウ</t>
    </rPh>
    <rPh sb="2" eb="4">
      <t>ホケン</t>
    </rPh>
    <phoneticPr fontId="3"/>
  </si>
  <si>
    <t>灯油代</t>
    <rPh sb="0" eb="2">
      <t>トウユ</t>
    </rPh>
    <rPh sb="2" eb="3">
      <t>ダイ</t>
    </rPh>
    <phoneticPr fontId="3"/>
  </si>
  <si>
    <t>税務・登記</t>
    <rPh sb="0" eb="2">
      <t>ゼイム</t>
    </rPh>
    <rPh sb="3" eb="5">
      <t>トウキ</t>
    </rPh>
    <phoneticPr fontId="3"/>
  </si>
  <si>
    <t>事務局長</t>
    <rPh sb="0" eb="3">
      <t>ジムキョク</t>
    </rPh>
    <rPh sb="3" eb="4">
      <t>チョウ</t>
    </rPh>
    <phoneticPr fontId="3"/>
  </si>
  <si>
    <t>印刷製本費</t>
    <phoneticPr fontId="3"/>
  </si>
  <si>
    <t>手数料</t>
    <rPh sb="0" eb="3">
      <t>テスウリョウ</t>
    </rPh>
    <phoneticPr fontId="3"/>
  </si>
  <si>
    <t>バス代</t>
    <rPh sb="2" eb="3">
      <t>ダイ</t>
    </rPh>
    <phoneticPr fontId="3"/>
  </si>
  <si>
    <t>切手・送料</t>
    <rPh sb="0" eb="2">
      <t>キッテ</t>
    </rPh>
    <rPh sb="3" eb="5">
      <t>ソウリョウ</t>
    </rPh>
    <phoneticPr fontId="3"/>
  </si>
  <si>
    <t xml:space="preserve"> </t>
    <phoneticPr fontId="3"/>
  </si>
  <si>
    <t>10.通信費運搬費</t>
    <phoneticPr fontId="3"/>
  </si>
  <si>
    <t>11.印刷製本費</t>
    <rPh sb="3" eb="5">
      <t>インサツ</t>
    </rPh>
    <rPh sb="5" eb="7">
      <t>セイホン</t>
    </rPh>
    <rPh sb="7" eb="8">
      <t>ヒ</t>
    </rPh>
    <phoneticPr fontId="3"/>
  </si>
  <si>
    <t>13.消耗品費</t>
    <rPh sb="3" eb="5">
      <t>ショウモウ</t>
    </rPh>
    <rPh sb="5" eb="6">
      <t>ヒン</t>
    </rPh>
    <rPh sb="6" eb="7">
      <t>ヒ</t>
    </rPh>
    <phoneticPr fontId="3"/>
  </si>
  <si>
    <t xml:space="preserve"> </t>
    <phoneticPr fontId="3"/>
  </si>
  <si>
    <t>【領収書記載番号簿】</t>
    <phoneticPr fontId="3"/>
  </si>
  <si>
    <t>人数</t>
    <rPh sb="0" eb="2">
      <t>ニンズウ</t>
    </rPh>
    <phoneticPr fontId="2"/>
  </si>
  <si>
    <t>入金日</t>
    <rPh sb="0" eb="2">
      <t>ニュウキン</t>
    </rPh>
    <rPh sb="2" eb="3">
      <t>ビ</t>
    </rPh>
    <phoneticPr fontId="2"/>
  </si>
  <si>
    <t>氏　名</t>
    <rPh sb="0" eb="3">
      <t>シメイ</t>
    </rPh>
    <phoneticPr fontId="2"/>
  </si>
  <si>
    <t>金額</t>
    <rPh sb="0" eb="2">
      <t>キンガク</t>
    </rPh>
    <phoneticPr fontId="2"/>
  </si>
  <si>
    <t>積算額</t>
    <rPh sb="0" eb="2">
      <t>セキサン</t>
    </rPh>
    <rPh sb="2" eb="3">
      <t>ガク</t>
    </rPh>
    <phoneticPr fontId="2"/>
  </si>
  <si>
    <t>属性</t>
    <rPh sb="0" eb="2">
      <t>ゾクセイ</t>
    </rPh>
    <phoneticPr fontId="2"/>
  </si>
  <si>
    <t>詳細</t>
    <rPh sb="0" eb="2">
      <t>ショウサイ</t>
    </rPh>
    <phoneticPr fontId="2"/>
  </si>
  <si>
    <t>領収書番号</t>
    <rPh sb="0" eb="3">
      <t>リョウシュウショ</t>
    </rPh>
    <rPh sb="3" eb="5">
      <t>バンゴウ</t>
    </rPh>
    <phoneticPr fontId="2"/>
  </si>
  <si>
    <t>【正会員　受取会費】</t>
    <rPh sb="1" eb="4">
      <t>セイカイイン</t>
    </rPh>
    <rPh sb="5" eb="7">
      <t>ウケトリ</t>
    </rPh>
    <rPh sb="7" eb="9">
      <t>カイヒ</t>
    </rPh>
    <phoneticPr fontId="3"/>
  </si>
  <si>
    <t>【賛助会員　受取会費】</t>
    <rPh sb="1" eb="3">
      <t>サンジョ</t>
    </rPh>
    <rPh sb="3" eb="5">
      <t>カイイン</t>
    </rPh>
    <rPh sb="6" eb="8">
      <t>ウケトリ</t>
    </rPh>
    <rPh sb="8" eb="10">
      <t>カイヒ</t>
    </rPh>
    <phoneticPr fontId="3"/>
  </si>
  <si>
    <t>小　計</t>
    <rPh sb="0" eb="1">
      <t>ショウ</t>
    </rPh>
    <rPh sb="2" eb="3">
      <t>ケイ</t>
    </rPh>
    <phoneticPr fontId="3"/>
  </si>
  <si>
    <t>　</t>
    <phoneticPr fontId="3"/>
  </si>
  <si>
    <t>日　付</t>
    <rPh sb="0" eb="3">
      <t>ヒヅケ</t>
    </rPh>
    <phoneticPr fontId="2"/>
  </si>
  <si>
    <t>金　額</t>
    <rPh sb="0" eb="3">
      <t>キンガク</t>
    </rPh>
    <phoneticPr fontId="2"/>
  </si>
  <si>
    <t>細　目</t>
    <rPh sb="0" eb="3">
      <t>サイモク</t>
    </rPh>
    <phoneticPr fontId="2"/>
  </si>
  <si>
    <t>小科目</t>
    <rPh sb="0" eb="1">
      <t>ショウ</t>
    </rPh>
    <rPh sb="1" eb="3">
      <t>カモク</t>
    </rPh>
    <phoneticPr fontId="2"/>
  </si>
  <si>
    <t>←合計</t>
    <rPh sb="1" eb="3">
      <t>ゴウケイ</t>
    </rPh>
    <phoneticPr fontId="3"/>
  </si>
  <si>
    <t>メンテナンス料</t>
    <rPh sb="6" eb="7">
      <t>リョウ</t>
    </rPh>
    <phoneticPr fontId="3"/>
  </si>
  <si>
    <t>PCソフト購入代</t>
    <rPh sb="5" eb="7">
      <t>コウニュウ</t>
    </rPh>
    <rPh sb="7" eb="8">
      <t>ダイ</t>
    </rPh>
    <phoneticPr fontId="3"/>
  </si>
  <si>
    <t>周辺機器購入代</t>
    <rPh sb="0" eb="2">
      <t>シュウヘン</t>
    </rPh>
    <rPh sb="2" eb="4">
      <t>キキ</t>
    </rPh>
    <rPh sb="4" eb="6">
      <t>コウニュウ</t>
    </rPh>
    <rPh sb="6" eb="7">
      <t>ダイ</t>
    </rPh>
    <phoneticPr fontId="3"/>
  </si>
  <si>
    <t>月別小計</t>
    <rPh sb="0" eb="2">
      <t>ツキベツ</t>
    </rPh>
    <rPh sb="2" eb="4">
      <t>ショウケイ</t>
    </rPh>
    <phoneticPr fontId="3"/>
  </si>
  <si>
    <t>前年度実績</t>
    <rPh sb="0" eb="3">
      <t>ゼンネンド</t>
    </rPh>
    <rPh sb="3" eb="5">
      <t>ジッセキ</t>
    </rPh>
    <phoneticPr fontId="3"/>
  </si>
  <si>
    <t>差額</t>
    <rPh sb="0" eb="2">
      <t>サガク</t>
    </rPh>
    <phoneticPr fontId="3"/>
  </si>
  <si>
    <t>合計</t>
    <rPh sb="0" eb="2">
      <t>ゴウケイ</t>
    </rPh>
    <phoneticPr fontId="3"/>
  </si>
  <si>
    <t>財務諸表の注記</t>
  </si>
  <si>
    <t>１．重要な会計方針</t>
  </si>
  <si>
    <t>　　</t>
  </si>
  <si>
    <t>２．事業別損益の状況</t>
  </si>
  <si>
    <t>　　　事業別損益の状況は以下の通りです。</t>
  </si>
  <si>
    <t>(単位：円)</t>
  </si>
  <si>
    <t>定款に定める事業</t>
  </si>
  <si>
    <t>個別事業名称</t>
  </si>
  <si>
    <t>Ⅰ　経常収益</t>
  </si>
  <si>
    <t xml:space="preserve"> 　1.受取会費</t>
  </si>
  <si>
    <t xml:space="preserve">    2.受取寄付金</t>
  </si>
  <si>
    <t xml:space="preserve">   ３.受取助成金</t>
  </si>
  <si>
    <t>　４.事業収益</t>
  </si>
  <si>
    <t>　経常収益計　①</t>
  </si>
  <si>
    <t>Ⅱ　経常費用</t>
  </si>
  <si>
    <t>　(1)人件費</t>
  </si>
  <si>
    <t xml:space="preserve">      給与</t>
  </si>
  <si>
    <t>　　法定福利費</t>
  </si>
  <si>
    <t>　　講師謝礼金</t>
  </si>
  <si>
    <t>　　団体謝礼金</t>
  </si>
  <si>
    <t xml:space="preserve">       人件費計②</t>
  </si>
  <si>
    <t>　(2)その他経費</t>
  </si>
  <si>
    <t>　　旅費交通費</t>
  </si>
  <si>
    <t xml:space="preserve">       雑費</t>
  </si>
  <si>
    <t xml:space="preserve">       印刷製本費</t>
  </si>
  <si>
    <t>　　福利厚生費</t>
  </si>
  <si>
    <t xml:space="preserve">   　水道光熱費  </t>
  </si>
  <si>
    <t xml:space="preserve">      地代家賃</t>
  </si>
  <si>
    <t xml:space="preserve">      業務委託費</t>
  </si>
  <si>
    <t>　　その他経費計③</t>
  </si>
  <si>
    <t>　経常費用計②＋③＝④</t>
  </si>
  <si>
    <t>科　　　　　目</t>
  </si>
  <si>
    <t>　５.その他収益</t>
  </si>
  <si>
    <t>　    受取利息</t>
  </si>
  <si>
    <t>　経常収益計 ①</t>
  </si>
  <si>
    <t>　1.事業費</t>
  </si>
  <si>
    <t xml:space="preserve">     その他経費計③</t>
  </si>
  <si>
    <t>　　事業費計②＋③＝④</t>
  </si>
  <si>
    <t>　2.管理費</t>
  </si>
  <si>
    <t xml:space="preserve">       人件費計⑤</t>
  </si>
  <si>
    <t xml:space="preserve">      その他経費計⑥</t>
  </si>
  <si>
    <t xml:space="preserve">      管理費計　　⑤＋⑥＝⑦</t>
  </si>
  <si>
    <t>　経常費用計　　④＋⑦＝⑧</t>
  </si>
  <si>
    <t>消耗品費</t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</si>
  <si>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</si>
  <si>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合計金額</t>
    <rPh sb="0" eb="2">
      <t>ゴウケイ</t>
    </rPh>
    <rPh sb="2" eb="4">
      <t>キンガク</t>
    </rPh>
    <phoneticPr fontId="2"/>
  </si>
  <si>
    <t>領収書NO</t>
    <rPh sb="0" eb="3">
      <t>リョウシュウショ</t>
    </rPh>
    <phoneticPr fontId="2"/>
  </si>
  <si>
    <t>　</t>
    <phoneticPr fontId="2"/>
  </si>
  <si>
    <t>合　　　計</t>
    <rPh sb="0" eb="1">
      <t>ア</t>
    </rPh>
    <rPh sb="4" eb="5">
      <t>ケイ</t>
    </rPh>
    <phoneticPr fontId="3"/>
  </si>
  <si>
    <t>　</t>
    <phoneticPr fontId="3"/>
  </si>
  <si>
    <t>【収益の部】</t>
    <rPh sb="1" eb="3">
      <t>シュウエキ</t>
    </rPh>
    <rPh sb="4" eb="5">
      <t>ブ</t>
    </rPh>
    <phoneticPr fontId="3"/>
  </si>
  <si>
    <t>収　益</t>
    <rPh sb="0" eb="1">
      <t>オサム</t>
    </rPh>
    <rPh sb="2" eb="3">
      <t>エキ</t>
    </rPh>
    <phoneticPr fontId="2"/>
  </si>
  <si>
    <t>費　用</t>
    <rPh sb="0" eb="1">
      <t>ヒ</t>
    </rPh>
    <rPh sb="2" eb="3">
      <t>ヨウ</t>
    </rPh>
    <phoneticPr fontId="2"/>
  </si>
  <si>
    <t>【管理費に係る収益】</t>
    <rPh sb="1" eb="4">
      <t>カンリヒ</t>
    </rPh>
    <rPh sb="5" eb="6">
      <t>カカワ</t>
    </rPh>
    <rPh sb="7" eb="9">
      <t>シュウエキ</t>
    </rPh>
    <phoneticPr fontId="3"/>
  </si>
  <si>
    <t>収　　　益</t>
    <rPh sb="0" eb="1">
      <t>オサム</t>
    </rPh>
    <rPh sb="4" eb="5">
      <t>エキ</t>
    </rPh>
    <phoneticPr fontId="2"/>
  </si>
  <si>
    <t>細　　　　　　目</t>
    <rPh sb="0" eb="1">
      <t>ホソ</t>
    </rPh>
    <rPh sb="7" eb="8">
      <t>メ</t>
    </rPh>
    <phoneticPr fontId="3"/>
  </si>
  <si>
    <t>合　　　計</t>
    <rPh sb="0" eb="1">
      <t>ア</t>
    </rPh>
    <rPh sb="4" eb="5">
      <t>ケイ</t>
    </rPh>
    <phoneticPr fontId="3"/>
  </si>
  <si>
    <t>【費用の部】</t>
    <rPh sb="1" eb="3">
      <t>ヒヨウ</t>
    </rPh>
    <rPh sb="4" eb="5">
      <t>ブ</t>
    </rPh>
    <phoneticPr fontId="3"/>
  </si>
  <si>
    <t>費　　　用</t>
    <rPh sb="0" eb="1">
      <t>ヒ</t>
    </rPh>
    <rPh sb="4" eb="5">
      <t>ヨウ</t>
    </rPh>
    <phoneticPr fontId="2"/>
  </si>
  <si>
    <t>管理費</t>
    <rPh sb="0" eb="3">
      <t>カンリヒ</t>
    </rPh>
    <phoneticPr fontId="3"/>
  </si>
  <si>
    <t>事業部門計</t>
    <rPh sb="0" eb="2">
      <t>ジギョウ</t>
    </rPh>
    <rPh sb="2" eb="4">
      <t>ブモン</t>
    </rPh>
    <rPh sb="4" eb="5">
      <t>ケイ</t>
    </rPh>
    <phoneticPr fontId="3"/>
  </si>
  <si>
    <t>合計</t>
    <phoneticPr fontId="3"/>
  </si>
  <si>
    <t xml:space="preserve">       通信費</t>
    <rPh sb="9" eb="10">
      <t>ヒ</t>
    </rPh>
    <phoneticPr fontId="3"/>
  </si>
  <si>
    <t xml:space="preserve">      リース料</t>
    <rPh sb="9" eb="10">
      <t>リョウ</t>
    </rPh>
    <phoneticPr fontId="3"/>
  </si>
  <si>
    <t xml:space="preserve">      会費・参加費</t>
    <rPh sb="6" eb="8">
      <t>カイヒ</t>
    </rPh>
    <rPh sb="9" eb="12">
      <t>サンカヒ</t>
    </rPh>
    <phoneticPr fontId="3"/>
  </si>
  <si>
    <t>　　租税公課</t>
    <rPh sb="2" eb="4">
      <t>ソゼイ</t>
    </rPh>
    <rPh sb="4" eb="6">
      <t>コウカ</t>
    </rPh>
    <phoneticPr fontId="3"/>
  </si>
  <si>
    <t>金　　　　　額</t>
    <rPh sb="0" eb="1">
      <t>キン</t>
    </rPh>
    <rPh sb="6" eb="7">
      <t>ガク</t>
    </rPh>
    <phoneticPr fontId="3"/>
  </si>
  <si>
    <t>活　動　計　算　書</t>
    <rPh sb="0" eb="1">
      <t>カツ</t>
    </rPh>
    <rPh sb="2" eb="3">
      <t>ドウ</t>
    </rPh>
    <rPh sb="4" eb="5">
      <t>ケイ</t>
    </rPh>
    <rPh sb="6" eb="7">
      <t>サン</t>
    </rPh>
    <rPh sb="8" eb="9">
      <t>ショ</t>
    </rPh>
    <phoneticPr fontId="3"/>
  </si>
  <si>
    <t>　</t>
    <phoneticPr fontId="3"/>
  </si>
  <si>
    <t>　　 通信費</t>
    <phoneticPr fontId="3"/>
  </si>
  <si>
    <t xml:space="preserve"> </t>
    <phoneticPr fontId="3"/>
  </si>
  <si>
    <t>　　 受取利息</t>
    <phoneticPr fontId="3"/>
  </si>
  <si>
    <t xml:space="preserve"> </t>
    <phoneticPr fontId="3"/>
  </si>
  <si>
    <t>通信計</t>
    <rPh sb="0" eb="2">
      <t>ツウシン</t>
    </rPh>
    <rPh sb="2" eb="3">
      <t>ケイ</t>
    </rPh>
    <phoneticPr fontId="3"/>
  </si>
  <si>
    <t xml:space="preserve">      通信運搬費</t>
    <rPh sb="6" eb="8">
      <t>ツウシン</t>
    </rPh>
    <rPh sb="8" eb="10">
      <t>ウンパン</t>
    </rPh>
    <rPh sb="10" eb="11">
      <t>ヒ</t>
    </rPh>
    <phoneticPr fontId="3"/>
  </si>
  <si>
    <t>旅費交通費</t>
    <rPh sb="0" eb="2">
      <t>リョヒ</t>
    </rPh>
    <rPh sb="2" eb="5">
      <t>コウツウヒ</t>
    </rPh>
    <phoneticPr fontId="3"/>
  </si>
  <si>
    <t>12.旅費交通費</t>
    <rPh sb="3" eb="5">
      <t>リョヒ</t>
    </rPh>
    <rPh sb="5" eb="8">
      <t>コウツウヒ</t>
    </rPh>
    <phoneticPr fontId="3"/>
  </si>
  <si>
    <t>　　消耗品費</t>
    <rPh sb="2" eb="4">
      <t>ショウモウ</t>
    </rPh>
    <rPh sb="4" eb="5">
      <t>ヒン</t>
    </rPh>
    <rPh sb="5" eb="6">
      <t>ヒ</t>
    </rPh>
    <phoneticPr fontId="3"/>
  </si>
  <si>
    <t>雑費</t>
    <rPh sb="0" eb="2">
      <t>ザッピ</t>
    </rPh>
    <phoneticPr fontId="3"/>
  </si>
  <si>
    <t>14.雑費(手数料)</t>
    <rPh sb="6" eb="9">
      <t>テスウリョウ</t>
    </rPh>
    <phoneticPr fontId="3"/>
  </si>
  <si>
    <t xml:space="preserve"> </t>
    <phoneticPr fontId="3"/>
  </si>
  <si>
    <t>残　高　計</t>
    <rPh sb="0" eb="1">
      <t>ザン</t>
    </rPh>
    <rPh sb="2" eb="3">
      <t>タカ</t>
    </rPh>
    <rPh sb="4" eb="5">
      <t>ケイ</t>
    </rPh>
    <phoneticPr fontId="3"/>
  </si>
  <si>
    <t>小　科　目</t>
    <rPh sb="0" eb="1">
      <t>ショウ</t>
    </rPh>
    <rPh sb="2" eb="3">
      <t>カ</t>
    </rPh>
    <rPh sb="4" eb="5">
      <t>メ</t>
    </rPh>
    <phoneticPr fontId="2"/>
  </si>
  <si>
    <t xml:space="preserve"> </t>
    <phoneticPr fontId="3"/>
  </si>
  <si>
    <t>小計</t>
    <rPh sb="0" eb="2">
      <t>ショウケイ</t>
    </rPh>
    <phoneticPr fontId="3"/>
  </si>
  <si>
    <t xml:space="preserve"> </t>
    <phoneticPr fontId="3"/>
  </si>
  <si>
    <t>　</t>
    <phoneticPr fontId="3"/>
  </si>
  <si>
    <t>　5.その他収益</t>
    <phoneticPr fontId="3"/>
  </si>
  <si>
    <t xml:space="preserve">       会場借上費</t>
    <rPh sb="9" eb="11">
      <t>カリア</t>
    </rPh>
    <phoneticPr fontId="3"/>
  </si>
  <si>
    <t>通信費</t>
    <rPh sb="0" eb="3">
      <t>ツウシンヒ</t>
    </rPh>
    <phoneticPr fontId="3"/>
  </si>
  <si>
    <t xml:space="preserve"> </t>
    <phoneticPr fontId="3"/>
  </si>
  <si>
    <t xml:space="preserve"> </t>
    <phoneticPr fontId="3"/>
  </si>
  <si>
    <t>　当期経常増減額①－④</t>
    <phoneticPr fontId="3"/>
  </si>
  <si>
    <t>次期繰越正味財産額　⑨＋⑩</t>
    <phoneticPr fontId="3"/>
  </si>
  <si>
    <t xml:space="preserve"> </t>
    <phoneticPr fontId="3"/>
  </si>
  <si>
    <t>(株)家賃屋</t>
    <rPh sb="0" eb="3">
      <t>カブ</t>
    </rPh>
    <rPh sb="3" eb="5">
      <t>ヤチン</t>
    </rPh>
    <rPh sb="5" eb="6">
      <t>ヤ</t>
    </rPh>
    <phoneticPr fontId="3"/>
  </si>
  <si>
    <t>複写堂</t>
    <rPh sb="0" eb="2">
      <t>フクシャ</t>
    </rPh>
    <rPh sb="2" eb="3">
      <t>ドウ</t>
    </rPh>
    <phoneticPr fontId="3"/>
  </si>
  <si>
    <t xml:space="preserve"> </t>
    <phoneticPr fontId="3"/>
  </si>
  <si>
    <t xml:space="preserve"> </t>
    <phoneticPr fontId="3"/>
  </si>
  <si>
    <t>コピー代</t>
    <rPh sb="3" eb="4">
      <t>ダイ</t>
    </rPh>
    <phoneticPr fontId="3"/>
  </si>
  <si>
    <t>電話回線</t>
    <rPh sb="0" eb="2">
      <t>デンワ</t>
    </rPh>
    <rPh sb="2" eb="4">
      <t>カイセン</t>
    </rPh>
    <phoneticPr fontId="3"/>
  </si>
  <si>
    <t>今日クル等</t>
    <rPh sb="0" eb="2">
      <t>キョウ</t>
    </rPh>
    <rPh sb="4" eb="5">
      <t>ナド</t>
    </rPh>
    <phoneticPr fontId="3"/>
  </si>
  <si>
    <t>　アルバイト人件費</t>
    <phoneticPr fontId="3"/>
  </si>
  <si>
    <t>　</t>
    <phoneticPr fontId="3"/>
  </si>
  <si>
    <t>　</t>
    <phoneticPr fontId="3"/>
  </si>
  <si>
    <t>　</t>
    <phoneticPr fontId="3"/>
  </si>
  <si>
    <t>小口-10</t>
    <rPh sb="0" eb="2">
      <t>コグチ</t>
    </rPh>
    <phoneticPr fontId="3"/>
  </si>
  <si>
    <t>銀行-6</t>
    <rPh sb="0" eb="1">
      <t>ギン</t>
    </rPh>
    <rPh sb="1" eb="2">
      <t>コウ</t>
    </rPh>
    <phoneticPr fontId="3"/>
  </si>
  <si>
    <t>貸　借　対　照　表</t>
    <rPh sb="0" eb="1">
      <t>カシ</t>
    </rPh>
    <rPh sb="2" eb="3">
      <t>シャク</t>
    </rPh>
    <rPh sb="4" eb="5">
      <t>タイ</t>
    </rPh>
    <rPh sb="6" eb="7">
      <t>アキラ</t>
    </rPh>
    <rPh sb="8" eb="9">
      <t>ヒョウ</t>
    </rPh>
    <phoneticPr fontId="3"/>
  </si>
  <si>
    <t>Ⅰ資産の部</t>
    <rPh sb="1" eb="3">
      <t>シサン</t>
    </rPh>
    <rPh sb="4" eb="5">
      <t>ブ</t>
    </rPh>
    <phoneticPr fontId="3"/>
  </si>
  <si>
    <t>　1.流動資産</t>
    <rPh sb="3" eb="5">
      <t>リュウドウ</t>
    </rPh>
    <rPh sb="5" eb="7">
      <t>シサン</t>
    </rPh>
    <phoneticPr fontId="3"/>
  </si>
  <si>
    <t>　　現金預金</t>
    <rPh sb="2" eb="4">
      <t>ゲンキン</t>
    </rPh>
    <rPh sb="4" eb="6">
      <t>ヨキン</t>
    </rPh>
    <phoneticPr fontId="3"/>
  </si>
  <si>
    <t>　　流動資産合計</t>
    <rPh sb="2" eb="4">
      <t>リュウドウ</t>
    </rPh>
    <rPh sb="4" eb="6">
      <t>シサン</t>
    </rPh>
    <rPh sb="6" eb="8">
      <t>ゴウケイ</t>
    </rPh>
    <phoneticPr fontId="3"/>
  </si>
  <si>
    <t>　2.固定資産</t>
    <rPh sb="3" eb="5">
      <t>コテイ</t>
    </rPh>
    <rPh sb="5" eb="7">
      <t>シサン</t>
    </rPh>
    <phoneticPr fontId="3"/>
  </si>
  <si>
    <t>　　固定資産合計</t>
    <rPh sb="2" eb="4">
      <t>コテイ</t>
    </rPh>
    <rPh sb="4" eb="6">
      <t>シサン</t>
    </rPh>
    <rPh sb="6" eb="8">
      <t>ゴウケイ</t>
    </rPh>
    <phoneticPr fontId="3"/>
  </si>
  <si>
    <t>　資産合計</t>
    <rPh sb="1" eb="3">
      <t>シサン</t>
    </rPh>
    <rPh sb="3" eb="5">
      <t>ゴウケイ</t>
    </rPh>
    <phoneticPr fontId="3"/>
  </si>
  <si>
    <t>Ⅱ負債の部</t>
    <rPh sb="1" eb="3">
      <t>フサイ</t>
    </rPh>
    <rPh sb="4" eb="5">
      <t>ブ</t>
    </rPh>
    <phoneticPr fontId="3"/>
  </si>
  <si>
    <t>　</t>
    <phoneticPr fontId="3"/>
  </si>
  <si>
    <t>　1.流動負債</t>
    <rPh sb="3" eb="5">
      <t>リュウドウ</t>
    </rPh>
    <rPh sb="5" eb="7">
      <t>フサイ</t>
    </rPh>
    <phoneticPr fontId="3"/>
  </si>
  <si>
    <t>　　流動負債合計</t>
    <rPh sb="2" eb="4">
      <t>リュウドウ</t>
    </rPh>
    <rPh sb="4" eb="6">
      <t>フサイ</t>
    </rPh>
    <rPh sb="6" eb="8">
      <t>ゴウケイ</t>
    </rPh>
    <phoneticPr fontId="3"/>
  </si>
  <si>
    <t>　2.固定負債</t>
    <rPh sb="3" eb="5">
      <t>コテイ</t>
    </rPh>
    <rPh sb="5" eb="7">
      <t>フサイ</t>
    </rPh>
    <phoneticPr fontId="3"/>
  </si>
  <si>
    <t>　　固定負債合計</t>
    <rPh sb="2" eb="4">
      <t>コテイ</t>
    </rPh>
    <rPh sb="4" eb="6">
      <t>フサイ</t>
    </rPh>
    <rPh sb="6" eb="8">
      <t>ゴウケイ</t>
    </rPh>
    <phoneticPr fontId="3"/>
  </si>
  <si>
    <t>　負債合計</t>
    <rPh sb="1" eb="3">
      <t>フサイ</t>
    </rPh>
    <rPh sb="3" eb="5">
      <t>ゴウケイ</t>
    </rPh>
    <phoneticPr fontId="3"/>
  </si>
  <si>
    <t>Ⅲ正味財産の部</t>
    <rPh sb="1" eb="3">
      <t>ショウミ</t>
    </rPh>
    <rPh sb="3" eb="5">
      <t>ザイサン</t>
    </rPh>
    <rPh sb="6" eb="7">
      <t>ブ</t>
    </rPh>
    <phoneticPr fontId="3"/>
  </si>
  <si>
    <t>前期繰越正味財産額　⑩</t>
    <phoneticPr fontId="3"/>
  </si>
  <si>
    <t>当期正味財産増減額　①ー⑧＝⑨</t>
    <phoneticPr fontId="3"/>
  </si>
  <si>
    <t>　　前期繰越正味財産</t>
    <phoneticPr fontId="3"/>
  </si>
  <si>
    <t>　　当期正味財産増減額</t>
    <phoneticPr fontId="3"/>
  </si>
  <si>
    <t>　正味財産合計</t>
    <rPh sb="1" eb="3">
      <t>ショウミ</t>
    </rPh>
    <rPh sb="3" eb="5">
      <t>ザイサン</t>
    </rPh>
    <rPh sb="5" eb="7">
      <t>ゴウケイ</t>
    </rPh>
    <phoneticPr fontId="3"/>
  </si>
  <si>
    <t>　負債及び正味財産合計</t>
    <rPh sb="1" eb="3">
      <t>フサイ</t>
    </rPh>
    <rPh sb="3" eb="4">
      <t>オヨ</t>
    </rPh>
    <rPh sb="5" eb="7">
      <t>ショウミ</t>
    </rPh>
    <rPh sb="7" eb="9">
      <t>ザイサン</t>
    </rPh>
    <rPh sb="9" eb="11">
      <t>ゴウケイ</t>
    </rPh>
    <phoneticPr fontId="3"/>
  </si>
  <si>
    <t>現金</t>
    <rPh sb="0" eb="2">
      <t>ゲンキン</t>
    </rPh>
    <phoneticPr fontId="3"/>
  </si>
  <si>
    <t>理事</t>
    <rPh sb="0" eb="2">
      <t>リジ</t>
    </rPh>
    <phoneticPr fontId="3"/>
  </si>
  <si>
    <t>………………………………………</t>
    <phoneticPr fontId="3"/>
  </si>
  <si>
    <t>村上由美子</t>
    <rPh sb="0" eb="2">
      <t>ムラカミ</t>
    </rPh>
    <rPh sb="2" eb="5">
      <t>ユミコ</t>
    </rPh>
    <phoneticPr fontId="3"/>
  </si>
  <si>
    <t>賛助会員</t>
    <rPh sb="0" eb="2">
      <t>サンジョ</t>
    </rPh>
    <rPh sb="2" eb="4">
      <t>カイイン</t>
    </rPh>
    <phoneticPr fontId="3"/>
  </si>
  <si>
    <t>会員家族</t>
    <rPh sb="0" eb="2">
      <t>カイイン</t>
    </rPh>
    <rPh sb="2" eb="4">
      <t>カゾク</t>
    </rPh>
    <phoneticPr fontId="3"/>
  </si>
  <si>
    <t>15.使用料</t>
    <rPh sb="3" eb="6">
      <t>シヨウリョウ</t>
    </rPh>
    <phoneticPr fontId="3"/>
  </si>
  <si>
    <t>振込手数料</t>
    <rPh sb="0" eb="2">
      <t>フリコミ</t>
    </rPh>
    <rPh sb="2" eb="5">
      <t>テスウリョウ</t>
    </rPh>
    <phoneticPr fontId="3"/>
  </si>
  <si>
    <t>諸経費</t>
    <rPh sb="0" eb="3">
      <t>ショケイヒ</t>
    </rPh>
    <phoneticPr fontId="3"/>
  </si>
  <si>
    <t>印刷費</t>
    <rPh sb="0" eb="2">
      <t>インサツ</t>
    </rPh>
    <rPh sb="2" eb="3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</si>
  <si>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</si>
  <si>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特定非営利活動法人　おれんじの会</t>
    <rPh sb="15" eb="16">
      <t>カイ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</si>
  <si>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</si>
  <si>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③JPA会員としての活動</t>
    <rPh sb="4" eb="6">
      <t>カイイン</t>
    </rPh>
    <rPh sb="10" eb="12">
      <t>カツドウ</t>
    </rPh>
    <phoneticPr fontId="3"/>
  </si>
  <si>
    <t>人件費</t>
    <rPh sb="0" eb="3">
      <t>ジンケンヒ</t>
    </rPh>
    <phoneticPr fontId="3"/>
  </si>
  <si>
    <t>会場パネル展示物</t>
    <rPh sb="0" eb="2">
      <t>カイジョウ</t>
    </rPh>
    <rPh sb="5" eb="7">
      <t>テンジ</t>
    </rPh>
    <rPh sb="7" eb="8">
      <t>ブツ</t>
    </rPh>
    <phoneticPr fontId="3"/>
  </si>
  <si>
    <t>細　　　　目</t>
    <rPh sb="0" eb="1">
      <t>ホソ</t>
    </rPh>
    <rPh sb="5" eb="6">
      <t>メ</t>
    </rPh>
    <phoneticPr fontId="2"/>
  </si>
  <si>
    <t>署名用紙コピー</t>
    <rPh sb="0" eb="2">
      <t>ショメイ</t>
    </rPh>
    <rPh sb="2" eb="4">
      <t>ヨウシ</t>
    </rPh>
    <phoneticPr fontId="3"/>
  </si>
  <si>
    <t>会場使用料</t>
    <rPh sb="0" eb="2">
      <t>カイジョウ</t>
    </rPh>
    <rPh sb="2" eb="5">
      <t>シヨウリョウ</t>
    </rPh>
    <phoneticPr fontId="3"/>
  </si>
  <si>
    <t>手数料</t>
    <rPh sb="0" eb="3">
      <t>テスウリョウ</t>
    </rPh>
    <phoneticPr fontId="3"/>
  </si>
  <si>
    <t>渡邉利絵</t>
    <rPh sb="0" eb="2">
      <t>ワタナベ</t>
    </rPh>
    <rPh sb="2" eb="3">
      <t>リ</t>
    </rPh>
    <rPh sb="3" eb="4">
      <t>エ</t>
    </rPh>
    <phoneticPr fontId="3"/>
  </si>
  <si>
    <t>諸経費</t>
  </si>
  <si>
    <t>消耗品費</t>
  </si>
  <si>
    <t>インクカートリッジ</t>
    <phoneticPr fontId="3"/>
  </si>
  <si>
    <t>交通費</t>
    <rPh sb="0" eb="3">
      <t>コウツウヒ</t>
    </rPh>
    <phoneticPr fontId="3"/>
  </si>
  <si>
    <t>使用料</t>
    <rPh sb="0" eb="3">
      <t>シヨウリョウ</t>
    </rPh>
    <phoneticPr fontId="3"/>
  </si>
  <si>
    <t>案内状郵送</t>
    <rPh sb="0" eb="3">
      <t>アンナイジョウ</t>
    </rPh>
    <rPh sb="3" eb="5">
      <t>ユウソウ</t>
    </rPh>
    <phoneticPr fontId="3"/>
  </si>
  <si>
    <t>諸経費</t>
    <phoneticPr fontId="3"/>
  </si>
  <si>
    <t>上質紙</t>
    <rPh sb="0" eb="3">
      <t>ジョウシツシ</t>
    </rPh>
    <phoneticPr fontId="3"/>
  </si>
  <si>
    <t>消耗品費</t>
    <phoneticPr fontId="3"/>
  </si>
  <si>
    <t>国会請願募金平成27年度</t>
    <rPh sb="0" eb="2">
      <t>コッカイ</t>
    </rPh>
    <rPh sb="2" eb="4">
      <t>セイガン</t>
    </rPh>
    <rPh sb="4" eb="6">
      <t>ボキン</t>
    </rPh>
    <rPh sb="6" eb="8">
      <t>ヘイセイ</t>
    </rPh>
    <rPh sb="10" eb="11">
      <t>ネン</t>
    </rPh>
    <rPh sb="11" eb="12">
      <t>ド</t>
    </rPh>
    <phoneticPr fontId="3"/>
  </si>
  <si>
    <t>万々宏</t>
    <rPh sb="0" eb="2">
      <t>ママ</t>
    </rPh>
    <rPh sb="2" eb="3">
      <t>ヒロシ</t>
    </rPh>
    <phoneticPr fontId="3"/>
  </si>
  <si>
    <t>国会請願募金27年度</t>
    <rPh sb="0" eb="2">
      <t>コッカイ</t>
    </rPh>
    <rPh sb="2" eb="4">
      <t>セイガン</t>
    </rPh>
    <rPh sb="4" eb="6">
      <t>ボキン</t>
    </rPh>
    <rPh sb="8" eb="9">
      <t>ネン</t>
    </rPh>
    <rPh sb="9" eb="10">
      <t>ド</t>
    </rPh>
    <phoneticPr fontId="3"/>
  </si>
  <si>
    <t>庄　栄子</t>
    <rPh sb="0" eb="1">
      <t>ショウ</t>
    </rPh>
    <rPh sb="2" eb="4">
      <t>エイコ</t>
    </rPh>
    <phoneticPr fontId="3"/>
  </si>
  <si>
    <t>　　会議費(お茶代）</t>
    <rPh sb="7" eb="9">
      <t>チャダイ</t>
    </rPh>
    <phoneticPr fontId="3"/>
  </si>
  <si>
    <t>　　 賛助会員</t>
    <phoneticPr fontId="3"/>
  </si>
  <si>
    <t>事務局プリンタ</t>
    <rPh sb="0" eb="3">
      <t>ジムキョク</t>
    </rPh>
    <phoneticPr fontId="3"/>
  </si>
  <si>
    <t>　　未収金</t>
    <rPh sb="2" eb="5">
      <t>ミシュウキン</t>
    </rPh>
    <phoneticPr fontId="3"/>
  </si>
  <si>
    <t>平成24年度　情報公開事業このページは使っていません</t>
    <rPh sb="0" eb="2">
      <t>ヘイセイ</t>
    </rPh>
    <rPh sb="4" eb="6">
      <t>ネンド</t>
    </rPh>
    <rPh sb="7" eb="9">
      <t>ジョウホウ</t>
    </rPh>
    <rPh sb="9" eb="11">
      <t>コウカイ</t>
    </rPh>
    <rPh sb="11" eb="13">
      <t>ジギョウ</t>
    </rPh>
    <rPh sb="19" eb="20">
      <t>ツカ</t>
    </rPh>
    <phoneticPr fontId="3"/>
  </si>
  <si>
    <t>会場費</t>
    <rPh sb="0" eb="2">
      <t>カイジョウ</t>
    </rPh>
    <rPh sb="2" eb="3">
      <t>ヒ</t>
    </rPh>
    <phoneticPr fontId="3"/>
  </si>
  <si>
    <t>市民活動センター</t>
    <rPh sb="0" eb="2">
      <t>シミン</t>
    </rPh>
    <rPh sb="2" eb="4">
      <t>カツドウ</t>
    </rPh>
    <phoneticPr fontId="3"/>
  </si>
  <si>
    <t>会議室</t>
    <rPh sb="0" eb="3">
      <t>カイギシツ</t>
    </rPh>
    <phoneticPr fontId="3"/>
  </si>
  <si>
    <t>福祉フェスタ</t>
    <rPh sb="0" eb="2">
      <t>フクシ</t>
    </rPh>
    <phoneticPr fontId="3"/>
  </si>
  <si>
    <t>広告宣伝費</t>
    <rPh sb="0" eb="2">
      <t>コウコク</t>
    </rPh>
    <rPh sb="2" eb="5">
      <t>センデンヒ</t>
    </rPh>
    <phoneticPr fontId="3"/>
  </si>
  <si>
    <t>JPA準加盟団体</t>
    <rPh sb="3" eb="4">
      <t>ジュン</t>
    </rPh>
    <rPh sb="4" eb="6">
      <t>カメイ</t>
    </rPh>
    <rPh sb="6" eb="8">
      <t>ダンタイ</t>
    </rPh>
    <phoneticPr fontId="3"/>
  </si>
  <si>
    <t>平成29年4月1日から平成30年3月31日まで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3"/>
  </si>
  <si>
    <t>①情報発信事業</t>
    <rPh sb="1" eb="3">
      <t>ジョウホウ</t>
    </rPh>
    <rPh sb="3" eb="5">
      <t>ハッシン</t>
    </rPh>
    <rPh sb="5" eb="7">
      <t>ジギョウ</t>
    </rPh>
    <phoneticPr fontId="3"/>
  </si>
  <si>
    <r>
      <t>　　　　</t>
    </r>
    <r>
      <rPr>
        <sz val="8"/>
        <color indexed="8"/>
        <rFont val="メイリオ"/>
        <family val="3"/>
        <charset val="128"/>
      </rPr>
      <t>②公益財団森村豊明会助成事業</t>
    </r>
    <rPh sb="5" eb="7">
      <t>コウエキ</t>
    </rPh>
    <rPh sb="7" eb="9">
      <t>ザイダン</t>
    </rPh>
    <rPh sb="9" eb="11">
      <t>モリムラ</t>
    </rPh>
    <rPh sb="11" eb="13">
      <t>ホウメイ</t>
    </rPh>
    <rPh sb="13" eb="14">
      <t>カイ</t>
    </rPh>
    <rPh sb="14" eb="16">
      <t>ジョセイ</t>
    </rPh>
    <rPh sb="16" eb="18">
      <t>ジギョウ</t>
    </rPh>
    <phoneticPr fontId="3"/>
  </si>
  <si>
    <t>RDD2018</t>
    <phoneticPr fontId="3"/>
  </si>
  <si>
    <t>　</t>
    <phoneticPr fontId="3"/>
  </si>
  <si>
    <t>ふくふくカフェ</t>
    <phoneticPr fontId="3"/>
  </si>
  <si>
    <t>広告収益</t>
    <rPh sb="0" eb="2">
      <t>コウコク</t>
    </rPh>
    <rPh sb="2" eb="4">
      <t>シュウエキ</t>
    </rPh>
    <phoneticPr fontId="3"/>
  </si>
  <si>
    <t>賛助会員@5,000× 3人</t>
    <phoneticPr fontId="3"/>
  </si>
  <si>
    <t>正会員@1,000× 8人</t>
    <phoneticPr fontId="3"/>
  </si>
  <si>
    <t xml:space="preserve"> </t>
    <phoneticPr fontId="3"/>
  </si>
  <si>
    <t xml:space="preserve"> </t>
    <phoneticPr fontId="3"/>
  </si>
  <si>
    <t>国会請願事業29年度</t>
    <rPh sb="0" eb="2">
      <t>コッカイ</t>
    </rPh>
    <rPh sb="2" eb="4">
      <t>セイガン</t>
    </rPh>
    <rPh sb="4" eb="6">
      <t>ジギョウ</t>
    </rPh>
    <rPh sb="8" eb="9">
      <t>ネン</t>
    </rPh>
    <rPh sb="9" eb="10">
      <t>ド</t>
    </rPh>
    <phoneticPr fontId="3"/>
  </si>
  <si>
    <t xml:space="preserve"> </t>
    <phoneticPr fontId="3"/>
  </si>
  <si>
    <t>　</t>
    <phoneticPr fontId="3"/>
  </si>
  <si>
    <t>　</t>
    <phoneticPr fontId="3"/>
  </si>
  <si>
    <t>　</t>
    <phoneticPr fontId="3"/>
  </si>
  <si>
    <t>平成29年度　受取会費　一覧</t>
    <rPh sb="0" eb="2">
      <t>ヘイセイ</t>
    </rPh>
    <rPh sb="4" eb="6">
      <t>ネンド</t>
    </rPh>
    <rPh sb="7" eb="9">
      <t>ウケトリ</t>
    </rPh>
    <rPh sb="9" eb="11">
      <t>カイヒ</t>
    </rPh>
    <rPh sb="12" eb="14">
      <t>イチラン</t>
    </rPh>
    <phoneticPr fontId="3"/>
  </si>
  <si>
    <t>五十川</t>
    <rPh sb="0" eb="3">
      <t>イソカワ</t>
    </rPh>
    <phoneticPr fontId="3"/>
  </si>
  <si>
    <t>岸本修</t>
    <rPh sb="0" eb="2">
      <t>キシモト</t>
    </rPh>
    <rPh sb="2" eb="3">
      <t>オサム</t>
    </rPh>
    <phoneticPr fontId="3"/>
  </si>
  <si>
    <t>　</t>
    <phoneticPr fontId="3"/>
  </si>
  <si>
    <t>からだ元気</t>
    <rPh sb="3" eb="5">
      <t>ゲンキ</t>
    </rPh>
    <phoneticPr fontId="3"/>
  </si>
  <si>
    <t>平成29年度　自主事業　　事業名：RDD2018</t>
    <rPh sb="0" eb="2">
      <t>ヘイセイ</t>
    </rPh>
    <rPh sb="4" eb="6">
      <t>ネンド</t>
    </rPh>
    <rPh sb="7" eb="9">
      <t>ジシュ</t>
    </rPh>
    <rPh sb="9" eb="11">
      <t>ジギョウ</t>
    </rPh>
    <rPh sb="13" eb="15">
      <t>ジギョウ</t>
    </rPh>
    <rPh sb="15" eb="16">
      <t>メイ</t>
    </rPh>
    <phoneticPr fontId="3"/>
  </si>
  <si>
    <t>　</t>
    <phoneticPr fontId="3"/>
  </si>
  <si>
    <t>　</t>
    <phoneticPr fontId="3"/>
  </si>
  <si>
    <t>ASKUL</t>
    <phoneticPr fontId="3"/>
  </si>
  <si>
    <t>　</t>
    <phoneticPr fontId="3"/>
  </si>
  <si>
    <t>郵送</t>
    <rPh sb="0" eb="2">
      <t>ユウソウ</t>
    </rPh>
    <phoneticPr fontId="3"/>
  </si>
  <si>
    <t>切手、レターパック</t>
    <rPh sb="0" eb="2">
      <t>キッテ</t>
    </rPh>
    <phoneticPr fontId="3"/>
  </si>
  <si>
    <t>　</t>
    <phoneticPr fontId="3"/>
  </si>
  <si>
    <t>消耗品費</t>
    <rPh sb="0" eb="3">
      <t>ショウモウヒン</t>
    </rPh>
    <rPh sb="3" eb="4">
      <t>ヒ</t>
    </rPh>
    <phoneticPr fontId="3"/>
  </si>
  <si>
    <t>文具、用紙</t>
  </si>
  <si>
    <t>ASKUL</t>
    <phoneticPr fontId="3"/>
  </si>
  <si>
    <t>平成28年度　自主事業　　事業名：JPA準加盟団体活動</t>
    <rPh sb="0" eb="2">
      <t>ヘイセイ</t>
    </rPh>
    <rPh sb="4" eb="6">
      <t>ネンド</t>
    </rPh>
    <rPh sb="7" eb="9">
      <t>ジシュ</t>
    </rPh>
    <rPh sb="9" eb="11">
      <t>ジギョウ</t>
    </rPh>
    <rPh sb="13" eb="15">
      <t>ジギョウ</t>
    </rPh>
    <rPh sb="15" eb="16">
      <t>メイ</t>
    </rPh>
    <rPh sb="20" eb="21">
      <t>ジュン</t>
    </rPh>
    <rPh sb="21" eb="23">
      <t>カメイ</t>
    </rPh>
    <rPh sb="23" eb="25">
      <t>ダンタイ</t>
    </rPh>
    <rPh sb="25" eb="27">
      <t>カツドウ</t>
    </rPh>
    <phoneticPr fontId="3"/>
  </si>
  <si>
    <t>JPAの仲間郵送料</t>
    <rPh sb="4" eb="6">
      <t>ナカマ</t>
    </rPh>
    <rPh sb="6" eb="9">
      <t>ユウソウリョウ</t>
    </rPh>
    <phoneticPr fontId="3"/>
  </si>
  <si>
    <t>会費</t>
    <rPh sb="0" eb="2">
      <t>カイヒ</t>
    </rPh>
    <phoneticPr fontId="3"/>
  </si>
  <si>
    <t>準加盟団体負担金</t>
    <rPh sb="0" eb="1">
      <t>ジュン</t>
    </rPh>
    <rPh sb="1" eb="3">
      <t>カメイ</t>
    </rPh>
    <rPh sb="3" eb="5">
      <t>ダンタイ</t>
    </rPh>
    <rPh sb="5" eb="8">
      <t>フタンキン</t>
    </rPh>
    <phoneticPr fontId="3"/>
  </si>
  <si>
    <t>　</t>
    <phoneticPr fontId="3"/>
  </si>
  <si>
    <t>平成28年度後期　森村豊明会助成事業　　事業名：ふくふくカフェ</t>
    <rPh sb="0" eb="2">
      <t>ヘイセイ</t>
    </rPh>
    <rPh sb="4" eb="6">
      <t>ネンド</t>
    </rPh>
    <rPh sb="6" eb="8">
      <t>コウキ</t>
    </rPh>
    <rPh sb="9" eb="11">
      <t>モリムラ</t>
    </rPh>
    <rPh sb="11" eb="13">
      <t>トヨアキ</t>
    </rPh>
    <rPh sb="13" eb="14">
      <t>カイ</t>
    </rPh>
    <rPh sb="14" eb="16">
      <t>ジョセイ</t>
    </rPh>
    <rPh sb="16" eb="18">
      <t>ジギョウ</t>
    </rPh>
    <rPh sb="20" eb="22">
      <t>ジギョウ</t>
    </rPh>
    <rPh sb="22" eb="23">
      <t>メイ</t>
    </rPh>
    <phoneticPr fontId="3"/>
  </si>
  <si>
    <t>エディオン</t>
    <phoneticPr fontId="3"/>
  </si>
  <si>
    <t>チラシ</t>
    <phoneticPr fontId="3"/>
  </si>
  <si>
    <t>コピー</t>
    <phoneticPr fontId="3"/>
  </si>
  <si>
    <t>くりっくぽすと</t>
    <phoneticPr fontId="3"/>
  </si>
  <si>
    <t>クリックポスト</t>
    <phoneticPr fontId="3"/>
  </si>
  <si>
    <t>クリックポスト</t>
    <phoneticPr fontId="3"/>
  </si>
  <si>
    <t>　</t>
    <phoneticPr fontId="3"/>
  </si>
  <si>
    <t>切手82円×50、92円×50</t>
    <rPh sb="0" eb="2">
      <t>キッテ</t>
    </rPh>
    <rPh sb="4" eb="5">
      <t>エン</t>
    </rPh>
    <rPh sb="11" eb="12">
      <t>エン</t>
    </rPh>
    <phoneticPr fontId="3"/>
  </si>
  <si>
    <t>切手82円×20、10×20</t>
    <rPh sb="0" eb="2">
      <t>キッテ</t>
    </rPh>
    <rPh sb="4" eb="5">
      <t>エン</t>
    </rPh>
    <phoneticPr fontId="3"/>
  </si>
  <si>
    <t>切手82円×20</t>
    <rPh sb="0" eb="2">
      <t>キッテ</t>
    </rPh>
    <rPh sb="4" eb="5">
      <t>エン</t>
    </rPh>
    <phoneticPr fontId="3"/>
  </si>
  <si>
    <t>切手</t>
    <rPh sb="0" eb="2">
      <t>キッテ</t>
    </rPh>
    <phoneticPr fontId="3"/>
  </si>
  <si>
    <t>定形外郵便</t>
    <rPh sb="0" eb="3">
      <t>テイケイガイ</t>
    </rPh>
    <rPh sb="3" eb="5">
      <t>ユウビン</t>
    </rPh>
    <phoneticPr fontId="3"/>
  </si>
  <si>
    <t>バスカード</t>
    <phoneticPr fontId="3"/>
  </si>
  <si>
    <t>ロッカー使用料</t>
    <rPh sb="4" eb="7">
      <t>シヨウリョウ</t>
    </rPh>
    <phoneticPr fontId="3"/>
  </si>
  <si>
    <t>使用料</t>
    <rPh sb="0" eb="3">
      <t>シヨウリョウ</t>
    </rPh>
    <phoneticPr fontId="3"/>
  </si>
  <si>
    <t>駐車場</t>
    <rPh sb="0" eb="3">
      <t>チュウシャジョウ</t>
    </rPh>
    <phoneticPr fontId="3"/>
  </si>
  <si>
    <t>タイムズ</t>
    <phoneticPr fontId="3"/>
  </si>
  <si>
    <t>5月分</t>
    <rPh sb="1" eb="3">
      <t>ガツブン</t>
    </rPh>
    <phoneticPr fontId="3"/>
  </si>
  <si>
    <t>会議室大</t>
    <rPh sb="0" eb="3">
      <t>カイギシツ</t>
    </rPh>
    <rPh sb="3" eb="4">
      <t>ダイ</t>
    </rPh>
    <phoneticPr fontId="3"/>
  </si>
  <si>
    <t>タイムズ</t>
    <phoneticPr fontId="3"/>
  </si>
  <si>
    <t>会議室4か月分</t>
    <rPh sb="0" eb="3">
      <t>カイギシツ</t>
    </rPh>
    <rPh sb="5" eb="7">
      <t>ゲツブン</t>
    </rPh>
    <phoneticPr fontId="3"/>
  </si>
  <si>
    <t>会議室3か月分</t>
    <rPh sb="0" eb="3">
      <t>カイギシツ</t>
    </rPh>
    <rPh sb="5" eb="7">
      <t>ゲツブン</t>
    </rPh>
    <phoneticPr fontId="3"/>
  </si>
  <si>
    <t>A4コピー用紙</t>
    <rPh sb="5" eb="7">
      <t>ヨウシ</t>
    </rPh>
    <phoneticPr fontId="3"/>
  </si>
  <si>
    <t>セロテープ</t>
    <phoneticPr fontId="3"/>
  </si>
  <si>
    <t>CANDO</t>
    <phoneticPr fontId="3"/>
  </si>
  <si>
    <t>だいまる</t>
    <phoneticPr fontId="3"/>
  </si>
  <si>
    <t>ここと</t>
    <phoneticPr fontId="3"/>
  </si>
  <si>
    <t>こすもす</t>
    <phoneticPr fontId="3"/>
  </si>
  <si>
    <t>朋和会</t>
    <rPh sb="0" eb="1">
      <t>ホウ</t>
    </rPh>
    <rPh sb="1" eb="2">
      <t>ワ</t>
    </rPh>
    <rPh sb="2" eb="3">
      <t>カイ</t>
    </rPh>
    <phoneticPr fontId="3"/>
  </si>
  <si>
    <t>コスモス小松原</t>
    <rPh sb="4" eb="7">
      <t>コマツバラ</t>
    </rPh>
    <phoneticPr fontId="3"/>
  </si>
  <si>
    <t>ここと宇部</t>
    <rPh sb="3" eb="5">
      <t>ウベ</t>
    </rPh>
    <phoneticPr fontId="3"/>
  </si>
  <si>
    <t>コスモス秋根</t>
    <rPh sb="4" eb="6">
      <t>アキネ</t>
    </rPh>
    <phoneticPr fontId="3"/>
  </si>
  <si>
    <t>ダイソー</t>
    <phoneticPr fontId="3"/>
  </si>
  <si>
    <t>ダイソー</t>
    <phoneticPr fontId="3"/>
  </si>
  <si>
    <t>６がつ3日</t>
    <rPh sb="4" eb="5">
      <t>ニチ</t>
    </rPh>
    <phoneticPr fontId="3"/>
  </si>
  <si>
    <t>お土産街道　和菓子</t>
    <rPh sb="1" eb="3">
      <t>ミヤゲ</t>
    </rPh>
    <rPh sb="3" eb="5">
      <t>カイドウ</t>
    </rPh>
    <rPh sb="6" eb="9">
      <t>ワガシ</t>
    </rPh>
    <phoneticPr fontId="3"/>
  </si>
  <si>
    <t>イオン</t>
    <phoneticPr fontId="3"/>
  </si>
  <si>
    <t>ヴィドフランス　ドーナツ</t>
    <phoneticPr fontId="3"/>
  </si>
  <si>
    <t>ジュピター　コーヒー</t>
    <phoneticPr fontId="3"/>
  </si>
  <si>
    <t>ここくる　コーヒー</t>
    <phoneticPr fontId="3"/>
  </si>
  <si>
    <t>ここくる　紅茶</t>
    <rPh sb="5" eb="7">
      <t>コウチャ</t>
    </rPh>
    <phoneticPr fontId="3"/>
  </si>
  <si>
    <t>切手82×34</t>
    <rPh sb="0" eb="2">
      <t>キッテ</t>
    </rPh>
    <phoneticPr fontId="3"/>
  </si>
  <si>
    <t>助成金</t>
    <rPh sb="0" eb="3">
      <t>ジョセイキン</t>
    </rPh>
    <phoneticPr fontId="3"/>
  </si>
  <si>
    <t>森村豊明会</t>
    <rPh sb="0" eb="2">
      <t>モリムラ</t>
    </rPh>
    <rPh sb="2" eb="4">
      <t>ホウメイ</t>
    </rPh>
    <rPh sb="4" eb="5">
      <t>カイ</t>
    </rPh>
    <phoneticPr fontId="3"/>
  </si>
  <si>
    <t>28年度後期助成金</t>
    <rPh sb="2" eb="4">
      <t>ネンド</t>
    </rPh>
    <rPh sb="4" eb="6">
      <t>コウキ</t>
    </rPh>
    <rPh sb="6" eb="9">
      <t>ジョセイキン</t>
    </rPh>
    <phoneticPr fontId="3"/>
  </si>
  <si>
    <t>れたーぱっく</t>
    <phoneticPr fontId="3"/>
  </si>
  <si>
    <t>　</t>
    <phoneticPr fontId="3"/>
  </si>
  <si>
    <t>にししんギャラリー</t>
    <phoneticPr fontId="3"/>
  </si>
  <si>
    <t>ギャラリー</t>
    <phoneticPr fontId="3"/>
  </si>
  <si>
    <t>平成29年度　管理費　内訳</t>
    <rPh sb="0" eb="2">
      <t>ヘイセイ</t>
    </rPh>
    <rPh sb="4" eb="6">
      <t>ネンド</t>
    </rPh>
    <rPh sb="7" eb="10">
      <t>カンリヒ</t>
    </rPh>
    <rPh sb="11" eb="13">
      <t>ウチワケ</t>
    </rPh>
    <phoneticPr fontId="3"/>
  </si>
  <si>
    <t>第一種定形外郵便</t>
    <rPh sb="0" eb="3">
      <t>ダイイッシュ</t>
    </rPh>
    <rPh sb="3" eb="6">
      <t>テイケイガイ</t>
    </rPh>
    <rPh sb="6" eb="8">
      <t>ユウビン</t>
    </rPh>
    <phoneticPr fontId="3"/>
  </si>
  <si>
    <t>県民局提出　郵便</t>
    <rPh sb="0" eb="2">
      <t>ケンミン</t>
    </rPh>
    <rPh sb="2" eb="3">
      <t>キョク</t>
    </rPh>
    <rPh sb="3" eb="5">
      <t>テイシュツ</t>
    </rPh>
    <rPh sb="6" eb="8">
      <t>ユウビン</t>
    </rPh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</si>
  <si>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</si>
  <si>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</si>
  <si>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</si>
  <si>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</si>
  <si>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</si>
  <si>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.</t>
    <phoneticPr fontId="3"/>
  </si>
  <si>
    <t>　</t>
    <phoneticPr fontId="3"/>
  </si>
  <si>
    <t>　</t>
    <phoneticPr fontId="3"/>
  </si>
  <si>
    <t>平成29年4月1日～平成30年3月31日まで</t>
    <rPh sb="0" eb="2">
      <t>ヘイセイ</t>
    </rPh>
    <rPh sb="4" eb="5">
      <t>ネン</t>
    </rPh>
    <rPh sb="6" eb="7">
      <t>ツキ</t>
    </rPh>
    <rPh sb="8" eb="9">
      <t>ヒ</t>
    </rPh>
    <rPh sb="10" eb="12">
      <t>ヘイセイ</t>
    </rPh>
    <rPh sb="14" eb="15">
      <t>ネン</t>
    </rPh>
    <rPh sb="16" eb="17">
      <t>ツキ</t>
    </rPh>
    <rPh sb="19" eb="20">
      <t>ヒ</t>
    </rPh>
    <phoneticPr fontId="3"/>
  </si>
  <si>
    <t>広告宣伝費</t>
    <rPh sb="0" eb="2">
      <t>コウコク</t>
    </rPh>
    <rPh sb="2" eb="5">
      <t>センデンヒ</t>
    </rPh>
    <phoneticPr fontId="3"/>
  </si>
  <si>
    <t>　　会費参加費</t>
    <rPh sb="2" eb="4">
      <t>カイヒ</t>
    </rPh>
    <rPh sb="4" eb="7">
      <t>サンカヒ</t>
    </rPh>
    <phoneticPr fontId="3"/>
  </si>
  <si>
    <t>通信費</t>
    <rPh sb="0" eb="3">
      <t>ツウシンヒ</t>
    </rPh>
    <phoneticPr fontId="3"/>
  </si>
  <si>
    <t>郵送</t>
    <rPh sb="0" eb="2">
      <t>ユウソウ</t>
    </rPh>
    <phoneticPr fontId="3"/>
  </si>
  <si>
    <t>120円×10</t>
    <rPh sb="3" eb="4">
      <t>エン</t>
    </rPh>
    <phoneticPr fontId="3"/>
  </si>
  <si>
    <t>　</t>
    <phoneticPr fontId="3"/>
  </si>
  <si>
    <t>平成29年度　管理費</t>
    <rPh sb="0" eb="2">
      <t>ヘイセイ</t>
    </rPh>
    <rPh sb="4" eb="6">
      <t>ネンド</t>
    </rPh>
    <rPh sb="7" eb="9">
      <t>カンリ</t>
    </rPh>
    <phoneticPr fontId="3"/>
  </si>
  <si>
    <t>平成29年度　管理費計</t>
    <rPh sb="0" eb="2">
      <t>ヘイセイ</t>
    </rPh>
    <rPh sb="4" eb="6">
      <t>ネンド</t>
    </rPh>
    <rPh sb="7" eb="10">
      <t>カンリヒ</t>
    </rPh>
    <rPh sb="10" eb="11">
      <t>ケイ</t>
    </rPh>
    <phoneticPr fontId="3"/>
  </si>
  <si>
    <t>寄付・万々宏</t>
    <rPh sb="0" eb="2">
      <t>キフ</t>
    </rPh>
    <rPh sb="3" eb="5">
      <t>ママ</t>
    </rPh>
    <rPh sb="5" eb="6">
      <t>ヒロシ</t>
    </rPh>
    <phoneticPr fontId="3"/>
  </si>
  <si>
    <t>寄付・村上由美子</t>
    <rPh sb="0" eb="2">
      <t>キフ</t>
    </rPh>
    <rPh sb="3" eb="5">
      <t>ムラカミ</t>
    </rPh>
    <rPh sb="5" eb="8">
      <t>ユミコ</t>
    </rPh>
    <phoneticPr fontId="3"/>
  </si>
  <si>
    <t>寄付・防府整形リウマチクリニック</t>
    <rPh sb="0" eb="2">
      <t>キフ</t>
    </rPh>
    <rPh sb="3" eb="5">
      <t>ホウフ</t>
    </rPh>
    <rPh sb="5" eb="7">
      <t>セイケイ</t>
    </rPh>
    <phoneticPr fontId="3"/>
  </si>
  <si>
    <t>西岡正之</t>
    <rPh sb="0" eb="2">
      <t>ニシオカ</t>
    </rPh>
    <rPh sb="2" eb="4">
      <t>マサユキ</t>
    </rPh>
    <phoneticPr fontId="3"/>
  </si>
  <si>
    <t>中村徹</t>
    <rPh sb="0" eb="2">
      <t>ナカムラ</t>
    </rPh>
    <rPh sb="2" eb="3">
      <t>トオル</t>
    </rPh>
    <phoneticPr fontId="3"/>
  </si>
  <si>
    <t>受け取り利子</t>
    <rPh sb="0" eb="1">
      <t>ウ</t>
    </rPh>
    <rPh sb="2" eb="3">
      <t>ト</t>
    </rPh>
    <rPh sb="4" eb="6">
      <t>リシ</t>
    </rPh>
    <phoneticPr fontId="3"/>
  </si>
  <si>
    <t>平成29年度受取寄付金</t>
    <rPh sb="0" eb="2">
      <t>ヘイセイ</t>
    </rPh>
    <rPh sb="4" eb="6">
      <t>ネンド</t>
    </rPh>
    <rPh sb="6" eb="8">
      <t>ウケトリ</t>
    </rPh>
    <rPh sb="8" eb="11">
      <t>キフキン</t>
    </rPh>
    <phoneticPr fontId="2"/>
  </si>
  <si>
    <t>平成29年度受取利息</t>
    <rPh sb="0" eb="2">
      <t>ヘイセイ</t>
    </rPh>
    <rPh sb="4" eb="6">
      <t>ネンド</t>
    </rPh>
    <rPh sb="6" eb="8">
      <t>ウケトリ</t>
    </rPh>
    <rPh sb="8" eb="10">
      <t>リソク</t>
    </rPh>
    <phoneticPr fontId="2"/>
  </si>
  <si>
    <t>平成29年度広告収入</t>
    <rPh sb="0" eb="2">
      <t>ヘイセイ</t>
    </rPh>
    <rPh sb="4" eb="5">
      <t>ネン</t>
    </rPh>
    <rPh sb="5" eb="6">
      <t>ド</t>
    </rPh>
    <rPh sb="6" eb="8">
      <t>コウコク</t>
    </rPh>
    <rPh sb="8" eb="10">
      <t>シュウニュウ</t>
    </rPh>
    <phoneticPr fontId="3"/>
  </si>
  <si>
    <t>日付</t>
    <rPh sb="0" eb="2">
      <t>ヒヅケ</t>
    </rPh>
    <phoneticPr fontId="3"/>
  </si>
  <si>
    <t>細目</t>
    <rPh sb="0" eb="2">
      <t>サイモク</t>
    </rPh>
    <phoneticPr fontId="3"/>
  </si>
  <si>
    <t>収益</t>
    <rPh sb="0" eb="2">
      <t>シュウエキ</t>
    </rPh>
    <phoneticPr fontId="3"/>
  </si>
  <si>
    <t>金額</t>
    <rPh sb="0" eb="2">
      <t>キンガク</t>
    </rPh>
    <phoneticPr fontId="3"/>
  </si>
  <si>
    <t>合計金額</t>
    <rPh sb="0" eb="2">
      <t>ゴウケイ</t>
    </rPh>
    <rPh sb="2" eb="4">
      <t>キンガク</t>
    </rPh>
    <phoneticPr fontId="3"/>
  </si>
  <si>
    <t>領収</t>
    <rPh sb="0" eb="2">
      <t>リョウシュウ</t>
    </rPh>
    <phoneticPr fontId="3"/>
  </si>
  <si>
    <t>通帳20</t>
    <rPh sb="0" eb="2">
      <t>ツウチョウ</t>
    </rPh>
    <phoneticPr fontId="3"/>
  </si>
  <si>
    <t>グッドゥ</t>
    <phoneticPr fontId="3"/>
  </si>
  <si>
    <t>」</t>
    <phoneticPr fontId="3"/>
  </si>
  <si>
    <t>通帳23</t>
    <rPh sb="0" eb="2">
      <t>ツウチョウ</t>
    </rPh>
    <phoneticPr fontId="3"/>
  </si>
  <si>
    <t>通帳15</t>
    <rPh sb="0" eb="2">
      <t>ツウチョウ</t>
    </rPh>
    <phoneticPr fontId="3"/>
  </si>
  <si>
    <t>通帳06</t>
    <rPh sb="0" eb="2">
      <t>ツウチョウ</t>
    </rPh>
    <phoneticPr fontId="3"/>
  </si>
  <si>
    <t>通帳14</t>
    <rPh sb="0" eb="2">
      <t>ツウチョウ</t>
    </rPh>
    <phoneticPr fontId="3"/>
  </si>
  <si>
    <t>岸本修　体元気</t>
    <rPh sb="0" eb="2">
      <t>キシモト</t>
    </rPh>
    <rPh sb="2" eb="3">
      <t>オサム</t>
    </rPh>
    <rPh sb="4" eb="5">
      <t>カラダ</t>
    </rPh>
    <rPh sb="5" eb="7">
      <t>ゲンキ</t>
    </rPh>
    <phoneticPr fontId="3"/>
  </si>
  <si>
    <t>通帳24</t>
    <rPh sb="0" eb="2">
      <t>ツウチョウ</t>
    </rPh>
    <phoneticPr fontId="3"/>
  </si>
  <si>
    <t>合計</t>
    <rPh sb="0" eb="2">
      <t>ゴウケイ</t>
    </rPh>
    <phoneticPr fontId="3"/>
  </si>
  <si>
    <t>通帳15</t>
    <rPh sb="0" eb="2">
      <t>ツウチョウ</t>
    </rPh>
    <phoneticPr fontId="3"/>
  </si>
  <si>
    <t>通帳2-3</t>
    <rPh sb="0" eb="2">
      <t>ツウチョウ</t>
    </rPh>
    <phoneticPr fontId="3"/>
  </si>
  <si>
    <t>通帳19</t>
    <rPh sb="0" eb="2">
      <t>ツウチョウ</t>
    </rPh>
    <phoneticPr fontId="3"/>
  </si>
  <si>
    <t>通帳21</t>
    <rPh sb="0" eb="2">
      <t>ツウチョウ</t>
    </rPh>
    <phoneticPr fontId="3"/>
  </si>
  <si>
    <t>通帳1６</t>
    <rPh sb="0" eb="2">
      <t>ツウチョウ</t>
    </rPh>
    <phoneticPr fontId="3"/>
  </si>
  <si>
    <t>通帳17</t>
    <rPh sb="0" eb="2">
      <t>ツウチョウ</t>
    </rPh>
    <phoneticPr fontId="3"/>
  </si>
  <si>
    <t>通帳13</t>
    <rPh sb="0" eb="2">
      <t>ツウチョウ</t>
    </rPh>
    <phoneticPr fontId="3"/>
  </si>
  <si>
    <t>通帳10</t>
    <rPh sb="0" eb="2">
      <t>ツウチョウ</t>
    </rPh>
    <phoneticPr fontId="3"/>
  </si>
  <si>
    <t>通帳2-4</t>
    <rPh sb="0" eb="2">
      <t>ツウチョウ</t>
    </rPh>
    <phoneticPr fontId="3"/>
  </si>
  <si>
    <t>　2.受取寄付金</t>
    <phoneticPr fontId="3"/>
  </si>
  <si>
    <t>　4.事業収益</t>
    <phoneticPr fontId="3"/>
  </si>
  <si>
    <t xml:space="preserve">   3.受取利助成金等</t>
    <phoneticPr fontId="3"/>
  </si>
  <si>
    <t>　 　広告収益</t>
    <phoneticPr fontId="3"/>
  </si>
  <si>
    <t>　　 正会員</t>
    <phoneticPr fontId="3"/>
  </si>
  <si>
    <t xml:space="preserve">      通信運搬費</t>
    <phoneticPr fontId="3"/>
  </si>
  <si>
    <t xml:space="preserve">      会場借上費</t>
    <rPh sb="8" eb="10">
      <t>カリア</t>
    </rPh>
    <phoneticPr fontId="3"/>
  </si>
  <si>
    <t>　   旅費交通費</t>
    <phoneticPr fontId="3"/>
  </si>
  <si>
    <t xml:space="preserve">      印刷製本費</t>
    <phoneticPr fontId="3"/>
  </si>
  <si>
    <t xml:space="preserve"> </t>
    <phoneticPr fontId="3"/>
  </si>
  <si>
    <t xml:space="preserve">      消耗品費</t>
    <phoneticPr fontId="3"/>
  </si>
  <si>
    <t>平成30年3月31日現在</t>
    <rPh sb="0" eb="2">
      <t>ヘイセイ</t>
    </rPh>
    <rPh sb="4" eb="5">
      <t>ネン</t>
    </rPh>
    <rPh sb="6" eb="7">
      <t>ツキ</t>
    </rPh>
    <rPh sb="9" eb="10">
      <t>ヒ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</si>
</sst>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u/>
      <sz val="14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8" fillId="0" borderId="0" xfId="0" applyFont="1">
      <alignment vertical="center"/>
    </xf>
    <xf numFmtId="0" fontId="4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9" fillId="0" borderId="0" xfId="0" applyFont="1">
      <alignment vertical="center"/>
    </xf>
    <xf numFmtId="0" fontId="5" fillId="0" borderId="3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9" fillId="0" borderId="1" xfId="0" applyFont="1" applyBorder="1">
      <alignment vertical="center"/>
    </xf>
    <xf numFmtId="0" fontId="0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56" fontId="9" fillId="0" borderId="1" xfId="0" applyNumberFormat="1" applyFont="1" applyBorder="1">
      <alignment vertical="center"/>
    </xf>
    <xf numFmtId="38" fontId="9" fillId="0" borderId="1" xfId="1" applyFont="1" applyBorder="1">
      <alignment vertical="center"/>
    </xf>
    <xf numFmtId="38" fontId="9" fillId="0" borderId="1" xfId="0" applyNumberFormat="1" applyFont="1" applyBorder="1">
      <alignment vertical="center"/>
    </xf>
    <xf numFmtId="0" fontId="5" fillId="0" borderId="0" xfId="3" applyFont="1"/>
    <xf numFmtId="0" fontId="4" fillId="0" borderId="0" xfId="3" applyFont="1" applyAlignment="1">
      <alignment horizontal="right"/>
    </xf>
    <xf numFmtId="0" fontId="9" fillId="0" borderId="16" xfId="0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38" fontId="9" fillId="0" borderId="17" xfId="1" applyFont="1" applyBorder="1">
      <alignment vertical="center"/>
    </xf>
    <xf numFmtId="38" fontId="9" fillId="0" borderId="16" xfId="1" applyFont="1" applyBorder="1" applyAlignment="1">
      <alignment horizontal="right" vertical="center"/>
    </xf>
    <xf numFmtId="0" fontId="9" fillId="0" borderId="0" xfId="0" applyFont="1">
      <alignment vertical="center"/>
    </xf>
    <xf numFmtId="0" fontId="0" fillId="0" borderId="0" xfId="0">
      <alignment vertical="center"/>
    </xf>
    <xf numFmtId="0" fontId="9" fillId="0" borderId="15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38" fontId="9" fillId="0" borderId="1" xfId="1" applyFont="1" applyBorder="1">
      <alignment vertical="center"/>
    </xf>
    <xf numFmtId="38" fontId="9" fillId="0" borderId="14" xfId="1" applyFont="1" applyBorder="1">
      <alignment vertical="center"/>
    </xf>
    <xf numFmtId="0" fontId="5" fillId="0" borderId="0" xfId="0" applyFont="1" applyAlignment="1"/>
    <xf numFmtId="0" fontId="9" fillId="0" borderId="0" xfId="0" applyFont="1" applyAlignment="1"/>
    <xf numFmtId="0" fontId="4" fillId="0" borderId="1" xfId="0" applyFont="1" applyBorder="1" applyAlignment="1">
      <alignment horizontal="center"/>
    </xf>
    <xf numFmtId="56" fontId="4" fillId="0" borderId="1" xfId="0" applyNumberFormat="1" applyFont="1" applyBorder="1" applyAlignment="1"/>
    <xf numFmtId="0" fontId="4" fillId="0" borderId="1" xfId="0" applyFont="1" applyBorder="1" applyAlignment="1"/>
    <xf numFmtId="38" fontId="4" fillId="0" borderId="1" xfId="2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9" xfId="0" applyFont="1" applyBorder="1">
      <alignment vertical="center"/>
    </xf>
    <xf numFmtId="3" fontId="9" fillId="0" borderId="15" xfId="0" applyNumberFormat="1" applyFont="1" applyBorder="1">
      <alignment vertical="center"/>
    </xf>
    <xf numFmtId="3" fontId="9" fillId="0" borderId="12" xfId="0" applyNumberFormat="1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3" fontId="9" fillId="0" borderId="18" xfId="0" applyNumberFormat="1" applyFont="1" applyBorder="1">
      <alignment vertical="center"/>
    </xf>
    <xf numFmtId="0" fontId="9" fillId="0" borderId="2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right" vertical="center"/>
    </xf>
    <xf numFmtId="0" fontId="9" fillId="0" borderId="0" xfId="0" applyFont="1" applyFill="1">
      <alignment vertical="center"/>
    </xf>
    <xf numFmtId="3" fontId="9" fillId="0" borderId="15" xfId="0" applyNumberFormat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8" fontId="9" fillId="0" borderId="0" xfId="0" applyNumberFormat="1" applyFont="1" applyBorder="1">
      <alignment vertical="center"/>
    </xf>
    <xf numFmtId="0" fontId="4" fillId="0" borderId="1" xfId="3" applyFont="1" applyBorder="1" applyAlignment="1">
      <alignment horizontal="left" vertical="center"/>
    </xf>
    <xf numFmtId="56" fontId="9" fillId="0" borderId="3" xfId="0" applyNumberFormat="1" applyFont="1" applyBorder="1">
      <alignment vertical="center"/>
    </xf>
    <xf numFmtId="56" fontId="9" fillId="0" borderId="1" xfId="0" applyNumberFormat="1" applyFont="1" applyBorder="1" applyAlignment="1">
      <alignment horizontal="right" vertical="center"/>
    </xf>
    <xf numFmtId="0" fontId="9" fillId="0" borderId="15" xfId="0" applyFont="1" applyFill="1" applyBorder="1">
      <alignment vertical="center"/>
    </xf>
    <xf numFmtId="3" fontId="9" fillId="0" borderId="12" xfId="0" applyNumberFormat="1" applyFont="1" applyFill="1" applyBorder="1">
      <alignment vertical="center"/>
    </xf>
    <xf numFmtId="38" fontId="9" fillId="0" borderId="15" xfId="0" applyNumberFormat="1" applyFont="1" applyFill="1" applyBorder="1">
      <alignment vertical="center"/>
    </xf>
    <xf numFmtId="38" fontId="9" fillId="0" borderId="20" xfId="1" applyFont="1" applyFill="1" applyBorder="1">
      <alignment vertical="center"/>
    </xf>
    <xf numFmtId="3" fontId="9" fillId="0" borderId="20" xfId="0" applyNumberFormat="1" applyFont="1" applyFill="1" applyBorder="1">
      <alignment vertical="center"/>
    </xf>
    <xf numFmtId="0" fontId="9" fillId="0" borderId="6" xfId="0" applyFont="1" applyFill="1" applyBorder="1">
      <alignment vertical="center"/>
    </xf>
    <xf numFmtId="3" fontId="9" fillId="0" borderId="6" xfId="0" applyNumberFormat="1" applyFont="1" applyFill="1" applyBorder="1">
      <alignment vertical="center"/>
    </xf>
    <xf numFmtId="0" fontId="9" fillId="0" borderId="18" xfId="0" applyFont="1" applyFill="1" applyBorder="1">
      <alignment vertical="center"/>
    </xf>
    <xf numFmtId="3" fontId="9" fillId="0" borderId="22" xfId="0" applyNumberFormat="1" applyFont="1" applyFill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3" fontId="9" fillId="0" borderId="17" xfId="0" applyNumberFormat="1" applyFont="1" applyFill="1" applyBorder="1">
      <alignment vertical="center"/>
    </xf>
    <xf numFmtId="3" fontId="9" fillId="0" borderId="18" xfId="0" applyNumberFormat="1" applyFont="1" applyFill="1" applyBorder="1">
      <alignment vertical="center"/>
    </xf>
    <xf numFmtId="0" fontId="9" fillId="0" borderId="17" xfId="0" applyFont="1" applyFill="1" applyBorder="1">
      <alignment vertical="center"/>
    </xf>
    <xf numFmtId="38" fontId="9" fillId="0" borderId="17" xfId="0" applyNumberFormat="1" applyFont="1" applyFill="1" applyBorder="1">
      <alignment vertical="center"/>
    </xf>
    <xf numFmtId="0" fontId="9" fillId="0" borderId="19" xfId="0" applyFont="1" applyFill="1" applyBorder="1">
      <alignment vertical="center"/>
    </xf>
    <xf numFmtId="3" fontId="9" fillId="0" borderId="1" xfId="0" applyNumberFormat="1" applyFont="1" applyFill="1" applyBorder="1">
      <alignment vertical="center"/>
    </xf>
    <xf numFmtId="3" fontId="9" fillId="0" borderId="17" xfId="0" applyNumberFormat="1" applyFont="1" applyBorder="1">
      <alignment vertical="center"/>
    </xf>
    <xf numFmtId="38" fontId="9" fillId="0" borderId="1" xfId="1" applyFont="1" applyFill="1" applyBorder="1">
      <alignment vertical="center"/>
    </xf>
    <xf numFmtId="38" fontId="9" fillId="2" borderId="1" xfId="0" applyNumberFormat="1" applyFont="1" applyFill="1" applyBorder="1">
      <alignment vertical="center"/>
    </xf>
    <xf numFmtId="38" fontId="9" fillId="2" borderId="14" xfId="0" applyNumberFormat="1" applyFont="1" applyFill="1" applyBorder="1">
      <alignment vertical="center"/>
    </xf>
    <xf numFmtId="0" fontId="9" fillId="2" borderId="23" xfId="0" applyFont="1" applyFill="1" applyBorder="1">
      <alignment vertical="center"/>
    </xf>
    <xf numFmtId="38" fontId="9" fillId="2" borderId="1" xfId="1" applyFont="1" applyFill="1" applyBorder="1">
      <alignment vertical="center"/>
    </xf>
    <xf numFmtId="38" fontId="9" fillId="2" borderId="17" xfId="1" applyFont="1" applyFill="1" applyBorder="1">
      <alignment vertical="center"/>
    </xf>
    <xf numFmtId="38" fontId="9" fillId="0" borderId="1" xfId="1" applyFont="1" applyFill="1" applyBorder="1" applyAlignment="1">
      <alignment horizontal="right" vertical="center"/>
    </xf>
    <xf numFmtId="3" fontId="9" fillId="2" borderId="15" xfId="0" applyNumberFormat="1" applyFont="1" applyFill="1" applyBorder="1">
      <alignment vertical="center"/>
    </xf>
    <xf numFmtId="3" fontId="9" fillId="2" borderId="22" xfId="0" applyNumberFormat="1" applyFont="1" applyFill="1" applyBorder="1">
      <alignment vertical="center"/>
    </xf>
    <xf numFmtId="3" fontId="9" fillId="2" borderId="12" xfId="0" applyNumberFormat="1" applyFont="1" applyFill="1" applyBorder="1">
      <alignment vertical="center"/>
    </xf>
    <xf numFmtId="3" fontId="9" fillId="2" borderId="16" xfId="0" applyNumberFormat="1" applyFont="1" applyFill="1" applyBorder="1">
      <alignment vertical="center"/>
    </xf>
    <xf numFmtId="3" fontId="9" fillId="2" borderId="17" xfId="0" applyNumberFormat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9" fillId="0" borderId="12" xfId="1" applyFont="1" applyBorder="1">
      <alignment vertical="center"/>
    </xf>
    <xf numFmtId="3" fontId="9" fillId="0" borderId="16" xfId="0" applyNumberFormat="1" applyFont="1" applyBorder="1">
      <alignment vertical="center"/>
    </xf>
    <xf numFmtId="3" fontId="9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4" fillId="0" borderId="11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12" fillId="0" borderId="17" xfId="0" applyFont="1" applyBorder="1">
      <alignment vertical="center"/>
    </xf>
    <xf numFmtId="0" fontId="9" fillId="0" borderId="24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9" fillId="2" borderId="0" xfId="0" applyNumberFormat="1" applyFont="1" applyFill="1" applyBorder="1">
      <alignment vertical="center"/>
    </xf>
    <xf numFmtId="0" fontId="0" fillId="0" borderId="0" xfId="0" applyBorder="1">
      <alignment vertical="center"/>
    </xf>
    <xf numFmtId="3" fontId="9" fillId="0" borderId="23" xfId="0" applyNumberFormat="1" applyFont="1" applyBorder="1">
      <alignment vertical="center"/>
    </xf>
    <xf numFmtId="0" fontId="9" fillId="0" borderId="25" xfId="0" applyFont="1" applyBorder="1">
      <alignment vertical="center"/>
    </xf>
    <xf numFmtId="0" fontId="12" fillId="0" borderId="5" xfId="0" applyFont="1" applyBorder="1" applyAlignment="1">
      <alignment horizontal="center" vertical="center" wrapText="1"/>
    </xf>
    <xf numFmtId="56" fontId="9" fillId="0" borderId="0" xfId="0" applyNumberFormat="1" applyFont="1">
      <alignment vertical="center"/>
    </xf>
    <xf numFmtId="56" fontId="13" fillId="0" borderId="0" xfId="0" applyNumberFormat="1" applyFont="1" applyBorder="1">
      <alignment vertical="center"/>
    </xf>
    <xf numFmtId="0" fontId="0" fillId="0" borderId="0" xfId="0" applyFont="1" applyFill="1" applyBorder="1">
      <alignment vertical="center"/>
    </xf>
    <xf numFmtId="0" fontId="13" fillId="0" borderId="4" xfId="0" applyFont="1" applyBorder="1">
      <alignment vertical="center"/>
    </xf>
    <xf numFmtId="0" fontId="15" fillId="2" borderId="0" xfId="4" applyFill="1">
      <alignment vertical="center"/>
    </xf>
    <xf numFmtId="38" fontId="9" fillId="0" borderId="0" xfId="0" applyNumberFormat="1" applyFont="1">
      <alignment vertic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>
      <alignment vertical="center"/>
    </xf>
    <xf numFmtId="38" fontId="9" fillId="0" borderId="15" xfId="1" applyFont="1" applyFill="1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5" fillId="0" borderId="17" xfId="3" applyFont="1" applyBorder="1" applyAlignment="1">
      <alignment vertical="center" wrapText="1"/>
    </xf>
    <xf numFmtId="56" fontId="4" fillId="0" borderId="1" xfId="3" applyNumberFormat="1" applyFont="1" applyBorder="1" applyAlignment="1">
      <alignment vertical="center"/>
    </xf>
    <xf numFmtId="0" fontId="9" fillId="0" borderId="0" xfId="0" applyFont="1">
      <alignment vertical="center"/>
    </xf>
    <xf numFmtId="0" fontId="0" fillId="0" borderId="31" xfId="0" applyBorder="1">
      <alignment vertical="center"/>
    </xf>
    <xf numFmtId="56" fontId="0" fillId="0" borderId="25" xfId="0" applyNumberForma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56" fontId="0" fillId="0" borderId="40" xfId="0" applyNumberFormat="1" applyBorder="1">
      <alignment vertical="center"/>
    </xf>
    <xf numFmtId="56" fontId="9" fillId="0" borderId="0" xfId="0" applyNumberFormat="1" applyFont="1" applyBorder="1">
      <alignment vertical="center"/>
    </xf>
    <xf numFmtId="0" fontId="16" fillId="0" borderId="37" xfId="0" applyFont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45" xfId="0" applyBorder="1">
      <alignment vertical="center"/>
    </xf>
    <xf numFmtId="0" fontId="0" fillId="0" borderId="18" xfId="0" applyBorder="1">
      <alignment vertical="center"/>
    </xf>
    <xf numFmtId="0" fontId="0" fillId="0" borderId="46" xfId="0" applyBorder="1">
      <alignment vertical="center"/>
    </xf>
    <xf numFmtId="56" fontId="0" fillId="0" borderId="34" xfId="0" applyNumberFormat="1" applyBorder="1">
      <alignment vertical="center"/>
    </xf>
    <xf numFmtId="0" fontId="0" fillId="0" borderId="47" xfId="0" applyBorder="1">
      <alignment vertical="center"/>
    </xf>
    <xf numFmtId="0" fontId="0" fillId="0" borderId="48" xfId="0" applyFill="1" applyBorder="1">
      <alignment vertical="center"/>
    </xf>
    <xf numFmtId="0" fontId="4" fillId="0" borderId="6" xfId="3" applyFont="1" applyBorder="1" applyAlignment="1">
      <alignment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0" borderId="30" xfId="3" applyFont="1" applyBorder="1" applyAlignment="1">
      <alignment vertical="center" wrapText="1"/>
    </xf>
    <xf numFmtId="0" fontId="11" fillId="0" borderId="4" xfId="0" applyFont="1" applyBorder="1">
      <alignment vertical="center"/>
    </xf>
    <xf numFmtId="0" fontId="9" fillId="0" borderId="49" xfId="0" applyFont="1" applyBorder="1" applyAlignment="1">
      <alignment horizontal="center" vertical="center"/>
    </xf>
    <xf numFmtId="38" fontId="9" fillId="2" borderId="50" xfId="0" applyNumberFormat="1" applyFont="1" applyFill="1" applyBorder="1">
      <alignment vertical="center"/>
    </xf>
    <xf numFmtId="0" fontId="9" fillId="0" borderId="49" xfId="0" applyFont="1" applyBorder="1">
      <alignment vertical="center"/>
    </xf>
    <xf numFmtId="0" fontId="9" fillId="0" borderId="35" xfId="0" applyFont="1" applyBorder="1">
      <alignment vertical="center"/>
    </xf>
    <xf numFmtId="0" fontId="4" fillId="0" borderId="2" xfId="3" applyFont="1" applyBorder="1" applyAlignment="1">
      <alignment vertical="center" wrapText="1"/>
    </xf>
    <xf numFmtId="0" fontId="9" fillId="0" borderId="33" xfId="0" applyFont="1" applyBorder="1">
      <alignment vertical="center"/>
    </xf>
    <xf numFmtId="0" fontId="9" fillId="0" borderId="51" xfId="0" applyFont="1" applyBorder="1">
      <alignment vertical="center"/>
    </xf>
    <xf numFmtId="3" fontId="9" fillId="0" borderId="5" xfId="0" applyNumberFormat="1" applyFont="1" applyFill="1" applyBorder="1">
      <alignment vertical="center"/>
    </xf>
    <xf numFmtId="38" fontId="9" fillId="0" borderId="52" xfId="0" applyNumberFormat="1" applyFont="1" applyBorder="1">
      <alignment vertical="center"/>
    </xf>
    <xf numFmtId="3" fontId="9" fillId="2" borderId="18" xfId="0" applyNumberFormat="1" applyFont="1" applyFill="1" applyBorder="1">
      <alignment vertical="center"/>
    </xf>
    <xf numFmtId="0" fontId="17" fillId="0" borderId="18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5" fillId="0" borderId="5" xfId="3" applyFont="1" applyBorder="1" applyAlignment="1">
      <alignment vertical="center" wrapText="1"/>
    </xf>
    <xf numFmtId="0" fontId="5" fillId="0" borderId="17" xfId="3" applyFont="1" applyBorder="1" applyAlignment="1">
      <alignment vertical="center" wrapText="1"/>
    </xf>
    <xf numFmtId="56" fontId="9" fillId="0" borderId="6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4" fillId="0" borderId="6" xfId="3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6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1" xfId="3" applyFont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horizontal="center" vertical="center"/>
    </xf>
    <xf numFmtId="0" fontId="5" fillId="0" borderId="28" xfId="3" applyFont="1" applyFill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29" xfId="3" applyFont="1" applyFill="1" applyBorder="1" applyAlignment="1">
      <alignment horizontal="center" vertical="center"/>
    </xf>
    <xf numFmtId="0" fontId="5" fillId="0" borderId="30" xfId="3" applyFont="1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32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Fill="1" applyAlignment="1"/>
  </cellXfs>
  <cellStyles count="5">
    <cellStyle name="ハイパーリンク" xfId="4" builtinId="8"/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209549</xdr:rowOff>
    </xdr:from>
    <xdr:to>
      <xdr:col>7</xdr:col>
      <xdr:colOff>595313</xdr:colOff>
      <xdr:row>4</xdr:row>
      <xdr:rowOff>19049</xdr:rowOff>
    </xdr:to>
    <xdr:sp macro="" textlink="">
      <xdr:nvSpPr>
        <xdr:cNvPr id="4" name="テキスト ボックス 1"/>
        <xdr:cNvSpPr txBox="1"/>
      </xdr:nvSpPr>
      <xdr:spPr>
        <a:xfrm>
          <a:off x="200025" y="685799"/>
          <a:ext cx="7296150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800"/>
            </a:lnSpc>
          </a:pP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　財務諸表の作成は、ＮＰＯ法人会計基準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(2010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年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7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月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20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日　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2011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年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11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月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20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日一部改正　</a:t>
          </a:r>
        </a:p>
        <a:p>
          <a:pPr>
            <a:lnSpc>
              <a:spcPts val="1800"/>
            </a:lnSpc>
          </a:pP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　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NPO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法人会計基準協議会</a:t>
          </a: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)</a:t>
          </a:r>
          <a:r>
            <a:rPr kumimoji="1" lang="ja-JP" altLang="en-US" sz="1200">
              <a:latin typeface="メイリオ" pitchFamily="50" charset="-128"/>
              <a:ea typeface="メイリオ" pitchFamily="50" charset="-128"/>
            </a:rPr>
            <a:t>によっています。</a:t>
          </a:r>
          <a:endParaRPr kumimoji="1" lang="en-US" altLang="ja-JP" sz="1200">
            <a:latin typeface="メイリオ" pitchFamily="50" charset="-128"/>
            <a:ea typeface="メイリオ" pitchFamily="50" charset="-128"/>
          </a:endParaRPr>
        </a:p>
        <a:p>
          <a:pPr>
            <a:lnSpc>
              <a:spcPts val="1800"/>
            </a:lnSpc>
          </a:pPr>
          <a:r>
            <a:rPr kumimoji="1" lang="en-US" altLang="ja-JP" sz="1200">
              <a:latin typeface="メイリオ" pitchFamily="50" charset="-128"/>
              <a:ea typeface="メイリオ" pitchFamily="50" charset="-128"/>
            </a:rPr>
            <a:t>  </a:t>
          </a:r>
          <a:endParaRPr kumimoji="1" lang="ja-JP" altLang="en-US" sz="1200">
            <a:latin typeface="メイリオ" pitchFamily="50" charset="-128"/>
            <a:ea typeface="メイリオ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&#36059;&#21161;&#20250;&#21729;@5,000&#215;%203&#20154;" TargetMode="External"/><Relationship Id="rId1" Type="http://schemas.openxmlformats.org/officeDocument/2006/relationships/hyperlink" Target="mailto:&#27491;&#20250;&#21729;@1,000&#215;%208&#20154;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9"/>
  <sheetViews>
    <sheetView topLeftCell="A22" zoomScale="80" zoomScaleNormal="80" workbookViewId="0">
      <selection activeCell="K36" sqref="K36"/>
    </sheetView>
  </sheetViews>
  <sheetFormatPr defaultRowHeight="13.5"/>
  <cols>
    <col min="2" max="2" width="30.625" customWidth="1"/>
    <col min="3" max="3" width="15.625" style="40" customWidth="1"/>
    <col min="4" max="5" width="15.625" customWidth="1"/>
  </cols>
  <sheetData>
    <row r="1" spans="2:7" s="1" customFormat="1" ht="19.5">
      <c r="B1" s="1" t="s">
        <v>217</v>
      </c>
    </row>
    <row r="2" spans="2:7" s="1" customFormat="1" ht="19.5" customHeight="1">
      <c r="B2" s="190" t="s">
        <v>143</v>
      </c>
      <c r="C2" s="188"/>
      <c r="D2" s="188"/>
      <c r="E2" s="188"/>
      <c r="F2" s="64"/>
      <c r="G2" s="64"/>
    </row>
    <row r="3" spans="2:7" s="1" customFormat="1" ht="6.75" customHeight="1">
      <c r="D3" s="189"/>
      <c r="E3" s="189"/>
      <c r="F3" s="189"/>
      <c r="G3" s="189"/>
    </row>
    <row r="4" spans="2:7" s="1" customFormat="1" ht="23.25" customHeight="1">
      <c r="B4" s="187" t="s">
        <v>349</v>
      </c>
      <c r="C4" s="188"/>
      <c r="D4" s="188"/>
      <c r="E4" s="188"/>
      <c r="F4" s="63"/>
      <c r="G4" s="63"/>
    </row>
    <row r="5" spans="2:7" s="39" customFormat="1" ht="18.75">
      <c r="C5" s="43"/>
      <c r="E5" s="65" t="s">
        <v>81</v>
      </c>
    </row>
    <row r="6" spans="2:7" s="39" customFormat="1" ht="18.75">
      <c r="B6" s="20" t="s">
        <v>107</v>
      </c>
      <c r="C6" s="185" t="s">
        <v>142</v>
      </c>
      <c r="D6" s="186"/>
      <c r="E6" s="186"/>
    </row>
    <row r="7" spans="2:7" s="39" customFormat="1" ht="18.75">
      <c r="B7" s="56" t="s">
        <v>84</v>
      </c>
      <c r="C7" s="56"/>
      <c r="D7" s="56"/>
      <c r="E7" s="56"/>
      <c r="F7" s="41"/>
    </row>
    <row r="8" spans="2:7" s="39" customFormat="1" ht="18.75">
      <c r="B8" s="41" t="s">
        <v>85</v>
      </c>
      <c r="C8" s="41"/>
      <c r="D8" s="41"/>
      <c r="E8" s="41"/>
      <c r="F8" s="41"/>
    </row>
    <row r="9" spans="2:7" s="39" customFormat="1" ht="18.75">
      <c r="B9" s="41" t="s">
        <v>396</v>
      </c>
      <c r="C9" s="100">
        <v>8000</v>
      </c>
      <c r="D9" s="74"/>
      <c r="E9" s="57"/>
      <c r="F9" s="41"/>
    </row>
    <row r="10" spans="2:7" s="39" customFormat="1" ht="18.75">
      <c r="B10" s="41" t="s">
        <v>241</v>
      </c>
      <c r="C10" s="104">
        <v>15000</v>
      </c>
      <c r="D10" s="104">
        <v>23000</v>
      </c>
      <c r="E10" s="57"/>
      <c r="F10" s="41"/>
    </row>
    <row r="11" spans="2:7" s="39" customFormat="1" ht="18.75">
      <c r="B11" s="41" t="s">
        <v>392</v>
      </c>
      <c r="C11" s="89">
        <v>130000</v>
      </c>
      <c r="D11" s="89">
        <v>130000</v>
      </c>
      <c r="E11" s="57"/>
      <c r="F11" s="41"/>
    </row>
    <row r="12" spans="2:7" s="146" customFormat="1" ht="18.75">
      <c r="B12" s="41" t="s">
        <v>394</v>
      </c>
      <c r="C12" s="181">
        <v>120000</v>
      </c>
      <c r="D12" s="76">
        <v>120000</v>
      </c>
      <c r="E12" s="57"/>
      <c r="F12" s="41"/>
    </row>
    <row r="13" spans="2:7" s="39" customFormat="1" ht="18.75">
      <c r="B13" s="41" t="s">
        <v>393</v>
      </c>
      <c r="C13" s="88">
        <v>0</v>
      </c>
      <c r="D13" s="86">
        <f>SUM(C13:C13)</f>
        <v>0</v>
      </c>
      <c r="E13" s="41"/>
      <c r="F13" s="41"/>
    </row>
    <row r="14" spans="2:7" s="39" customFormat="1" ht="18.75">
      <c r="B14" s="41" t="s">
        <v>108</v>
      </c>
      <c r="C14" s="90"/>
      <c r="D14" s="81"/>
      <c r="E14" s="57"/>
      <c r="F14" s="41"/>
    </row>
    <row r="15" spans="2:7" s="39" customFormat="1" ht="18.75">
      <c r="B15" s="41" t="s">
        <v>109</v>
      </c>
      <c r="C15" s="76">
        <f>事業別損益!$I$18</f>
        <v>1</v>
      </c>
      <c r="D15" s="81"/>
      <c r="E15" s="41"/>
      <c r="F15" s="41"/>
    </row>
    <row r="16" spans="2:7" s="39" customFormat="1" ht="18.75">
      <c r="B16" s="41" t="s">
        <v>395</v>
      </c>
      <c r="C16" s="75">
        <v>21139</v>
      </c>
      <c r="D16" s="104">
        <f>SUM(C15+C16)</f>
        <v>21140</v>
      </c>
      <c r="E16" s="41"/>
      <c r="F16" s="41"/>
    </row>
    <row r="17" spans="2:8" s="39" customFormat="1" ht="18.75">
      <c r="B17" s="41" t="s">
        <v>110</v>
      </c>
      <c r="C17" s="41"/>
      <c r="D17" s="61"/>
      <c r="E17" s="86">
        <f>SUM(D10:D16)</f>
        <v>294140</v>
      </c>
      <c r="F17" s="41"/>
    </row>
    <row r="18" spans="2:8" s="39" customFormat="1" ht="18.75">
      <c r="B18" s="41" t="s">
        <v>90</v>
      </c>
      <c r="C18" s="41"/>
      <c r="D18" s="41"/>
      <c r="E18" s="56"/>
      <c r="F18" s="41"/>
    </row>
    <row r="19" spans="2:8" s="39" customFormat="1" ht="18.75">
      <c r="B19" s="41" t="s">
        <v>111</v>
      </c>
      <c r="C19" s="41"/>
      <c r="D19" s="41"/>
      <c r="E19" s="41"/>
      <c r="F19" s="41"/>
    </row>
    <row r="20" spans="2:8" s="39" customFormat="1" ht="18.75">
      <c r="B20" s="41" t="s">
        <v>91</v>
      </c>
      <c r="C20" s="67" t="s">
        <v>401</v>
      </c>
      <c r="D20" s="41"/>
      <c r="E20" s="41"/>
      <c r="F20" s="41"/>
    </row>
    <row r="21" spans="2:8" s="39" customFormat="1" ht="18.75">
      <c r="B21" s="41" t="s">
        <v>96</v>
      </c>
      <c r="C21" s="56">
        <v>0</v>
      </c>
      <c r="D21" s="57"/>
      <c r="E21" s="57"/>
      <c r="F21" s="41"/>
    </row>
    <row r="22" spans="2:8" s="39" customFormat="1" ht="18.75">
      <c r="B22" s="41" t="s">
        <v>97</v>
      </c>
      <c r="C22" s="41"/>
      <c r="D22" s="57"/>
      <c r="E22" s="57"/>
      <c r="F22" s="41"/>
    </row>
    <row r="23" spans="2:8" s="39" customFormat="1" ht="18.75">
      <c r="B23" s="41" t="s">
        <v>351</v>
      </c>
      <c r="C23" s="61">
        <v>8000</v>
      </c>
      <c r="D23" s="54"/>
      <c r="E23" s="41"/>
      <c r="F23" s="41"/>
    </row>
    <row r="24" spans="2:8" s="39" customFormat="1" ht="18.75">
      <c r="B24" s="41" t="s">
        <v>398</v>
      </c>
      <c r="C24" s="67">
        <v>7715</v>
      </c>
      <c r="D24" s="57"/>
      <c r="E24" s="57"/>
      <c r="F24" s="41"/>
    </row>
    <row r="25" spans="2:8" s="39" customFormat="1" ht="18.75">
      <c r="B25" s="41" t="s">
        <v>399</v>
      </c>
      <c r="C25" s="57">
        <v>3000</v>
      </c>
      <c r="D25" s="61"/>
      <c r="E25" s="57"/>
      <c r="F25" s="41"/>
    </row>
    <row r="26" spans="2:8" s="39" customFormat="1" ht="18.75">
      <c r="B26" s="184" t="s">
        <v>402</v>
      </c>
      <c r="C26" s="57">
        <v>31087</v>
      </c>
      <c r="D26" s="61"/>
      <c r="E26" s="57"/>
      <c r="F26" s="41"/>
    </row>
    <row r="27" spans="2:8" s="39" customFormat="1" ht="18.75">
      <c r="B27" s="41" t="s">
        <v>400</v>
      </c>
      <c r="C27" s="67">
        <v>17260</v>
      </c>
      <c r="D27" s="54"/>
      <c r="E27" s="57"/>
      <c r="F27" s="41"/>
    </row>
    <row r="28" spans="2:8" s="146" customFormat="1" ht="18.75">
      <c r="B28" s="41" t="s">
        <v>350</v>
      </c>
      <c r="C28" s="41">
        <v>5000</v>
      </c>
      <c r="D28" s="54"/>
      <c r="E28" s="57"/>
      <c r="F28" s="41"/>
    </row>
    <row r="29" spans="2:8" s="39" customFormat="1" ht="18.75">
      <c r="B29" s="41" t="s">
        <v>397</v>
      </c>
      <c r="C29" s="74">
        <v>29875</v>
      </c>
      <c r="D29" s="54"/>
      <c r="E29" s="41"/>
      <c r="F29" s="41"/>
      <c r="H29" s="39" t="s">
        <v>170</v>
      </c>
    </row>
    <row r="30" spans="2:8" s="39" customFormat="1" ht="18.75">
      <c r="B30" s="41" t="s">
        <v>112</v>
      </c>
      <c r="C30" s="93">
        <f>SUM(C23:C29)</f>
        <v>101937</v>
      </c>
      <c r="D30" s="61"/>
      <c r="E30" s="57"/>
      <c r="F30" s="41"/>
    </row>
    <row r="31" spans="2:8" s="39" customFormat="1" ht="18.75">
      <c r="B31" s="41" t="s">
        <v>113</v>
      </c>
      <c r="C31" s="56"/>
      <c r="D31" s="75">
        <v>101937</v>
      </c>
      <c r="E31" s="57"/>
      <c r="F31" s="41"/>
    </row>
    <row r="32" spans="2:8" s="39" customFormat="1" ht="18.75">
      <c r="B32" s="41" t="s">
        <v>114</v>
      </c>
      <c r="C32" s="41"/>
      <c r="D32" s="10"/>
      <c r="E32" s="57"/>
      <c r="F32" s="41"/>
    </row>
    <row r="33" spans="2:6" s="39" customFormat="1" ht="18.75">
      <c r="B33" s="41" t="s">
        <v>91</v>
      </c>
      <c r="C33" s="41"/>
      <c r="D33" s="41"/>
      <c r="E33" s="57"/>
      <c r="F33" s="41"/>
    </row>
    <row r="34" spans="2:6" s="39" customFormat="1" ht="18.75">
      <c r="B34" s="41" t="s">
        <v>115</v>
      </c>
      <c r="C34" s="91">
        <v>0</v>
      </c>
      <c r="D34" s="61"/>
      <c r="E34" s="57"/>
      <c r="F34" s="41"/>
    </row>
    <row r="35" spans="2:6" s="39" customFormat="1" ht="18.75">
      <c r="B35" s="41" t="s">
        <v>97</v>
      </c>
      <c r="C35" s="41"/>
      <c r="D35" s="41"/>
      <c r="E35" s="57"/>
      <c r="F35" s="41"/>
    </row>
    <row r="36" spans="2:6" s="39" customFormat="1" ht="18.75">
      <c r="B36" s="41" t="s">
        <v>145</v>
      </c>
      <c r="C36" s="67">
        <f>事業別損益!$I$36</f>
        <v>585</v>
      </c>
      <c r="D36" s="57"/>
      <c r="E36" s="57"/>
      <c r="F36" s="41"/>
    </row>
    <row r="37" spans="2:6" s="39" customFormat="1" ht="18.75">
      <c r="B37" s="41" t="s">
        <v>116</v>
      </c>
      <c r="C37" s="79">
        <v>585</v>
      </c>
      <c r="D37" s="57"/>
      <c r="E37" s="57"/>
      <c r="F37" s="41"/>
    </row>
    <row r="38" spans="2:6" s="39" customFormat="1" ht="18.75">
      <c r="B38" s="41" t="s">
        <v>117</v>
      </c>
      <c r="C38" s="41"/>
      <c r="D38" s="86">
        <v>585</v>
      </c>
      <c r="E38" s="57"/>
      <c r="F38" s="41"/>
    </row>
    <row r="39" spans="2:6" s="39" customFormat="1" ht="18.75">
      <c r="B39" s="41" t="s">
        <v>118</v>
      </c>
      <c r="C39" s="41"/>
      <c r="D39" s="183">
        <f>SUM(D31:D38)</f>
        <v>102522</v>
      </c>
      <c r="E39" s="86">
        <f>SUM(D31+D38)</f>
        <v>102522</v>
      </c>
      <c r="F39" s="41"/>
    </row>
    <row r="40" spans="2:6" s="39" customFormat="1" ht="18.75">
      <c r="B40" s="41" t="s">
        <v>201</v>
      </c>
      <c r="C40" s="41"/>
      <c r="D40" s="41"/>
      <c r="E40" s="87">
        <f>SUM(E17-E39)</f>
        <v>191618</v>
      </c>
      <c r="F40" s="41"/>
    </row>
    <row r="41" spans="2:6" s="39" customFormat="1" ht="18.75">
      <c r="B41" s="41" t="s">
        <v>200</v>
      </c>
      <c r="C41" s="54"/>
      <c r="D41" s="41"/>
      <c r="E41" s="86">
        <v>21665</v>
      </c>
      <c r="F41" s="41"/>
    </row>
    <row r="42" spans="2:6" s="39" customFormat="1" ht="19.5" thickBot="1">
      <c r="B42" s="21" t="s">
        <v>169</v>
      </c>
      <c r="C42" s="55"/>
      <c r="D42" s="55"/>
      <c r="E42" s="103">
        <f>SUM(E40:E41)</f>
        <v>213283</v>
      </c>
      <c r="F42" s="41"/>
    </row>
    <row r="43" spans="2:6" s="39" customFormat="1" ht="19.5" thickTop="1">
      <c r="C43" s="43"/>
      <c r="F43" s="11"/>
    </row>
    <row r="44" spans="2:6" s="39" customFormat="1" ht="18.75">
      <c r="B44"/>
      <c r="C44" s="40"/>
      <c r="D44"/>
      <c r="E44"/>
      <c r="F44" s="11"/>
    </row>
    <row r="45" spans="2:6" s="39" customFormat="1" ht="18.75">
      <c r="B45"/>
      <c r="C45" s="40"/>
      <c r="D45"/>
      <c r="E45"/>
      <c r="F45" s="11"/>
    </row>
    <row r="46" spans="2:6" s="43" customFormat="1" ht="18.75">
      <c r="B46"/>
      <c r="C46" s="40"/>
      <c r="D46"/>
      <c r="E46"/>
      <c r="F46" s="11"/>
    </row>
    <row r="47" spans="2:6" s="39" customFormat="1" ht="18.75">
      <c r="B47"/>
      <c r="C47" s="40"/>
      <c r="D47"/>
      <c r="E47"/>
      <c r="F47" s="11"/>
    </row>
    <row r="48" spans="2:6" s="39" customFormat="1" ht="18.75">
      <c r="B48"/>
      <c r="C48" s="40"/>
      <c r="D48"/>
      <c r="E48"/>
      <c r="F48" s="11"/>
    </row>
    <row r="49" spans="2:10" s="43" customFormat="1" ht="18.75">
      <c r="B49"/>
      <c r="C49" s="40"/>
      <c r="D49"/>
      <c r="E49"/>
      <c r="F49" s="11"/>
    </row>
    <row r="50" spans="2:10" s="39" customFormat="1" ht="18.75">
      <c r="B50"/>
      <c r="C50" s="40"/>
      <c r="D50"/>
      <c r="E50"/>
      <c r="F50" s="11"/>
      <c r="J50" s="39" t="s">
        <v>181</v>
      </c>
    </row>
    <row r="51" spans="2:10" s="43" customFormat="1" ht="18.75">
      <c r="B51"/>
      <c r="C51" s="40"/>
      <c r="D51"/>
      <c r="E51"/>
      <c r="F51" s="11"/>
    </row>
    <row r="52" spans="2:10" s="39" customFormat="1" ht="18.75">
      <c r="B52"/>
      <c r="C52" s="40"/>
      <c r="D52"/>
      <c r="E52"/>
      <c r="F52" s="11"/>
    </row>
    <row r="53" spans="2:10" s="43" customFormat="1" ht="18.75">
      <c r="B53"/>
      <c r="C53" s="40"/>
      <c r="D53"/>
      <c r="E53"/>
      <c r="F53" s="11"/>
    </row>
    <row r="54" spans="2:10" s="39" customFormat="1" ht="18.75">
      <c r="B54"/>
      <c r="C54" s="40"/>
      <c r="D54"/>
      <c r="E54"/>
      <c r="F54" s="11"/>
    </row>
    <row r="55" spans="2:10" s="43" customFormat="1" ht="18.75">
      <c r="B55"/>
      <c r="C55" s="40"/>
      <c r="D55"/>
      <c r="E55"/>
      <c r="F55" s="11"/>
    </row>
    <row r="56" spans="2:10" s="39" customFormat="1" ht="18.75">
      <c r="B56"/>
      <c r="C56" s="40"/>
      <c r="D56"/>
      <c r="E56"/>
      <c r="F56" s="11"/>
      <c r="J56" s="39" t="s">
        <v>148</v>
      </c>
    </row>
    <row r="57" spans="2:10" s="39" customFormat="1" ht="18.75">
      <c r="B57"/>
      <c r="C57" s="40"/>
      <c r="D57"/>
      <c r="E57"/>
      <c r="F57" s="11"/>
    </row>
    <row r="58" spans="2:10" s="43" customFormat="1" ht="18.75">
      <c r="B58"/>
      <c r="C58" s="40"/>
      <c r="D58"/>
      <c r="E58"/>
      <c r="F58" s="11"/>
    </row>
    <row r="59" spans="2:10" s="39" customFormat="1" ht="18.75">
      <c r="B59"/>
      <c r="C59" s="40"/>
      <c r="D59"/>
      <c r="E59"/>
      <c r="F59" s="11"/>
    </row>
    <row r="60" spans="2:10" s="39" customFormat="1" ht="18.75">
      <c r="B60"/>
      <c r="C60" s="40"/>
      <c r="D60"/>
      <c r="E60"/>
      <c r="F60" s="11"/>
    </row>
    <row r="61" spans="2:10" s="39" customFormat="1" ht="18.75">
      <c r="B61"/>
      <c r="C61" s="40"/>
      <c r="D61"/>
      <c r="E61"/>
      <c r="F61" s="11"/>
    </row>
    <row r="62" spans="2:10" s="39" customFormat="1" ht="18.75">
      <c r="B62"/>
      <c r="C62" s="40"/>
      <c r="D62"/>
      <c r="E62"/>
      <c r="F62" s="11"/>
    </row>
    <row r="63" spans="2:10" s="39" customFormat="1" ht="18.75">
      <c r="B63"/>
      <c r="C63" s="40"/>
      <c r="D63"/>
      <c r="E63"/>
      <c r="F63" s="11"/>
    </row>
    <row r="64" spans="2:10" s="39" customFormat="1" ht="18.75">
      <c r="B64"/>
      <c r="C64" s="40"/>
      <c r="D64"/>
      <c r="E64"/>
      <c r="F64" s="11"/>
    </row>
    <row r="65" spans="2:9" s="39" customFormat="1" ht="18.75">
      <c r="B65"/>
      <c r="C65" s="40"/>
      <c r="D65"/>
      <c r="E65"/>
      <c r="F65" s="11"/>
    </row>
    <row r="66" spans="2:9" s="39" customFormat="1" ht="18.75">
      <c r="B66"/>
      <c r="C66" s="40"/>
      <c r="D66"/>
      <c r="E66"/>
      <c r="F66" s="11"/>
    </row>
    <row r="67" spans="2:9" s="39" customFormat="1" ht="18.75">
      <c r="B67"/>
      <c r="C67" s="40"/>
      <c r="D67"/>
      <c r="E67"/>
      <c r="F67" s="11"/>
    </row>
    <row r="68" spans="2:9" s="39" customFormat="1" ht="18.75">
      <c r="B68"/>
      <c r="C68" s="40"/>
      <c r="D68"/>
      <c r="E68"/>
      <c r="F68" s="11"/>
    </row>
    <row r="69" spans="2:9" s="39" customFormat="1" ht="18.75">
      <c r="B69"/>
      <c r="C69" s="40"/>
      <c r="D69"/>
      <c r="E69"/>
      <c r="I69" s="39" t="s">
        <v>193</v>
      </c>
    </row>
  </sheetData>
  <mergeCells count="4">
    <mergeCell ref="C6:E6"/>
    <mergeCell ref="B4:E4"/>
    <mergeCell ref="D3:G3"/>
    <mergeCell ref="B2:E2"/>
  </mergeCells>
  <phoneticPr fontId="3"/>
  <pageMargins left="0.25" right="0.25" top="0.75" bottom="0.75" header="0.3" footer="0.3"/>
  <pageSetup paperSize="9" fitToWidth="0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8"/>
  <sheetViews>
    <sheetView tabSelected="1" zoomScale="80" zoomScaleNormal="80" workbookViewId="0">
      <selection activeCell="B6" sqref="B6"/>
    </sheetView>
  </sheetViews>
  <sheetFormatPr defaultRowHeight="13.5"/>
  <cols>
    <col min="2" max="2" width="23.5" customWidth="1"/>
    <col min="3" max="5" width="17.625" customWidth="1"/>
  </cols>
  <sheetData>
    <row r="1" spans="2:7" s="1" customFormat="1" ht="19.5">
      <c r="B1" s="1" t="s">
        <v>217</v>
      </c>
    </row>
    <row r="2" spans="2:7" s="1" customFormat="1" ht="19.5"/>
    <row r="3" spans="2:7" s="1" customFormat="1" ht="19.5" customHeight="1">
      <c r="B3" s="190" t="s">
        <v>184</v>
      </c>
      <c r="C3" s="188"/>
      <c r="D3" s="188"/>
      <c r="E3" s="188"/>
      <c r="F3" s="64"/>
      <c r="G3" s="64"/>
    </row>
    <row r="4" spans="2:7" s="1" customFormat="1" ht="6.75" customHeight="1">
      <c r="D4" s="189"/>
      <c r="E4" s="189"/>
      <c r="F4" s="189"/>
      <c r="G4" s="189"/>
    </row>
    <row r="5" spans="2:7" s="1" customFormat="1" ht="23.25" customHeight="1">
      <c r="B5" s="187" t="s">
        <v>403</v>
      </c>
      <c r="C5" s="188"/>
      <c r="D5" s="188"/>
      <c r="E5" s="188"/>
      <c r="F5" s="106"/>
      <c r="G5" s="106"/>
    </row>
    <row r="6" spans="2:7" s="43" customFormat="1" ht="18.75">
      <c r="E6" s="65" t="s">
        <v>81</v>
      </c>
    </row>
    <row r="7" spans="2:7" s="43" customFormat="1" ht="18.75">
      <c r="B7" s="105" t="s">
        <v>107</v>
      </c>
      <c r="C7" s="185" t="s">
        <v>142</v>
      </c>
      <c r="D7" s="186"/>
      <c r="E7" s="186"/>
    </row>
    <row r="8" spans="2:7" s="43" customFormat="1" ht="18.75">
      <c r="B8" s="56" t="s">
        <v>185</v>
      </c>
      <c r="C8" s="56"/>
      <c r="D8" s="56"/>
      <c r="E8" s="56"/>
      <c r="F8" s="41"/>
    </row>
    <row r="9" spans="2:7" s="43" customFormat="1" ht="18.75">
      <c r="B9" s="41" t="s">
        <v>186</v>
      </c>
      <c r="C9" s="41"/>
      <c r="D9" s="41"/>
      <c r="E9" s="41"/>
      <c r="F9" s="41"/>
    </row>
    <row r="10" spans="2:7" s="43" customFormat="1" ht="18.75">
      <c r="B10" s="41" t="s">
        <v>187</v>
      </c>
      <c r="C10" s="57">
        <v>213283</v>
      </c>
      <c r="D10" s="41"/>
      <c r="E10" s="41"/>
      <c r="F10" s="41"/>
    </row>
    <row r="11" spans="2:7" s="43" customFormat="1" ht="18.75">
      <c r="B11" s="41" t="s">
        <v>243</v>
      </c>
      <c r="C11" s="107">
        <v>0</v>
      </c>
      <c r="D11" s="57"/>
      <c r="E11" s="41"/>
      <c r="F11" s="41"/>
    </row>
    <row r="12" spans="2:7" s="43" customFormat="1" ht="18.75">
      <c r="B12" s="41" t="s">
        <v>188</v>
      </c>
      <c r="C12" s="41"/>
      <c r="D12" s="92">
        <v>213283</v>
      </c>
      <c r="E12" s="41"/>
      <c r="F12" s="41"/>
    </row>
    <row r="13" spans="2:7" s="43" customFormat="1" ht="18.75">
      <c r="B13" s="41" t="s">
        <v>189</v>
      </c>
      <c r="C13" s="41"/>
      <c r="D13" s="41" t="s">
        <v>355</v>
      </c>
      <c r="E13" s="41"/>
      <c r="F13" s="41"/>
    </row>
    <row r="14" spans="2:7" s="43" customFormat="1" ht="18.75">
      <c r="B14" s="41" t="s">
        <v>190</v>
      </c>
      <c r="C14" s="41"/>
      <c r="D14" s="54"/>
      <c r="E14" s="41"/>
      <c r="F14" s="41"/>
    </row>
    <row r="15" spans="2:7" s="43" customFormat="1" ht="19.5" thickBot="1">
      <c r="B15" s="41" t="s">
        <v>191</v>
      </c>
      <c r="C15" s="41"/>
      <c r="D15" s="41"/>
      <c r="E15" s="182">
        <v>213283</v>
      </c>
      <c r="F15" s="41"/>
    </row>
    <row r="16" spans="2:7" s="43" customFormat="1" ht="19.5" thickTop="1">
      <c r="B16" s="41" t="s">
        <v>192</v>
      </c>
      <c r="C16" s="41"/>
      <c r="D16" s="41"/>
      <c r="E16" s="41"/>
      <c r="F16" s="41"/>
    </row>
    <row r="17" spans="2:15" s="43" customFormat="1" ht="18.75">
      <c r="B17" s="41" t="s">
        <v>194</v>
      </c>
      <c r="C17" s="41"/>
      <c r="D17" s="41"/>
      <c r="E17" s="41"/>
      <c r="F17" s="41"/>
    </row>
    <row r="18" spans="2:15" s="43" customFormat="1" ht="18.75">
      <c r="B18" s="41" t="s">
        <v>195</v>
      </c>
      <c r="C18" s="41"/>
      <c r="D18" s="41">
        <v>0</v>
      </c>
      <c r="E18" s="41"/>
      <c r="F18" s="41"/>
    </row>
    <row r="19" spans="2:15" s="43" customFormat="1" ht="18.75">
      <c r="B19" s="41" t="s">
        <v>196</v>
      </c>
      <c r="C19" s="41"/>
      <c r="D19" s="41"/>
      <c r="E19" s="41"/>
      <c r="F19" s="41"/>
    </row>
    <row r="20" spans="2:15" s="43" customFormat="1" ht="18.75">
      <c r="B20" s="41" t="s">
        <v>197</v>
      </c>
      <c r="C20" s="41"/>
      <c r="D20" s="55">
        <v>0</v>
      </c>
      <c r="E20" s="41"/>
      <c r="F20" s="41"/>
    </row>
    <row r="21" spans="2:15" s="43" customFormat="1" ht="18.75">
      <c r="B21" s="41" t="s">
        <v>198</v>
      </c>
      <c r="C21" s="41"/>
      <c r="D21" s="41"/>
      <c r="E21" s="55">
        <f>SUM(D18+D20)</f>
        <v>0</v>
      </c>
      <c r="F21" s="41"/>
      <c r="O21" s="43" t="s">
        <v>193</v>
      </c>
    </row>
    <row r="22" spans="2:15" s="43" customFormat="1" ht="18.75">
      <c r="B22" s="41" t="s">
        <v>199</v>
      </c>
      <c r="C22" s="41"/>
      <c r="D22" s="41"/>
      <c r="E22" s="41"/>
      <c r="F22" s="41"/>
    </row>
    <row r="23" spans="2:15" s="43" customFormat="1" ht="18.75">
      <c r="B23" s="41" t="s">
        <v>202</v>
      </c>
      <c r="C23" s="41"/>
      <c r="D23" s="57">
        <v>21665</v>
      </c>
      <c r="E23" s="41"/>
      <c r="F23" s="41"/>
    </row>
    <row r="24" spans="2:15" s="43" customFormat="1" ht="18.75">
      <c r="B24" s="41" t="s">
        <v>203</v>
      </c>
      <c r="C24" s="41"/>
      <c r="D24" s="92">
        <f>活動計算書!$E$40</f>
        <v>191618</v>
      </c>
      <c r="E24" s="41"/>
      <c r="F24" s="41"/>
    </row>
    <row r="25" spans="2:15" s="43" customFormat="1" ht="18.75">
      <c r="B25" s="41" t="s">
        <v>204</v>
      </c>
      <c r="C25" s="41"/>
      <c r="D25" s="41"/>
      <c r="E25" s="92">
        <f>SUM(D23+D24)</f>
        <v>213283</v>
      </c>
      <c r="F25" s="41"/>
    </row>
    <row r="26" spans="2:15" s="43" customFormat="1" ht="19.5" thickBot="1">
      <c r="B26" s="21" t="s">
        <v>205</v>
      </c>
      <c r="C26" s="21"/>
      <c r="D26" s="55"/>
      <c r="E26" s="108">
        <f>SUM(E21+E25)</f>
        <v>213283</v>
      </c>
    </row>
    <row r="27" spans="2:15" s="43" customFormat="1" ht="19.5" thickTop="1"/>
    <row r="28" spans="2:15" s="43" customFormat="1" ht="18.75"/>
    <row r="29" spans="2:15" s="43" customFormat="1" ht="18.75"/>
    <row r="30" spans="2:15" s="43" customFormat="1" ht="18.75"/>
    <row r="31" spans="2:15" s="43" customFormat="1" ht="18.75"/>
    <row r="32" spans="2:15" s="43" customFormat="1" ht="18.75"/>
    <row r="33" spans="2:5" s="43" customFormat="1" ht="18.75"/>
    <row r="34" spans="2:5" s="43" customFormat="1" ht="18.75"/>
    <row r="35" spans="2:5" s="43" customFormat="1" ht="18.75"/>
    <row r="36" spans="2:5" s="43" customFormat="1" ht="18.75"/>
    <row r="37" spans="2:5" s="43" customFormat="1" ht="18.75"/>
    <row r="38" spans="2:5" s="43" customFormat="1" ht="18.75"/>
    <row r="39" spans="2:5" s="43" customFormat="1" ht="18.75"/>
    <row r="40" spans="2:5" s="43" customFormat="1" ht="18.75"/>
    <row r="41" spans="2:5" s="43" customFormat="1" ht="18.75"/>
    <row r="42" spans="2:5" s="43" customFormat="1" ht="18.75"/>
    <row r="43" spans="2:5" s="43" customFormat="1" ht="18.75"/>
    <row r="44" spans="2:5" s="43" customFormat="1" ht="18.75"/>
    <row r="45" spans="2:5" s="43" customFormat="1" ht="18.75"/>
    <row r="46" spans="2:5" s="43" customFormat="1" ht="18.75"/>
    <row r="47" spans="2:5" s="43" customFormat="1" ht="18.75"/>
    <row r="48" spans="2:5" ht="18.75">
      <c r="B48" s="43"/>
      <c r="C48" s="43"/>
      <c r="D48" s="43"/>
      <c r="E48" s="43"/>
    </row>
  </sheetData>
  <mergeCells count="4">
    <mergeCell ref="B3:E3"/>
    <mergeCell ref="D4:G4"/>
    <mergeCell ref="B5:E5"/>
    <mergeCell ref="C7:E7"/>
  </mergeCells>
  <phoneticPr fontId="3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26" zoomScale="80" zoomScaleNormal="80" workbookViewId="0">
      <selection activeCell="I49" sqref="I49"/>
    </sheetView>
  </sheetViews>
  <sheetFormatPr defaultRowHeight="13.5"/>
  <cols>
    <col min="1" max="1" width="22.625" customWidth="1"/>
    <col min="2" max="2" width="12.25" customWidth="1"/>
    <col min="3" max="3" width="12.25" style="40" customWidth="1"/>
    <col min="4" max="4" width="10.875" bestFit="1" customWidth="1"/>
    <col min="5" max="6" width="10.875" style="40" customWidth="1"/>
    <col min="7" max="7" width="10.875" bestFit="1" customWidth="1"/>
    <col min="8" max="8" width="10.625" customWidth="1"/>
    <col min="9" max="11" width="10.625" style="40" customWidth="1"/>
    <col min="12" max="14" width="10.875" bestFit="1" customWidth="1"/>
  </cols>
  <sheetData>
    <row r="1" spans="1:15" s="39" customFormat="1" ht="18.75">
      <c r="A1" s="39" t="s">
        <v>76</v>
      </c>
      <c r="C1" s="43"/>
      <c r="E1" s="43"/>
      <c r="F1" s="43"/>
      <c r="I1" s="43"/>
      <c r="J1" s="43"/>
      <c r="K1" s="43"/>
    </row>
    <row r="2" spans="1:15" s="39" customFormat="1" ht="18.75">
      <c r="A2" s="39" t="s">
        <v>77</v>
      </c>
      <c r="C2" s="43"/>
      <c r="E2" s="43"/>
      <c r="F2" s="43"/>
      <c r="I2" s="43"/>
      <c r="J2" s="43"/>
      <c r="K2" s="43"/>
    </row>
    <row r="3" spans="1:15" s="39" customFormat="1" ht="18.75">
      <c r="A3" s="39" t="s">
        <v>78</v>
      </c>
      <c r="C3" s="43"/>
      <c r="E3" s="43"/>
      <c r="F3" s="43"/>
      <c r="I3" s="43"/>
      <c r="J3" s="43"/>
      <c r="K3" s="43"/>
    </row>
    <row r="4" spans="1:15" s="39" customFormat="1" ht="18.75">
      <c r="C4" s="43"/>
      <c r="E4" s="43"/>
      <c r="F4" s="43"/>
      <c r="I4" s="43"/>
      <c r="J4" s="43"/>
      <c r="K4" s="43"/>
    </row>
    <row r="5" spans="1:15" s="39" customFormat="1" ht="18.75">
      <c r="A5" s="39" t="s">
        <v>79</v>
      </c>
      <c r="C5" s="43"/>
      <c r="E5" s="43"/>
      <c r="F5" s="43"/>
      <c r="I5" s="43"/>
      <c r="J5" s="43"/>
      <c r="K5" s="43"/>
    </row>
    <row r="6" spans="1:15" s="39" customFormat="1" ht="18.75">
      <c r="A6" s="39" t="s">
        <v>80</v>
      </c>
      <c r="C6" s="43"/>
      <c r="E6" s="43"/>
      <c r="F6" s="195" t="s">
        <v>251</v>
      </c>
      <c r="G6" s="195"/>
      <c r="H6" s="195"/>
      <c r="I6" s="195"/>
      <c r="J6" s="43"/>
      <c r="K6" s="43"/>
    </row>
    <row r="7" spans="1:15" s="39" customFormat="1" ht="18.75">
      <c r="C7" s="43"/>
      <c r="E7" s="43"/>
      <c r="F7" s="43"/>
      <c r="I7" s="43"/>
      <c r="J7" s="43"/>
      <c r="K7" s="39" t="s">
        <v>81</v>
      </c>
    </row>
    <row r="8" spans="1:15" s="39" customFormat="1" ht="18.75">
      <c r="A8" s="42" t="s">
        <v>82</v>
      </c>
      <c r="B8" s="191" t="s">
        <v>252</v>
      </c>
      <c r="C8" s="129"/>
      <c r="D8" s="119" t="s">
        <v>253</v>
      </c>
      <c r="E8" s="119"/>
      <c r="F8" s="193" t="s">
        <v>219</v>
      </c>
      <c r="G8" s="194"/>
      <c r="H8" s="121" t="s">
        <v>136</v>
      </c>
      <c r="I8" s="121" t="s">
        <v>135</v>
      </c>
      <c r="J8" s="123" t="s">
        <v>137</v>
      </c>
      <c r="K8" s="41"/>
    </row>
    <row r="9" spans="1:15" s="39" customFormat="1" ht="37.5" customHeight="1">
      <c r="A9" s="42" t="s">
        <v>83</v>
      </c>
      <c r="B9" s="192"/>
      <c r="C9" s="136" t="s">
        <v>256</v>
      </c>
      <c r="D9" s="139" t="s">
        <v>254</v>
      </c>
      <c r="E9" s="140" t="s">
        <v>248</v>
      </c>
      <c r="F9" s="120" t="s">
        <v>262</v>
      </c>
      <c r="G9" s="120" t="s">
        <v>250</v>
      </c>
      <c r="H9" s="122"/>
      <c r="I9" s="122"/>
      <c r="J9" s="124"/>
      <c r="K9" s="41"/>
    </row>
    <row r="10" spans="1:15" s="39" customFormat="1" ht="18.75">
      <c r="A10" s="54" t="s">
        <v>84</v>
      </c>
      <c r="B10" s="56"/>
      <c r="C10" s="56"/>
      <c r="D10" s="56"/>
      <c r="E10" s="56"/>
      <c r="F10" s="56"/>
      <c r="G10" s="56"/>
      <c r="H10" s="56"/>
      <c r="I10" s="56"/>
      <c r="J10" s="56"/>
      <c r="K10" s="41"/>
    </row>
    <row r="11" spans="1:15" s="39" customFormat="1" ht="18.75">
      <c r="A11" s="54" t="s">
        <v>85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66"/>
    </row>
    <row r="12" spans="1:15" s="39" customFormat="1" ht="18.75">
      <c r="A12" s="134" t="s">
        <v>259</v>
      </c>
      <c r="B12" s="41"/>
      <c r="C12" s="41"/>
      <c r="D12" s="41"/>
      <c r="E12" s="41"/>
      <c r="F12" s="41"/>
      <c r="G12" s="41"/>
      <c r="H12" s="41"/>
      <c r="I12" s="100">
        <v>8000</v>
      </c>
      <c r="J12" s="41"/>
      <c r="K12" s="41"/>
    </row>
    <row r="13" spans="1:15" s="39" customFormat="1" ht="18.75">
      <c r="A13" s="134" t="s">
        <v>258</v>
      </c>
      <c r="B13" s="41"/>
      <c r="C13" s="41"/>
      <c r="D13" s="41"/>
      <c r="E13" s="41"/>
      <c r="F13" s="41"/>
      <c r="G13" s="41"/>
      <c r="H13" s="41"/>
      <c r="I13" s="100">
        <v>15000</v>
      </c>
      <c r="J13" s="102">
        <f>SUM(I12+I13)</f>
        <v>23000</v>
      </c>
      <c r="K13" s="41"/>
    </row>
    <row r="14" spans="1:15" s="39" customFormat="1" ht="18.75">
      <c r="A14" s="54" t="s">
        <v>86</v>
      </c>
      <c r="B14" s="41"/>
      <c r="C14" s="41"/>
      <c r="D14" s="57">
        <v>0</v>
      </c>
      <c r="E14" s="57"/>
      <c r="F14" s="57">
        <v>0</v>
      </c>
      <c r="G14" s="41">
        <v>0</v>
      </c>
      <c r="H14" s="67">
        <v>0</v>
      </c>
      <c r="I14" s="67">
        <v>130000</v>
      </c>
      <c r="J14" s="67">
        <v>110000</v>
      </c>
      <c r="K14" s="41"/>
      <c r="N14" s="39" t="s">
        <v>146</v>
      </c>
      <c r="O14" s="39" t="s">
        <v>173</v>
      </c>
    </row>
    <row r="15" spans="1:15" s="39" customFormat="1" ht="18.75">
      <c r="A15" s="54" t="s">
        <v>87</v>
      </c>
      <c r="B15" s="41">
        <v>0</v>
      </c>
      <c r="C15" s="57">
        <v>120000</v>
      </c>
      <c r="D15" s="57">
        <v>0</v>
      </c>
      <c r="E15" s="57"/>
      <c r="F15" s="41"/>
      <c r="G15" s="41"/>
      <c r="H15" s="57">
        <v>120000</v>
      </c>
      <c r="I15" s="41">
        <v>0</v>
      </c>
      <c r="J15" s="57">
        <v>120000</v>
      </c>
      <c r="K15" s="41"/>
      <c r="O15" s="39" t="s">
        <v>146</v>
      </c>
    </row>
    <row r="16" spans="1:15" s="39" customFormat="1" ht="18.75">
      <c r="A16" s="81" t="s">
        <v>88</v>
      </c>
      <c r="B16" s="74">
        <v>0</v>
      </c>
      <c r="C16" s="74"/>
      <c r="D16" s="67">
        <v>0</v>
      </c>
      <c r="E16" s="67">
        <v>0</v>
      </c>
      <c r="F16" s="67"/>
      <c r="G16" s="67" t="s">
        <v>263</v>
      </c>
      <c r="H16" s="67">
        <v>0</v>
      </c>
      <c r="I16" s="41"/>
      <c r="J16" s="67">
        <f>SUM(H16:I16)</f>
        <v>0</v>
      </c>
      <c r="K16" s="41"/>
    </row>
    <row r="17" spans="1:15" s="39" customFormat="1" ht="18.75">
      <c r="A17" s="54" t="s">
        <v>163</v>
      </c>
      <c r="B17" s="41"/>
      <c r="C17" s="41"/>
      <c r="D17" s="41"/>
      <c r="E17" s="41"/>
      <c r="F17" s="41"/>
      <c r="G17" s="41"/>
      <c r="I17" s="41">
        <v>0</v>
      </c>
      <c r="J17" s="41"/>
      <c r="K17" s="41" t="s">
        <v>173</v>
      </c>
    </row>
    <row r="18" spans="1:15" s="39" customFormat="1" ht="18.75">
      <c r="A18" s="54" t="s">
        <v>147</v>
      </c>
      <c r="B18" s="41"/>
      <c r="C18" s="41"/>
      <c r="D18" s="41"/>
      <c r="E18" s="41"/>
      <c r="F18" s="41"/>
      <c r="G18" s="41"/>
      <c r="H18" s="41"/>
      <c r="I18" s="76">
        <v>1</v>
      </c>
      <c r="J18" s="76">
        <f>SUM(I18)</f>
        <v>1</v>
      </c>
      <c r="K18" s="41"/>
    </row>
    <row r="19" spans="1:15" s="39" customFormat="1" ht="18.75">
      <c r="A19" s="55" t="s">
        <v>257</v>
      </c>
      <c r="B19" s="58" t="s">
        <v>255</v>
      </c>
      <c r="C19" s="58"/>
      <c r="D19" s="58"/>
      <c r="E19" s="58"/>
      <c r="F19" s="21"/>
      <c r="G19" s="21"/>
      <c r="H19" s="21" t="s">
        <v>265</v>
      </c>
      <c r="I19" s="58">
        <v>21139</v>
      </c>
      <c r="J19" s="58">
        <v>21135</v>
      </c>
      <c r="K19" s="41"/>
    </row>
    <row r="20" spans="1:15" s="39" customFormat="1" ht="19.5" thickBot="1">
      <c r="A20" s="35" t="s">
        <v>89</v>
      </c>
      <c r="B20" s="78">
        <f>SUM(B15:B19)</f>
        <v>0</v>
      </c>
      <c r="C20" s="78">
        <f>SUM(C15:C19)</f>
        <v>120000</v>
      </c>
      <c r="D20" s="77">
        <f>SUM(D14:D19)</f>
        <v>0</v>
      </c>
      <c r="E20" s="77">
        <v>0</v>
      </c>
      <c r="F20" s="77">
        <v>0</v>
      </c>
      <c r="G20" s="77">
        <v>0</v>
      </c>
      <c r="H20" s="57">
        <f>SUM(H15:H19)</f>
        <v>120000</v>
      </c>
      <c r="I20" s="78">
        <f>SUM(I12:I19)</f>
        <v>174140</v>
      </c>
      <c r="J20" s="78">
        <f>SUM(H20:I20)</f>
        <v>294140</v>
      </c>
      <c r="K20" s="41"/>
    </row>
    <row r="21" spans="1:15" s="39" customFormat="1" ht="19.5" thickTop="1">
      <c r="A21" s="60" t="s">
        <v>90</v>
      </c>
      <c r="B21" s="60"/>
      <c r="C21" s="60"/>
      <c r="D21" s="60"/>
      <c r="E21" s="60"/>
      <c r="F21" s="60"/>
      <c r="G21" s="60"/>
      <c r="H21" s="60"/>
      <c r="I21" s="60"/>
      <c r="J21" s="60"/>
      <c r="K21" s="41"/>
    </row>
    <row r="22" spans="1:15" s="39" customFormat="1" ht="18.75">
      <c r="A22" s="41" t="s">
        <v>91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N22" s="39" t="s">
        <v>146</v>
      </c>
    </row>
    <row r="23" spans="1:15" s="39" customFormat="1" ht="18.75">
      <c r="A23" s="41" t="s">
        <v>92</v>
      </c>
      <c r="B23" s="41">
        <v>0</v>
      </c>
      <c r="C23" s="41"/>
      <c r="D23" s="57"/>
      <c r="E23" s="57"/>
      <c r="F23" s="41"/>
      <c r="G23" s="41"/>
      <c r="H23" s="57">
        <f>SUM(B23:D23)</f>
        <v>0</v>
      </c>
      <c r="I23" s="67">
        <v>0</v>
      </c>
      <c r="J23" s="67">
        <f>SUM(H23:I23)</f>
        <v>0</v>
      </c>
      <c r="K23" s="41"/>
      <c r="M23" s="39" t="s">
        <v>174</v>
      </c>
      <c r="O23" s="39" t="s">
        <v>173</v>
      </c>
    </row>
    <row r="24" spans="1:15" s="39" customFormat="1" ht="18.75">
      <c r="A24" s="41" t="s">
        <v>93</v>
      </c>
      <c r="B24" s="41">
        <v>0</v>
      </c>
      <c r="C24" s="41"/>
      <c r="D24" s="57"/>
      <c r="E24" s="57"/>
      <c r="F24" s="41"/>
      <c r="G24" s="41"/>
      <c r="H24" s="57">
        <f>SUM(B24:D24)</f>
        <v>0</v>
      </c>
      <c r="I24" s="67">
        <v>0</v>
      </c>
      <c r="J24" s="67">
        <f>SUM(H24:I24)</f>
        <v>0</v>
      </c>
      <c r="K24" s="41"/>
    </row>
    <row r="25" spans="1:15" s="39" customFormat="1" ht="18.75">
      <c r="A25" s="41" t="s">
        <v>178</v>
      </c>
      <c r="B25" s="74">
        <v>0</v>
      </c>
      <c r="C25" s="74"/>
      <c r="D25" s="76">
        <v>0</v>
      </c>
      <c r="E25" s="76">
        <v>0</v>
      </c>
      <c r="F25" s="67"/>
      <c r="G25" s="67"/>
      <c r="H25" s="67" t="s">
        <v>264</v>
      </c>
      <c r="I25" s="74">
        <v>0</v>
      </c>
      <c r="J25" s="67">
        <f>SUM(H25:I25)</f>
        <v>0</v>
      </c>
      <c r="K25" s="41"/>
      <c r="M25" s="39" t="s">
        <v>148</v>
      </c>
    </row>
    <row r="26" spans="1:15" s="39" customFormat="1" ht="18.75">
      <c r="A26" s="12" t="s">
        <v>96</v>
      </c>
      <c r="B26" s="79">
        <f t="shared" ref="B26:J26" si="0">SUM(B23:B25)</f>
        <v>0</v>
      </c>
      <c r="C26" s="79">
        <v>0</v>
      </c>
      <c r="D26" s="80">
        <v>0</v>
      </c>
      <c r="E26" s="80">
        <v>0</v>
      </c>
      <c r="F26" s="80"/>
      <c r="G26" s="80"/>
      <c r="H26" s="80">
        <f t="shared" si="0"/>
        <v>0</v>
      </c>
      <c r="I26" s="80">
        <f t="shared" si="0"/>
        <v>0</v>
      </c>
      <c r="J26" s="80">
        <f t="shared" si="0"/>
        <v>0</v>
      </c>
      <c r="K26" s="41"/>
    </row>
    <row r="27" spans="1:15" s="39" customFormat="1" ht="18.75">
      <c r="A27" s="56" t="s">
        <v>97</v>
      </c>
      <c r="B27" s="56"/>
      <c r="C27" s="56"/>
      <c r="D27" s="56"/>
      <c r="E27" s="56"/>
      <c r="F27" s="56"/>
      <c r="G27" s="56"/>
      <c r="H27" s="56"/>
      <c r="I27" s="56"/>
      <c r="J27" s="56"/>
      <c r="K27" s="41"/>
      <c r="N27" s="39" t="s">
        <v>170</v>
      </c>
      <c r="O27" s="39" t="s">
        <v>173</v>
      </c>
    </row>
    <row r="28" spans="1:15" s="39" customFormat="1" ht="18.75">
      <c r="A28" s="41" t="s">
        <v>94</v>
      </c>
      <c r="B28" s="74" t="s">
        <v>265</v>
      </c>
      <c r="C28" s="74"/>
      <c r="D28" s="76">
        <v>0</v>
      </c>
      <c r="E28" s="76"/>
      <c r="F28" s="67"/>
      <c r="G28" s="67"/>
      <c r="H28" s="67">
        <f t="shared" ref="H28:H34" si="1">SUM(B28:D28)</f>
        <v>0</v>
      </c>
      <c r="I28" s="74">
        <v>0</v>
      </c>
      <c r="J28" s="67">
        <f t="shared" ref="J28:J37" si="2">SUM(H28:I28)</f>
        <v>0</v>
      </c>
      <c r="K28" s="41"/>
    </row>
    <row r="29" spans="1:15" s="39" customFormat="1" ht="18.75">
      <c r="A29" s="41" t="s">
        <v>95</v>
      </c>
      <c r="B29" s="41" t="s">
        <v>265</v>
      </c>
      <c r="C29" s="41"/>
      <c r="D29" s="41"/>
      <c r="E29" s="41"/>
      <c r="F29" s="57"/>
      <c r="G29" s="57"/>
      <c r="H29" s="57">
        <f t="shared" si="1"/>
        <v>0</v>
      </c>
      <c r="I29" s="41">
        <v>0</v>
      </c>
      <c r="J29" s="57">
        <f t="shared" si="2"/>
        <v>0</v>
      </c>
      <c r="K29" s="41"/>
    </row>
    <row r="30" spans="1:15" s="39" customFormat="1" ht="18.75">
      <c r="A30" s="41" t="s">
        <v>164</v>
      </c>
      <c r="B30" s="74" t="s">
        <v>265</v>
      </c>
      <c r="C30" s="74">
        <v>7715</v>
      </c>
      <c r="D30" s="76">
        <v>0</v>
      </c>
      <c r="E30" s="76">
        <v>0</v>
      </c>
      <c r="F30" s="67"/>
      <c r="G30" s="67"/>
      <c r="H30" s="67">
        <f t="shared" si="1"/>
        <v>7715</v>
      </c>
      <c r="I30" s="57">
        <v>0</v>
      </c>
      <c r="J30" s="67">
        <f t="shared" si="2"/>
        <v>7715</v>
      </c>
      <c r="K30" s="41"/>
    </row>
    <row r="31" spans="1:15" s="39" customFormat="1" ht="18.75">
      <c r="A31" s="41" t="s">
        <v>98</v>
      </c>
      <c r="B31" s="41">
        <v>0</v>
      </c>
      <c r="C31" s="41">
        <v>3000</v>
      </c>
      <c r="D31" s="57">
        <v>0</v>
      </c>
      <c r="E31" s="57"/>
      <c r="F31" s="57"/>
      <c r="G31" s="57"/>
      <c r="H31" s="57">
        <f t="shared" si="1"/>
        <v>3000</v>
      </c>
      <c r="I31" s="67">
        <v>0</v>
      </c>
      <c r="J31" s="67">
        <f t="shared" si="2"/>
        <v>3000</v>
      </c>
      <c r="K31" s="41"/>
      <c r="N31" s="39" t="s">
        <v>170</v>
      </c>
    </row>
    <row r="32" spans="1:15" s="39" customFormat="1" ht="18.75">
      <c r="A32" s="41" t="s">
        <v>99</v>
      </c>
      <c r="B32" s="41">
        <v>0</v>
      </c>
      <c r="C32" s="41"/>
      <c r="D32" s="41"/>
      <c r="E32" s="41"/>
      <c r="F32" s="41"/>
      <c r="G32" s="41"/>
      <c r="H32" s="41">
        <f t="shared" si="1"/>
        <v>0</v>
      </c>
      <c r="I32" s="67">
        <v>0</v>
      </c>
      <c r="J32" s="67">
        <f t="shared" si="2"/>
        <v>0</v>
      </c>
      <c r="K32" s="41"/>
    </row>
    <row r="33" spans="1:16" s="39" customFormat="1" ht="18.75">
      <c r="A33" s="74" t="s">
        <v>100</v>
      </c>
      <c r="B33" s="74">
        <v>0</v>
      </c>
      <c r="C33" s="74">
        <v>13228</v>
      </c>
      <c r="D33" s="76">
        <v>4032</v>
      </c>
      <c r="E33" s="76"/>
      <c r="F33" s="67"/>
      <c r="G33" s="67"/>
      <c r="H33" s="67">
        <f t="shared" si="1"/>
        <v>17260</v>
      </c>
      <c r="I33" s="67">
        <v>0</v>
      </c>
      <c r="J33" s="67">
        <f t="shared" si="2"/>
        <v>17260</v>
      </c>
      <c r="K33" s="41"/>
      <c r="N33" s="39" t="s">
        <v>180</v>
      </c>
      <c r="P33" s="39" t="s">
        <v>144</v>
      </c>
    </row>
    <row r="34" spans="1:16" s="39" customFormat="1" ht="18.75">
      <c r="A34" s="41" t="s">
        <v>101</v>
      </c>
      <c r="B34" s="41">
        <v>0</v>
      </c>
      <c r="C34" s="41"/>
      <c r="D34" s="41"/>
      <c r="E34" s="41"/>
      <c r="F34" s="41"/>
      <c r="G34" s="41"/>
      <c r="H34" s="41">
        <f t="shared" si="1"/>
        <v>0</v>
      </c>
      <c r="I34" s="41">
        <v>0</v>
      </c>
      <c r="J34" s="67">
        <f t="shared" si="2"/>
        <v>0</v>
      </c>
      <c r="K34" s="41"/>
      <c r="M34" s="39" t="s">
        <v>179</v>
      </c>
      <c r="N34" s="39" t="s">
        <v>162</v>
      </c>
    </row>
    <row r="35" spans="1:16" s="43" customFormat="1" ht="18.75">
      <c r="A35" s="41" t="s">
        <v>150</v>
      </c>
      <c r="B35" s="74" t="s">
        <v>265</v>
      </c>
      <c r="C35" s="74"/>
      <c r="D35" s="138" t="s">
        <v>266</v>
      </c>
      <c r="E35" s="138"/>
      <c r="F35" s="74"/>
      <c r="G35" s="74"/>
      <c r="H35" s="74" t="s">
        <v>265</v>
      </c>
      <c r="I35" s="74" t="s">
        <v>263</v>
      </c>
      <c r="J35" s="67">
        <f t="shared" si="2"/>
        <v>0</v>
      </c>
      <c r="K35" s="41"/>
      <c r="M35" s="43" t="s">
        <v>170</v>
      </c>
      <c r="O35" s="43" t="s">
        <v>146</v>
      </c>
    </row>
    <row r="36" spans="1:16" s="39" customFormat="1" ht="18.75">
      <c r="A36" s="41" t="s">
        <v>138</v>
      </c>
      <c r="B36" s="41">
        <v>984</v>
      </c>
      <c r="C36" s="41">
        <v>18494</v>
      </c>
      <c r="D36" s="57">
        <v>4765</v>
      </c>
      <c r="E36" s="41"/>
      <c r="F36" s="57">
        <v>0</v>
      </c>
      <c r="G36" s="57">
        <v>6832</v>
      </c>
      <c r="H36" s="57">
        <v>29875</v>
      </c>
      <c r="I36" s="67">
        <v>585</v>
      </c>
      <c r="J36" s="67">
        <v>30460</v>
      </c>
      <c r="K36" s="41"/>
      <c r="N36" s="39" t="s">
        <v>170</v>
      </c>
    </row>
    <row r="37" spans="1:16" s="39" customFormat="1" ht="18.75">
      <c r="A37" s="41" t="s">
        <v>249</v>
      </c>
      <c r="B37" s="67">
        <v>0</v>
      </c>
      <c r="C37" s="67"/>
      <c r="D37" s="41"/>
      <c r="E37" s="41">
        <v>5000</v>
      </c>
      <c r="F37" s="41"/>
      <c r="G37" s="41"/>
      <c r="H37" s="67">
        <v>5000</v>
      </c>
      <c r="I37" s="41">
        <v>0</v>
      </c>
      <c r="J37" s="67">
        <f t="shared" si="2"/>
        <v>5000</v>
      </c>
      <c r="K37" s="41"/>
      <c r="M37" s="66"/>
    </row>
    <row r="38" spans="1:16" s="39" customFormat="1" ht="18.75">
      <c r="A38" s="41" t="s">
        <v>240</v>
      </c>
      <c r="B38" s="41">
        <v>0</v>
      </c>
      <c r="C38" s="41"/>
      <c r="D38" s="57" t="s">
        <v>260</v>
      </c>
      <c r="E38" s="41"/>
      <c r="F38" s="57"/>
      <c r="G38" s="57"/>
      <c r="H38" s="57">
        <f>SUM(B38:D38)</f>
        <v>0</v>
      </c>
      <c r="I38" s="41">
        <v>0</v>
      </c>
      <c r="J38" s="67">
        <f t="shared" ref="J38:J45" si="3">SUM(H38:I38)</f>
        <v>0</v>
      </c>
      <c r="K38" s="41"/>
      <c r="M38" s="39" t="s">
        <v>166</v>
      </c>
    </row>
    <row r="39" spans="1:16" s="39" customFormat="1" ht="18.75">
      <c r="A39" s="41" t="s">
        <v>139</v>
      </c>
      <c r="B39" s="41"/>
      <c r="C39" s="41"/>
      <c r="D39" s="41"/>
      <c r="E39" s="41"/>
      <c r="F39" s="41"/>
      <c r="G39" s="41"/>
      <c r="H39" s="57"/>
      <c r="I39" s="67">
        <v>0</v>
      </c>
      <c r="J39" s="67">
        <f t="shared" si="3"/>
        <v>0</v>
      </c>
      <c r="K39" s="41"/>
      <c r="P39" s="66"/>
    </row>
    <row r="40" spans="1:16" s="39" customFormat="1" ht="18.75">
      <c r="A40" s="41" t="s">
        <v>140</v>
      </c>
      <c r="B40" s="41">
        <v>0</v>
      </c>
      <c r="C40" s="41"/>
      <c r="D40" s="41"/>
      <c r="E40" s="41">
        <v>3000</v>
      </c>
      <c r="F40" s="41"/>
      <c r="G40" s="41">
        <v>5000</v>
      </c>
      <c r="H40" s="57">
        <v>8000</v>
      </c>
      <c r="I40" s="57">
        <v>0</v>
      </c>
      <c r="J40" s="67">
        <v>8000</v>
      </c>
      <c r="K40" s="41"/>
      <c r="M40" s="39" t="s">
        <v>156</v>
      </c>
      <c r="O40" s="66"/>
    </row>
    <row r="41" spans="1:16" s="43" customFormat="1" ht="18.75">
      <c r="A41" s="41" t="s">
        <v>153</v>
      </c>
      <c r="B41" s="41">
        <v>0</v>
      </c>
      <c r="C41" s="41">
        <v>28686</v>
      </c>
      <c r="D41" s="57">
        <v>2401</v>
      </c>
      <c r="E41" s="41"/>
      <c r="F41" s="41"/>
      <c r="G41" s="41"/>
      <c r="H41" s="57">
        <v>31087</v>
      </c>
      <c r="I41" s="67">
        <v>0</v>
      </c>
      <c r="J41" s="67">
        <f t="shared" si="3"/>
        <v>31087</v>
      </c>
      <c r="K41" s="41"/>
    </row>
    <row r="42" spans="1:16" s="39" customFormat="1" ht="18.75">
      <c r="A42" s="41" t="s">
        <v>102</v>
      </c>
      <c r="B42" s="41"/>
      <c r="C42" s="41"/>
      <c r="D42" s="41"/>
      <c r="E42" s="41"/>
      <c r="F42" s="41"/>
      <c r="G42" s="41"/>
      <c r="H42" s="41"/>
      <c r="I42" s="67">
        <v>0</v>
      </c>
      <c r="J42" s="67">
        <f t="shared" si="3"/>
        <v>0</v>
      </c>
      <c r="K42" s="41"/>
      <c r="N42" s="39" t="s">
        <v>156</v>
      </c>
    </row>
    <row r="43" spans="1:16" s="39" customFormat="1" ht="18.75">
      <c r="A43" s="41" t="s">
        <v>103</v>
      </c>
      <c r="B43" s="41"/>
      <c r="C43" s="41"/>
      <c r="D43" s="41"/>
      <c r="E43" s="41"/>
      <c r="F43" s="41"/>
      <c r="G43" s="41"/>
      <c r="H43" s="41"/>
      <c r="I43" s="67">
        <v>0</v>
      </c>
      <c r="J43" s="67">
        <f t="shared" si="3"/>
        <v>0</v>
      </c>
      <c r="K43" s="41"/>
    </row>
    <row r="44" spans="1:16" s="39" customFormat="1" ht="18.75">
      <c r="A44" s="41" t="s">
        <v>141</v>
      </c>
      <c r="B44" s="41"/>
      <c r="C44" s="41"/>
      <c r="D44" s="41"/>
      <c r="E44" s="41"/>
      <c r="F44" s="41"/>
      <c r="G44" s="41"/>
      <c r="H44" s="41"/>
      <c r="I44" s="57">
        <v>0</v>
      </c>
      <c r="J44" s="67">
        <f t="shared" si="3"/>
        <v>0</v>
      </c>
      <c r="K44" s="41"/>
      <c r="O44" s="39" t="s">
        <v>167</v>
      </c>
    </row>
    <row r="45" spans="1:16" s="39" customFormat="1" ht="18.75">
      <c r="A45" s="21" t="s">
        <v>104</v>
      </c>
      <c r="B45" s="21">
        <v>0</v>
      </c>
      <c r="C45" s="21"/>
      <c r="D45" s="58" t="s">
        <v>261</v>
      </c>
      <c r="E45" s="21"/>
      <c r="F45" s="21"/>
      <c r="G45" s="21"/>
      <c r="H45" s="21" t="s">
        <v>265</v>
      </c>
      <c r="I45" s="75" t="s">
        <v>265</v>
      </c>
      <c r="J45" s="67">
        <f t="shared" si="3"/>
        <v>0</v>
      </c>
      <c r="K45" s="41"/>
    </row>
    <row r="46" spans="1:16" s="39" customFormat="1" ht="18.75">
      <c r="A46" s="12" t="s">
        <v>105</v>
      </c>
      <c r="B46" s="80">
        <f>SUM(B30:B45)</f>
        <v>984</v>
      </c>
      <c r="C46" s="80">
        <f>SUM(C30:C41)</f>
        <v>71123</v>
      </c>
      <c r="D46" s="80">
        <f>SUM(D28:D45)</f>
        <v>11198</v>
      </c>
      <c r="E46" s="80">
        <v>8000</v>
      </c>
      <c r="F46" s="80">
        <v>0</v>
      </c>
      <c r="G46" s="80">
        <f>SUM(G36:G41)</f>
        <v>11832</v>
      </c>
      <c r="H46" s="80">
        <f>SUM(H27:H45)</f>
        <v>101937</v>
      </c>
      <c r="I46" s="80">
        <f>SUM(I30:I45)</f>
        <v>585</v>
      </c>
      <c r="J46" s="80">
        <f>SUM(H46:I46)</f>
        <v>102522</v>
      </c>
      <c r="K46" s="41"/>
      <c r="N46" s="39" t="s">
        <v>161</v>
      </c>
    </row>
    <row r="47" spans="1:16" s="39" customFormat="1" ht="19.5" thickBot="1">
      <c r="A47" s="59" t="s">
        <v>106</v>
      </c>
      <c r="B47" s="78">
        <f t="shared" ref="B47:I47" si="4">SUM(B26+B46)</f>
        <v>984</v>
      </c>
      <c r="C47" s="78">
        <v>71123</v>
      </c>
      <c r="D47" s="78">
        <v>11198</v>
      </c>
      <c r="E47" s="78">
        <v>8000</v>
      </c>
      <c r="F47" s="78">
        <v>0</v>
      </c>
      <c r="G47" s="78">
        <f>SUM(G46)</f>
        <v>11832</v>
      </c>
      <c r="H47" s="78">
        <v>101937</v>
      </c>
      <c r="I47" s="78">
        <f t="shared" si="4"/>
        <v>585</v>
      </c>
      <c r="J47" s="78">
        <f>SUM(J26:J45)</f>
        <v>102522</v>
      </c>
      <c r="K47" s="41"/>
    </row>
    <row r="48" spans="1:16" s="39" customFormat="1" ht="20.25" thickTop="1" thickBot="1">
      <c r="A48" s="62" t="s">
        <v>168</v>
      </c>
      <c r="B48" s="82">
        <f>SUM(B20-B47)</f>
        <v>-984</v>
      </c>
      <c r="C48" s="82">
        <v>48877</v>
      </c>
      <c r="D48" s="82">
        <v>-11198</v>
      </c>
      <c r="E48" s="82">
        <v>-8000</v>
      </c>
      <c r="F48" s="82">
        <v>0</v>
      </c>
      <c r="G48" s="82">
        <v>-11832</v>
      </c>
      <c r="H48" s="82">
        <v>18063</v>
      </c>
      <c r="I48" s="82">
        <f>SUM(I20-I47)</f>
        <v>173555</v>
      </c>
      <c r="J48" s="101">
        <f>SUM(H48:I48)</f>
        <v>191618</v>
      </c>
      <c r="K48" s="41"/>
      <c r="O48" s="39" t="s">
        <v>146</v>
      </c>
    </row>
    <row r="49" spans="3:11" s="39" customFormat="1" ht="19.5" thickTop="1">
      <c r="C49" s="43"/>
      <c r="D49" s="135"/>
      <c r="E49" s="43"/>
      <c r="F49" s="43"/>
      <c r="I49" s="43"/>
      <c r="J49" s="43"/>
      <c r="K49" s="43"/>
    </row>
  </sheetData>
  <mergeCells count="3">
    <mergeCell ref="B8:B9"/>
    <mergeCell ref="F8:G8"/>
    <mergeCell ref="F6:I6"/>
  </mergeCells>
  <phoneticPr fontId="3"/>
  <hyperlinks>
    <hyperlink ref="A12" r:id="rId1"/>
    <hyperlink ref="A13" r:id="rId2"/>
  </hyperlinks>
  <pageMargins left="0.7" right="0.7" top="0.75" bottom="0.75" header="0.3" footer="0.3"/>
  <pageSetup paperSize="8" fitToHeight="0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4" zoomScale="80" zoomScaleNormal="80" workbookViewId="0">
      <selection activeCell="G29" sqref="G29"/>
    </sheetView>
  </sheetViews>
  <sheetFormatPr defaultRowHeight="13.5"/>
  <cols>
    <col min="1" max="1" width="3.875" customWidth="1"/>
    <col min="2" max="2" width="10.625" customWidth="1"/>
    <col min="3" max="3" width="12.625" customWidth="1"/>
    <col min="4" max="4" width="10.625" customWidth="1"/>
    <col min="5" max="5" width="12.125" customWidth="1"/>
    <col min="6" max="6" width="9.5" bestFit="1" customWidth="1"/>
    <col min="7" max="7" width="32.5" customWidth="1"/>
    <col min="8" max="8" width="7.625" customWidth="1"/>
  </cols>
  <sheetData>
    <row r="1" spans="1:8" s="4" customFormat="1" ht="18.75">
      <c r="A1" s="4" t="s">
        <v>267</v>
      </c>
    </row>
    <row r="2" spans="1:8" s="4" customFormat="1" ht="10.5" customHeight="1"/>
    <row r="3" spans="1:8" s="4" customFormat="1" ht="19.5" thickBot="1">
      <c r="A3" s="4" t="s">
        <v>60</v>
      </c>
    </row>
    <row r="4" spans="1:8" s="4" customFormat="1" ht="39">
      <c r="A4" s="169" t="s">
        <v>52</v>
      </c>
      <c r="B4" s="170" t="s">
        <v>53</v>
      </c>
      <c r="C4" s="171" t="s">
        <v>54</v>
      </c>
      <c r="D4" s="171" t="s">
        <v>55</v>
      </c>
      <c r="E4" s="171" t="s">
        <v>56</v>
      </c>
      <c r="F4" s="171" t="s">
        <v>57</v>
      </c>
      <c r="G4" s="171" t="s">
        <v>58</v>
      </c>
      <c r="H4" s="172" t="s">
        <v>59</v>
      </c>
    </row>
    <row r="5" spans="1:8" s="4" customFormat="1" ht="18.75">
      <c r="A5" s="142">
        <v>1</v>
      </c>
      <c r="B5" s="72">
        <v>43202</v>
      </c>
      <c r="C5" s="42" t="s">
        <v>237</v>
      </c>
      <c r="D5" s="109">
        <v>1000</v>
      </c>
      <c r="E5" s="32">
        <v>1000</v>
      </c>
      <c r="F5" s="23"/>
      <c r="G5" s="42"/>
      <c r="H5" s="14" t="s">
        <v>383</v>
      </c>
    </row>
    <row r="6" spans="1:8" s="4" customFormat="1" ht="18.75">
      <c r="A6" s="142">
        <v>3</v>
      </c>
      <c r="B6" s="72">
        <v>42110</v>
      </c>
      <c r="C6" s="42" t="s">
        <v>226</v>
      </c>
      <c r="D6" s="109">
        <v>1000</v>
      </c>
      <c r="E6" s="32">
        <v>2000</v>
      </c>
      <c r="F6" s="23" t="s">
        <v>207</v>
      </c>
      <c r="G6" s="42"/>
      <c r="H6" s="14" t="s">
        <v>206</v>
      </c>
    </row>
    <row r="7" spans="1:8" s="4" customFormat="1" ht="18.75">
      <c r="A7" s="142">
        <v>4</v>
      </c>
      <c r="B7" s="72">
        <v>43218</v>
      </c>
      <c r="C7" s="42" t="s">
        <v>239</v>
      </c>
      <c r="D7" s="109">
        <v>1000</v>
      </c>
      <c r="E7" s="32">
        <f>SUM(E6+D7)</f>
        <v>3000</v>
      </c>
      <c r="F7" s="23"/>
      <c r="G7" s="42"/>
      <c r="H7" s="14" t="s">
        <v>385</v>
      </c>
    </row>
    <row r="8" spans="1:8" s="137" customFormat="1" ht="18.75">
      <c r="A8" s="142"/>
      <c r="B8" s="72">
        <v>43410</v>
      </c>
      <c r="C8" s="42" t="s">
        <v>268</v>
      </c>
      <c r="D8" s="109">
        <v>1000</v>
      </c>
      <c r="E8" s="32">
        <v>4000</v>
      </c>
      <c r="F8" s="23"/>
      <c r="G8" s="42"/>
      <c r="H8" s="173" t="s">
        <v>384</v>
      </c>
    </row>
    <row r="9" spans="1:8" s="137" customFormat="1" ht="18.75">
      <c r="A9" s="142"/>
      <c r="B9" s="72">
        <v>43249</v>
      </c>
      <c r="C9" s="42" t="s">
        <v>361</v>
      </c>
      <c r="D9" s="109">
        <v>1000</v>
      </c>
      <c r="E9" s="32">
        <v>5000</v>
      </c>
      <c r="F9" s="23"/>
      <c r="G9" s="42"/>
      <c r="H9" s="14" t="s">
        <v>386</v>
      </c>
    </row>
    <row r="10" spans="1:8" s="137" customFormat="1" ht="18.75">
      <c r="A10" s="142"/>
      <c r="B10" s="72">
        <v>43203</v>
      </c>
      <c r="C10" s="42" t="s">
        <v>362</v>
      </c>
      <c r="D10" s="109">
        <v>3000</v>
      </c>
      <c r="E10" s="32">
        <v>8000</v>
      </c>
      <c r="F10" s="23"/>
      <c r="G10" s="42"/>
      <c r="H10" s="173" t="s">
        <v>387</v>
      </c>
    </row>
    <row r="11" spans="1:8" s="4" customFormat="1" ht="19.5" thickBot="1">
      <c r="A11" s="142">
        <v>6</v>
      </c>
      <c r="B11" s="15"/>
      <c r="C11" s="174" t="s">
        <v>62</v>
      </c>
      <c r="D11" s="174"/>
      <c r="E11" s="175">
        <v>8000</v>
      </c>
      <c r="F11" s="176"/>
      <c r="G11" s="176"/>
      <c r="H11" s="177"/>
    </row>
    <row r="12" spans="1:8" s="43" customFormat="1" ht="18.75">
      <c r="A12" s="11"/>
      <c r="B12" s="11"/>
      <c r="C12" s="69"/>
      <c r="D12" s="69"/>
      <c r="E12" s="125"/>
      <c r="F12" s="11"/>
      <c r="G12" s="11"/>
      <c r="H12" s="141"/>
    </row>
    <row r="13" spans="1:8" s="4" customFormat="1" ht="18.75">
      <c r="A13" s="11"/>
      <c r="B13" s="11"/>
      <c r="C13" s="69"/>
      <c r="D13" s="69"/>
      <c r="E13" s="70"/>
      <c r="F13" s="159" t="s">
        <v>355</v>
      </c>
      <c r="G13" s="11"/>
      <c r="H13" s="11"/>
    </row>
    <row r="14" spans="1:8" s="4" customFormat="1" ht="18.75">
      <c r="A14" s="11"/>
      <c r="B14" s="11"/>
      <c r="C14" s="69"/>
      <c r="D14" s="69"/>
      <c r="E14" s="70"/>
      <c r="F14" s="11"/>
      <c r="G14" s="11"/>
      <c r="H14" s="11"/>
    </row>
    <row r="15" spans="1:8" s="4" customFormat="1" ht="19.5" thickBot="1">
      <c r="A15" s="4" t="s">
        <v>61</v>
      </c>
      <c r="E15" s="43"/>
      <c r="F15" s="43"/>
      <c r="G15" s="43"/>
      <c r="H15" s="43"/>
    </row>
    <row r="16" spans="1:8" s="4" customFormat="1" ht="39">
      <c r="A16" s="178" t="s">
        <v>52</v>
      </c>
      <c r="B16" s="171" t="s">
        <v>53</v>
      </c>
      <c r="C16" s="171" t="s">
        <v>54</v>
      </c>
      <c r="D16" s="171" t="s">
        <v>55</v>
      </c>
      <c r="E16" s="171" t="s">
        <v>56</v>
      </c>
      <c r="F16" s="171" t="s">
        <v>57</v>
      </c>
      <c r="G16" s="171" t="s">
        <v>58</v>
      </c>
      <c r="H16" s="172" t="s">
        <v>59</v>
      </c>
    </row>
    <row r="17" spans="1:12" s="4" customFormat="1" ht="18.75">
      <c r="A17" s="13">
        <v>1</v>
      </c>
      <c r="B17" s="30">
        <v>42461</v>
      </c>
      <c r="C17" s="42" t="s">
        <v>269</v>
      </c>
      <c r="D17" s="109">
        <v>5000</v>
      </c>
      <c r="E17" s="32">
        <v>5000</v>
      </c>
      <c r="F17" s="42" t="s">
        <v>210</v>
      </c>
      <c r="G17" s="42" t="s">
        <v>271</v>
      </c>
      <c r="H17" s="179" t="s">
        <v>388</v>
      </c>
      <c r="I17" s="43"/>
      <c r="J17" s="43"/>
      <c r="K17" s="43"/>
      <c r="L17" s="43"/>
    </row>
    <row r="18" spans="1:12" s="43" customFormat="1" ht="18.75">
      <c r="A18" s="13">
        <v>2</v>
      </c>
      <c r="B18" s="30">
        <v>43200</v>
      </c>
      <c r="C18" s="42" t="s">
        <v>209</v>
      </c>
      <c r="D18" s="109">
        <v>10000</v>
      </c>
      <c r="E18" s="32">
        <v>10000</v>
      </c>
      <c r="F18" s="42" t="s">
        <v>210</v>
      </c>
      <c r="G18" s="42" t="s">
        <v>211</v>
      </c>
      <c r="H18" s="179" t="s">
        <v>389</v>
      </c>
    </row>
    <row r="19" spans="1:12" s="4" customFormat="1" ht="20.25" thickBot="1">
      <c r="A19" s="13">
        <v>3</v>
      </c>
      <c r="B19" s="30" t="s">
        <v>270</v>
      </c>
      <c r="C19" s="42" t="s">
        <v>125</v>
      </c>
      <c r="D19" s="109" t="s">
        <v>355</v>
      </c>
      <c r="E19" s="32" t="s">
        <v>355</v>
      </c>
      <c r="F19" s="71" t="s">
        <v>125</v>
      </c>
      <c r="G19" s="42" t="s">
        <v>125</v>
      </c>
      <c r="H19" s="14" t="s">
        <v>125</v>
      </c>
      <c r="I19" s="43"/>
      <c r="J19" s="43"/>
      <c r="K19" s="43"/>
      <c r="L19" s="43"/>
    </row>
    <row r="20" spans="1:12" s="4" customFormat="1" ht="19.5" thickBot="1">
      <c r="A20" s="180"/>
      <c r="B20" s="176"/>
      <c r="C20" s="174" t="s">
        <v>62</v>
      </c>
      <c r="D20" s="174"/>
      <c r="E20" s="95">
        <v>15000</v>
      </c>
      <c r="F20" s="176"/>
      <c r="G20" s="176"/>
      <c r="H20" s="17"/>
      <c r="I20" s="43"/>
      <c r="J20" s="43"/>
      <c r="K20" s="43"/>
      <c r="L20" s="43"/>
    </row>
    <row r="21" spans="1:12" s="4" customFormat="1" ht="18.75">
      <c r="B21"/>
      <c r="C21"/>
      <c r="D21"/>
      <c r="E21"/>
      <c r="F21"/>
      <c r="G21"/>
      <c r="H21" s="11"/>
      <c r="I21" s="43"/>
      <c r="J21" s="43"/>
      <c r="K21" s="43"/>
      <c r="L21" s="43" t="s">
        <v>50</v>
      </c>
    </row>
    <row r="22" spans="1:12" s="43" customFormat="1" ht="18.75">
      <c r="A22" s="11"/>
      <c r="B22"/>
      <c r="C22"/>
      <c r="D22"/>
      <c r="E22"/>
      <c r="F22"/>
      <c r="G22"/>
      <c r="H22" s="126"/>
    </row>
    <row r="23" spans="1:12" s="43" customFormat="1" ht="18.75">
      <c r="A23"/>
      <c r="B23"/>
      <c r="C23"/>
      <c r="D23"/>
      <c r="E23"/>
      <c r="F23"/>
      <c r="G23"/>
      <c r="H23"/>
    </row>
    <row r="24" spans="1:12" s="43" customFormat="1" ht="18.75">
      <c r="A24"/>
      <c r="B24"/>
      <c r="C24"/>
      <c r="D24"/>
      <c r="E24"/>
      <c r="F24"/>
      <c r="G24"/>
      <c r="H24"/>
    </row>
    <row r="25" spans="1:12" s="43" customFormat="1" ht="18.75">
      <c r="A25"/>
      <c r="B25"/>
      <c r="C25"/>
      <c r="D25"/>
      <c r="E25"/>
      <c r="F25"/>
      <c r="G25"/>
      <c r="H25"/>
    </row>
    <row r="26" spans="1:12" s="43" customFormat="1" ht="18.75">
      <c r="A26"/>
      <c r="B26"/>
      <c r="C26"/>
      <c r="D26"/>
      <c r="E26"/>
      <c r="F26"/>
      <c r="G26"/>
      <c r="H26"/>
    </row>
    <row r="27" spans="1:12" s="4" customFormat="1" ht="18.75">
      <c r="A27"/>
      <c r="B27"/>
      <c r="C27"/>
      <c r="D27"/>
      <c r="E27"/>
      <c r="F27"/>
      <c r="G27"/>
      <c r="H27"/>
      <c r="I27" s="43"/>
      <c r="J27" s="43"/>
      <c r="K27" s="43"/>
      <c r="L27" s="43"/>
    </row>
    <row r="28" spans="1:12">
      <c r="H28" s="126"/>
      <c r="I28" s="126"/>
      <c r="J28" s="40"/>
      <c r="K28" s="40" t="s">
        <v>63</v>
      </c>
    </row>
    <row r="29" spans="1:12">
      <c r="C29" t="s">
        <v>46</v>
      </c>
      <c r="E29" s="40"/>
      <c r="F29" s="40"/>
      <c r="G29" s="40"/>
    </row>
    <row r="31" spans="1:12">
      <c r="H31" s="40"/>
    </row>
    <row r="35" spans="9:11">
      <c r="I35" s="40"/>
      <c r="J35" s="40"/>
      <c r="K35" s="40"/>
    </row>
    <row r="65" spans="8:8">
      <c r="H65" t="s">
        <v>208</v>
      </c>
    </row>
  </sheetData>
  <phoneticPr fontId="3"/>
  <pageMargins left="0.31496062992125984" right="0.31496062992125984" top="0.74803149606299213" bottom="0.74803149606299213" header="0.31496062992125984" footer="0.31496062992125984"/>
  <pageSetup paperSize="9" fitToWidth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5"/>
  <sheetViews>
    <sheetView topLeftCell="E125" zoomScale="80" zoomScaleNormal="80" workbookViewId="0">
      <selection activeCell="K134" sqref="K134"/>
    </sheetView>
  </sheetViews>
  <sheetFormatPr defaultRowHeight="13.5"/>
  <cols>
    <col min="1" max="1" width="10" bestFit="1" customWidth="1"/>
    <col min="2" max="2" width="10.875" bestFit="1" customWidth="1"/>
    <col min="3" max="3" width="10.625" customWidth="1"/>
    <col min="4" max="4" width="18.375" customWidth="1"/>
    <col min="5" max="5" width="18.125" customWidth="1"/>
    <col min="7" max="7" width="7.625" customWidth="1"/>
    <col min="13" max="13" width="9" style="40"/>
    <col min="15" max="15" width="9" style="40"/>
  </cols>
  <sheetData>
    <row r="1" spans="1:18" s="4" customFormat="1" ht="18.75">
      <c r="A1" s="4" t="s">
        <v>288</v>
      </c>
      <c r="M1" s="137"/>
      <c r="O1" s="137"/>
    </row>
    <row r="2" spans="1:18" s="4" customFormat="1" ht="8.25" customHeight="1">
      <c r="M2" s="137"/>
      <c r="O2" s="137"/>
    </row>
    <row r="3" spans="1:18" s="4" customFormat="1" ht="19.5" customHeight="1">
      <c r="A3" s="196" t="s">
        <v>64</v>
      </c>
      <c r="B3" s="29" t="s">
        <v>127</v>
      </c>
      <c r="C3" s="196" t="s">
        <v>128</v>
      </c>
      <c r="D3" s="196"/>
      <c r="E3" s="196"/>
      <c r="F3" s="196"/>
      <c r="G3" s="198" t="s">
        <v>59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s="4" customFormat="1" ht="19.5">
      <c r="A4" s="197"/>
      <c r="B4" s="2" t="s">
        <v>65</v>
      </c>
      <c r="C4" s="2" t="s">
        <v>0</v>
      </c>
      <c r="D4" s="2" t="s">
        <v>158</v>
      </c>
      <c r="E4" s="2" t="s">
        <v>66</v>
      </c>
      <c r="F4" s="2" t="s">
        <v>65</v>
      </c>
      <c r="G4" s="199"/>
      <c r="H4" s="34"/>
      <c r="I4" s="34"/>
      <c r="J4" s="33"/>
      <c r="K4" s="33"/>
      <c r="L4" s="33"/>
      <c r="M4" s="33"/>
      <c r="N4" s="33"/>
      <c r="O4" s="33"/>
      <c r="P4" s="33"/>
      <c r="Q4" s="33"/>
      <c r="R4" s="33"/>
    </row>
    <row r="5" spans="1:18" s="137" customFormat="1" ht="19.5">
      <c r="A5" s="145">
        <v>43221</v>
      </c>
      <c r="B5" s="2">
        <v>120000</v>
      </c>
      <c r="C5" s="2" t="s">
        <v>331</v>
      </c>
      <c r="D5" s="2" t="s">
        <v>332</v>
      </c>
      <c r="E5" s="2" t="s">
        <v>333</v>
      </c>
      <c r="F5" s="2"/>
      <c r="G5" s="144"/>
      <c r="H5" s="34"/>
      <c r="I5" s="34"/>
      <c r="J5" s="33"/>
      <c r="K5" s="33"/>
      <c r="L5" s="33"/>
      <c r="M5" s="33"/>
      <c r="N5" s="33"/>
      <c r="O5" s="33"/>
      <c r="P5" s="33"/>
      <c r="Q5" s="33"/>
      <c r="R5" s="33"/>
    </row>
    <row r="6" spans="1:18" s="4" customFormat="1" ht="18.75">
      <c r="A6" s="30">
        <v>43108</v>
      </c>
      <c r="B6" s="8"/>
      <c r="C6" s="8" t="s">
        <v>216</v>
      </c>
      <c r="D6" s="8" t="s">
        <v>289</v>
      </c>
      <c r="E6" s="8" t="s">
        <v>229</v>
      </c>
      <c r="F6" s="8">
        <v>12948</v>
      </c>
      <c r="G6" s="8"/>
      <c r="M6" s="137"/>
      <c r="O6" s="137"/>
    </row>
    <row r="7" spans="1:18" s="4" customFormat="1" ht="18.75">
      <c r="A7" s="30">
        <v>43189</v>
      </c>
      <c r="B7" s="8"/>
      <c r="C7" s="8" t="s">
        <v>214</v>
      </c>
      <c r="D7" s="8" t="s">
        <v>218</v>
      </c>
      <c r="E7" s="112" t="s">
        <v>294</v>
      </c>
      <c r="F7" s="8">
        <v>984</v>
      </c>
      <c r="G7" s="8"/>
      <c r="M7" s="137"/>
      <c r="O7" s="137"/>
    </row>
    <row r="8" spans="1:18" s="43" customFormat="1" ht="18.75">
      <c r="A8" s="30">
        <v>42573</v>
      </c>
      <c r="B8" s="42"/>
      <c r="C8" s="42" t="s">
        <v>214</v>
      </c>
      <c r="D8" s="42" t="s">
        <v>218</v>
      </c>
      <c r="E8" s="110" t="s">
        <v>293</v>
      </c>
      <c r="F8" s="10">
        <v>164</v>
      </c>
      <c r="G8" s="42"/>
      <c r="M8" s="137"/>
      <c r="O8" s="137"/>
    </row>
    <row r="9" spans="1:18" s="43" customFormat="1" ht="18.75">
      <c r="A9" s="30">
        <v>43189</v>
      </c>
      <c r="B9" s="42"/>
      <c r="C9" s="42" t="s">
        <v>216</v>
      </c>
      <c r="D9" s="42" t="s">
        <v>246</v>
      </c>
      <c r="E9" s="111" t="s">
        <v>290</v>
      </c>
      <c r="F9" s="10">
        <v>200</v>
      </c>
      <c r="G9" s="42"/>
      <c r="M9" s="137"/>
      <c r="O9" s="137"/>
    </row>
    <row r="10" spans="1:18" s="43" customFormat="1" ht="18.75">
      <c r="A10" s="30">
        <v>43211</v>
      </c>
      <c r="B10" s="42"/>
      <c r="C10" s="42" t="s">
        <v>216</v>
      </c>
      <c r="D10" s="42" t="s">
        <v>246</v>
      </c>
      <c r="E10" s="112" t="s">
        <v>291</v>
      </c>
      <c r="F10" s="10">
        <v>80</v>
      </c>
      <c r="G10" s="42"/>
      <c r="M10" s="137"/>
      <c r="O10" s="137"/>
    </row>
    <row r="11" spans="1:18" s="43" customFormat="1" ht="18.75">
      <c r="A11" s="30">
        <v>43302</v>
      </c>
      <c r="B11" s="42"/>
      <c r="C11" s="42" t="s">
        <v>214</v>
      </c>
      <c r="D11" s="42" t="s">
        <v>120</v>
      </c>
      <c r="E11" s="111" t="s">
        <v>292</v>
      </c>
      <c r="F11" s="10">
        <v>328</v>
      </c>
      <c r="G11" s="42"/>
      <c r="M11" s="137"/>
      <c r="O11" s="137"/>
    </row>
    <row r="12" spans="1:18" s="43" customFormat="1" ht="18.75">
      <c r="A12" s="30">
        <v>43369</v>
      </c>
      <c r="B12" s="42"/>
      <c r="C12" s="42" t="s">
        <v>220</v>
      </c>
      <c r="D12" s="42" t="s">
        <v>165</v>
      </c>
      <c r="E12" s="111" t="s">
        <v>293</v>
      </c>
      <c r="F12" s="10">
        <v>492</v>
      </c>
      <c r="G12" s="42"/>
      <c r="M12" s="137"/>
      <c r="O12" s="137"/>
    </row>
    <row r="13" spans="1:18" s="43" customFormat="1" ht="18.75">
      <c r="A13" s="30">
        <v>43379</v>
      </c>
      <c r="B13" s="42"/>
      <c r="C13" s="42" t="s">
        <v>230</v>
      </c>
      <c r="D13" s="42" t="s">
        <v>165</v>
      </c>
      <c r="E13" s="111" t="s">
        <v>293</v>
      </c>
      <c r="F13" s="10">
        <v>492</v>
      </c>
      <c r="G13" s="42"/>
      <c r="M13" s="137"/>
      <c r="O13" s="137"/>
    </row>
    <row r="14" spans="1:18" s="43" customFormat="1" ht="18.75">
      <c r="A14" s="30">
        <v>43406</v>
      </c>
      <c r="B14" s="42"/>
      <c r="C14" s="42" t="s">
        <v>220</v>
      </c>
      <c r="D14" s="42" t="s">
        <v>165</v>
      </c>
      <c r="E14" s="111" t="s">
        <v>293</v>
      </c>
      <c r="F14" s="10">
        <v>164</v>
      </c>
      <c r="G14" s="42"/>
      <c r="M14" s="137"/>
      <c r="O14" s="137"/>
    </row>
    <row r="15" spans="1:18" s="43" customFormat="1" ht="18.75">
      <c r="A15" s="30">
        <v>43125</v>
      </c>
      <c r="B15" s="42"/>
      <c r="C15" s="42" t="s">
        <v>224</v>
      </c>
      <c r="D15" s="42" t="s">
        <v>165</v>
      </c>
      <c r="E15" s="112" t="s">
        <v>293</v>
      </c>
      <c r="F15" s="10">
        <v>656</v>
      </c>
      <c r="G15" s="42"/>
      <c r="M15" s="137"/>
      <c r="O15" s="137"/>
    </row>
    <row r="16" spans="1:18" s="43" customFormat="1" ht="18.75">
      <c r="A16" s="30">
        <v>43200</v>
      </c>
      <c r="B16" s="42"/>
      <c r="C16" s="42" t="s">
        <v>220</v>
      </c>
      <c r="D16" s="42" t="s">
        <v>165</v>
      </c>
      <c r="E16" s="112" t="s">
        <v>296</v>
      </c>
      <c r="F16" s="10">
        <v>8700</v>
      </c>
      <c r="G16" s="42"/>
      <c r="M16" s="137"/>
      <c r="O16" s="137"/>
    </row>
    <row r="17" spans="1:15" s="43" customFormat="1" ht="18.75">
      <c r="A17" s="30">
        <v>43419</v>
      </c>
      <c r="B17" s="42"/>
      <c r="C17" s="42" t="s">
        <v>216</v>
      </c>
      <c r="D17" s="42" t="s">
        <v>165</v>
      </c>
      <c r="E17" s="112" t="s">
        <v>297</v>
      </c>
      <c r="F17" s="10">
        <v>1840</v>
      </c>
      <c r="G17" s="42"/>
      <c r="M17" s="137"/>
      <c r="O17" s="137"/>
    </row>
    <row r="18" spans="1:15" s="43" customFormat="1" ht="18.75">
      <c r="A18" s="30">
        <v>43319</v>
      </c>
      <c r="B18" s="42"/>
      <c r="C18" s="42" t="s">
        <v>216</v>
      </c>
      <c r="D18" s="42" t="s">
        <v>165</v>
      </c>
      <c r="E18" s="112" t="s">
        <v>298</v>
      </c>
      <c r="F18" s="10">
        <v>1640</v>
      </c>
      <c r="G18" s="42"/>
      <c r="M18" s="137"/>
      <c r="O18" s="137"/>
    </row>
    <row r="19" spans="1:15" s="43" customFormat="1" ht="18.75">
      <c r="A19" s="30">
        <v>43447</v>
      </c>
      <c r="B19" s="42"/>
      <c r="C19" s="42" t="s">
        <v>216</v>
      </c>
      <c r="D19" s="42" t="s">
        <v>165</v>
      </c>
      <c r="E19" s="112" t="s">
        <v>330</v>
      </c>
      <c r="F19" s="10">
        <v>2788</v>
      </c>
      <c r="G19" s="42"/>
    </row>
    <row r="20" spans="1:15" s="43" customFormat="1" ht="18.75">
      <c r="A20" s="30">
        <v>43205</v>
      </c>
      <c r="B20" s="42"/>
      <c r="C20" s="42" t="s">
        <v>214</v>
      </c>
      <c r="D20" s="42" t="s">
        <v>165</v>
      </c>
      <c r="E20" s="112" t="s">
        <v>299</v>
      </c>
      <c r="F20" s="10">
        <v>410</v>
      </c>
      <c r="G20" s="42"/>
    </row>
    <row r="21" spans="1:15" s="43" customFormat="1" ht="18.75">
      <c r="A21" s="30">
        <v>43349</v>
      </c>
      <c r="B21" s="42"/>
      <c r="C21" s="42" t="s">
        <v>216</v>
      </c>
      <c r="D21" s="42" t="s">
        <v>165</v>
      </c>
      <c r="E21" s="42" t="s">
        <v>299</v>
      </c>
      <c r="F21" s="10">
        <v>410</v>
      </c>
      <c r="G21" s="42"/>
    </row>
    <row r="22" spans="1:15" s="43" customFormat="1" ht="18.75">
      <c r="A22" s="30">
        <v>43414</v>
      </c>
      <c r="B22" s="42"/>
      <c r="C22" s="42" t="s">
        <v>214</v>
      </c>
      <c r="D22" s="42" t="s">
        <v>165</v>
      </c>
      <c r="E22" s="112" t="s">
        <v>299</v>
      </c>
      <c r="F22" s="10">
        <v>410</v>
      </c>
      <c r="G22" s="42"/>
    </row>
    <row r="23" spans="1:15" s="43" customFormat="1" ht="18.75">
      <c r="A23" s="30">
        <v>43128</v>
      </c>
      <c r="B23" s="42"/>
      <c r="C23" s="42" t="s">
        <v>230</v>
      </c>
      <c r="D23" s="42" t="s">
        <v>230</v>
      </c>
      <c r="E23" s="112" t="s">
        <v>301</v>
      </c>
      <c r="F23" s="10">
        <v>3000</v>
      </c>
      <c r="G23" s="42"/>
    </row>
    <row r="24" spans="1:15" s="43" customFormat="1" ht="18.75">
      <c r="A24" s="30">
        <v>43189</v>
      </c>
      <c r="B24" s="42"/>
      <c r="C24" s="42" t="s">
        <v>231</v>
      </c>
      <c r="D24" s="42" t="s">
        <v>245</v>
      </c>
      <c r="E24" s="112" t="s">
        <v>302</v>
      </c>
      <c r="F24" s="10">
        <v>1200</v>
      </c>
      <c r="G24" s="42"/>
    </row>
    <row r="25" spans="1:15" s="43" customFormat="1" ht="18.75">
      <c r="A25" s="30">
        <v>43192</v>
      </c>
      <c r="B25" s="42"/>
      <c r="C25" s="42" t="s">
        <v>231</v>
      </c>
      <c r="D25" s="42" t="s">
        <v>224</v>
      </c>
      <c r="E25" s="112" t="s">
        <v>246</v>
      </c>
      <c r="F25" s="10">
        <v>205</v>
      </c>
      <c r="G25" s="42"/>
    </row>
    <row r="26" spans="1:15" s="43" customFormat="1" ht="18.75">
      <c r="A26" s="30">
        <v>43192</v>
      </c>
      <c r="B26" s="42"/>
      <c r="C26" s="42" t="s">
        <v>303</v>
      </c>
      <c r="D26" s="42" t="s">
        <v>304</v>
      </c>
      <c r="E26" s="112" t="s">
        <v>305</v>
      </c>
      <c r="F26" s="10">
        <v>1400</v>
      </c>
      <c r="G26" s="42"/>
    </row>
    <row r="27" spans="1:15" s="43" customFormat="1" ht="18.75">
      <c r="A27" s="30">
        <v>43192</v>
      </c>
      <c r="B27" s="42"/>
      <c r="C27" s="42" t="s">
        <v>303</v>
      </c>
      <c r="D27" s="42" t="s">
        <v>247</v>
      </c>
      <c r="E27" s="43" t="s">
        <v>306</v>
      </c>
      <c r="F27" s="10">
        <v>355</v>
      </c>
      <c r="G27" s="42"/>
    </row>
    <row r="28" spans="1:15" s="43" customFormat="1" ht="18.75">
      <c r="A28" s="30">
        <v>43192</v>
      </c>
      <c r="B28" s="42"/>
      <c r="C28" s="42" t="s">
        <v>303</v>
      </c>
      <c r="D28" s="42" t="s">
        <v>246</v>
      </c>
      <c r="E28" s="112" t="s">
        <v>302</v>
      </c>
      <c r="F28" s="10">
        <v>1100</v>
      </c>
      <c r="G28" s="42"/>
    </row>
    <row r="29" spans="1:15" s="43" customFormat="1" ht="18.75">
      <c r="A29" s="30">
        <v>43255</v>
      </c>
      <c r="B29" s="42"/>
      <c r="C29" s="42" t="s">
        <v>303</v>
      </c>
      <c r="D29" s="111" t="s">
        <v>246</v>
      </c>
      <c r="E29" s="112" t="s">
        <v>309</v>
      </c>
      <c r="F29" s="10">
        <v>820</v>
      </c>
      <c r="G29" s="42"/>
      <c r="M29" s="137"/>
      <c r="O29" s="137"/>
    </row>
    <row r="30" spans="1:15" s="43" customFormat="1" ht="18.75">
      <c r="A30" s="30">
        <v>43374</v>
      </c>
      <c r="B30" s="42"/>
      <c r="C30" s="42" t="s">
        <v>303</v>
      </c>
      <c r="D30" s="111" t="s">
        <v>246</v>
      </c>
      <c r="E30" s="43" t="s">
        <v>247</v>
      </c>
      <c r="F30" s="10">
        <v>205</v>
      </c>
      <c r="G30" s="42"/>
      <c r="M30" s="137"/>
      <c r="O30" s="137"/>
    </row>
    <row r="31" spans="1:15" s="43" customFormat="1" ht="18.75">
      <c r="A31" s="30">
        <v>43437</v>
      </c>
      <c r="B31" s="42"/>
      <c r="C31" s="42" t="s">
        <v>303</v>
      </c>
      <c r="D31" s="111" t="s">
        <v>246</v>
      </c>
      <c r="E31" s="112" t="s">
        <v>310</v>
      </c>
      <c r="F31" s="10">
        <v>615</v>
      </c>
      <c r="G31" s="42"/>
      <c r="M31" s="137"/>
      <c r="O31" s="137"/>
    </row>
    <row r="32" spans="1:15" s="43" customFormat="1" ht="18.75">
      <c r="A32" s="30">
        <v>43283</v>
      </c>
      <c r="B32" s="42"/>
      <c r="C32" s="42" t="s">
        <v>303</v>
      </c>
      <c r="D32" s="42" t="s">
        <v>304</v>
      </c>
      <c r="E32" s="112" t="s">
        <v>308</v>
      </c>
      <c r="F32" s="10">
        <v>1200</v>
      </c>
      <c r="G32" s="42"/>
      <c r="M32" s="137"/>
      <c r="O32" s="137"/>
    </row>
    <row r="33" spans="1:15" s="43" customFormat="1" ht="18.75">
      <c r="A33" s="30">
        <v>43450</v>
      </c>
      <c r="B33" s="42"/>
      <c r="C33" s="42" t="s">
        <v>303</v>
      </c>
      <c r="D33" s="42" t="s">
        <v>246</v>
      </c>
      <c r="E33" s="112" t="s">
        <v>307</v>
      </c>
      <c r="F33" s="10">
        <v>615</v>
      </c>
      <c r="G33" s="42"/>
      <c r="M33" s="137"/>
      <c r="O33" s="137"/>
    </row>
    <row r="34" spans="1:15" s="43" customFormat="1" ht="18.75">
      <c r="A34" s="30">
        <v>43189</v>
      </c>
      <c r="B34" s="42"/>
      <c r="C34" s="42" t="s">
        <v>233</v>
      </c>
      <c r="D34" s="42" t="s">
        <v>119</v>
      </c>
      <c r="E34" s="112" t="s">
        <v>311</v>
      </c>
      <c r="F34" s="10">
        <v>1620</v>
      </c>
      <c r="G34" s="42"/>
      <c r="M34" s="137"/>
      <c r="O34" s="137"/>
    </row>
    <row r="35" spans="1:15" s="43" customFormat="1" ht="18.75">
      <c r="A35" s="30">
        <v>43370</v>
      </c>
      <c r="B35" s="42"/>
      <c r="C35" s="42" t="s">
        <v>227</v>
      </c>
      <c r="D35" s="42" t="s">
        <v>218</v>
      </c>
      <c r="E35" s="112" t="s">
        <v>232</v>
      </c>
      <c r="F35" s="10">
        <v>9671</v>
      </c>
      <c r="G35" s="42"/>
      <c r="M35" s="137"/>
      <c r="O35" s="137"/>
    </row>
    <row r="36" spans="1:15" s="43" customFormat="1" ht="18.75">
      <c r="A36" s="30">
        <v>43461</v>
      </c>
      <c r="B36" s="42"/>
      <c r="C36" s="42" t="s">
        <v>227</v>
      </c>
      <c r="D36" s="42" t="s">
        <v>235</v>
      </c>
      <c r="E36" s="112" t="s">
        <v>234</v>
      </c>
      <c r="F36" s="10">
        <v>3470</v>
      </c>
      <c r="G36" s="42"/>
      <c r="M36" s="137"/>
      <c r="O36" s="137"/>
    </row>
    <row r="37" spans="1:15" s="43" customFormat="1" ht="18.75">
      <c r="A37" s="30">
        <v>43349</v>
      </c>
      <c r="B37" s="42"/>
      <c r="C37" s="42" t="s">
        <v>227</v>
      </c>
      <c r="D37" s="42" t="s">
        <v>228</v>
      </c>
      <c r="E37" s="112" t="s">
        <v>312</v>
      </c>
      <c r="F37" s="10">
        <v>116</v>
      </c>
      <c r="G37" s="42"/>
      <c r="M37" s="137"/>
      <c r="O37" s="137"/>
    </row>
    <row r="38" spans="1:15" s="43" customFormat="1" ht="18.75">
      <c r="A38" s="30">
        <v>42426</v>
      </c>
      <c r="B38" s="42"/>
      <c r="C38" s="42" t="s">
        <v>227</v>
      </c>
      <c r="D38" s="42" t="s">
        <v>280</v>
      </c>
      <c r="E38" s="110" t="s">
        <v>313</v>
      </c>
      <c r="F38" s="10">
        <v>864</v>
      </c>
      <c r="G38" s="42"/>
      <c r="M38" s="137"/>
      <c r="O38" s="137"/>
    </row>
    <row r="39" spans="1:15" s="43" customFormat="1" ht="18.75">
      <c r="A39" s="30">
        <v>42427</v>
      </c>
      <c r="B39" s="42"/>
      <c r="C39" s="42" t="s">
        <v>227</v>
      </c>
      <c r="D39" s="42" t="s">
        <v>228</v>
      </c>
      <c r="E39" s="112" t="s">
        <v>314</v>
      </c>
      <c r="F39" s="10">
        <v>640</v>
      </c>
      <c r="G39" s="42"/>
      <c r="M39" s="137"/>
      <c r="O39" s="137"/>
    </row>
    <row r="40" spans="1:15" s="43" customFormat="1" ht="18.75">
      <c r="A40" s="30">
        <v>42427</v>
      </c>
      <c r="B40" s="42"/>
      <c r="C40" s="42" t="s">
        <v>227</v>
      </c>
      <c r="D40" s="42" t="s">
        <v>228</v>
      </c>
      <c r="E40" s="112" t="s">
        <v>315</v>
      </c>
      <c r="F40" s="10">
        <v>828</v>
      </c>
      <c r="G40" s="42"/>
      <c r="M40" s="137"/>
      <c r="O40" s="137"/>
    </row>
    <row r="41" spans="1:15" s="43" customFormat="1" ht="18.75">
      <c r="A41" s="30" t="s">
        <v>323</v>
      </c>
      <c r="B41" s="42"/>
      <c r="C41" s="42" t="s">
        <v>227</v>
      </c>
      <c r="D41" s="42" t="s">
        <v>228</v>
      </c>
      <c r="E41" s="42" t="s">
        <v>316</v>
      </c>
      <c r="F41" s="10">
        <v>794</v>
      </c>
      <c r="G41" s="42"/>
      <c r="M41" s="137"/>
      <c r="O41" s="137"/>
    </row>
    <row r="42" spans="1:15" s="43" customFormat="1" ht="18.75">
      <c r="A42" s="30">
        <v>43281</v>
      </c>
      <c r="B42" s="42" t="s">
        <v>279</v>
      </c>
      <c r="C42" s="42" t="s">
        <v>227</v>
      </c>
      <c r="D42" s="42" t="s">
        <v>228</v>
      </c>
      <c r="E42" s="112" t="s">
        <v>317</v>
      </c>
      <c r="F42" s="10">
        <v>200</v>
      </c>
      <c r="G42" s="42"/>
      <c r="M42" s="137"/>
      <c r="O42" s="137"/>
    </row>
    <row r="43" spans="1:15" s="43" customFormat="1" ht="18.75">
      <c r="A43" s="30">
        <v>43282</v>
      </c>
      <c r="B43" s="42"/>
      <c r="C43" s="42" t="s">
        <v>227</v>
      </c>
      <c r="D43" s="42" t="s">
        <v>228</v>
      </c>
      <c r="E43" s="113" t="s">
        <v>318</v>
      </c>
      <c r="F43" s="10">
        <v>1370</v>
      </c>
      <c r="G43" s="42"/>
      <c r="M43" s="137"/>
      <c r="O43" s="137"/>
    </row>
    <row r="44" spans="1:15" s="43" customFormat="1" ht="18.75">
      <c r="A44" s="30">
        <v>43373</v>
      </c>
      <c r="B44" s="42"/>
      <c r="C44" s="42" t="s">
        <v>227</v>
      </c>
      <c r="D44" s="42" t="s">
        <v>228</v>
      </c>
      <c r="E44" s="112" t="s">
        <v>319</v>
      </c>
      <c r="F44" s="10">
        <v>766</v>
      </c>
      <c r="G44" s="42"/>
      <c r="M44" s="137"/>
      <c r="O44" s="137"/>
    </row>
    <row r="45" spans="1:15" s="43" customFormat="1" ht="18.75">
      <c r="A45" s="30">
        <v>43343</v>
      </c>
      <c r="B45" s="42"/>
      <c r="C45" s="42" t="s">
        <v>227</v>
      </c>
      <c r="D45" s="42" t="s">
        <v>228</v>
      </c>
      <c r="E45" s="112" t="s">
        <v>320</v>
      </c>
      <c r="F45" s="10">
        <v>794</v>
      </c>
      <c r="G45" s="42"/>
      <c r="M45" s="137"/>
      <c r="O45" s="137"/>
    </row>
    <row r="46" spans="1:15" s="43" customFormat="1" ht="18.75">
      <c r="A46" s="30">
        <v>43418</v>
      </c>
      <c r="B46" s="42"/>
      <c r="C46" s="42" t="s">
        <v>227</v>
      </c>
      <c r="D46" s="42" t="s">
        <v>228</v>
      </c>
      <c r="E46" s="143" t="s">
        <v>321</v>
      </c>
      <c r="F46" s="32">
        <v>540</v>
      </c>
      <c r="G46" s="42"/>
      <c r="M46" s="137"/>
      <c r="O46" s="137"/>
    </row>
    <row r="47" spans="1:15" s="137" customFormat="1" ht="18.75">
      <c r="A47" s="30">
        <v>43431</v>
      </c>
      <c r="B47" s="42"/>
      <c r="C47" s="42" t="s">
        <v>227</v>
      </c>
      <c r="D47" s="42" t="s">
        <v>228</v>
      </c>
      <c r="E47" s="112" t="s">
        <v>322</v>
      </c>
      <c r="F47" s="4">
        <v>756</v>
      </c>
      <c r="G47" s="42"/>
    </row>
    <row r="48" spans="1:15" s="137" customFormat="1" ht="18.75">
      <c r="A48" s="30">
        <v>43432</v>
      </c>
      <c r="B48" s="42"/>
      <c r="C48" s="42" t="s">
        <v>227</v>
      </c>
      <c r="D48" s="42" t="s">
        <v>228</v>
      </c>
      <c r="E48" s="112" t="s">
        <v>325</v>
      </c>
      <c r="F48" s="4">
        <v>1294</v>
      </c>
      <c r="G48" s="42"/>
    </row>
    <row r="49" spans="1:15" s="137" customFormat="1" ht="18.75">
      <c r="A49" s="30">
        <v>43437</v>
      </c>
      <c r="B49" s="42"/>
      <c r="C49" s="42" t="s">
        <v>227</v>
      </c>
      <c r="D49" s="42" t="s">
        <v>228</v>
      </c>
      <c r="E49" s="112" t="s">
        <v>326</v>
      </c>
      <c r="F49" s="4">
        <v>810</v>
      </c>
      <c r="G49" s="42"/>
    </row>
    <row r="50" spans="1:15" s="137" customFormat="1" ht="18.75">
      <c r="A50" s="30">
        <v>43450</v>
      </c>
      <c r="B50" s="42"/>
      <c r="C50" s="42" t="s">
        <v>227</v>
      </c>
      <c r="D50" s="42" t="s">
        <v>228</v>
      </c>
      <c r="E50" s="112" t="s">
        <v>327</v>
      </c>
      <c r="F50" s="4">
        <v>834</v>
      </c>
      <c r="G50" s="42"/>
    </row>
    <row r="51" spans="1:15" s="137" customFormat="1" ht="18.75">
      <c r="A51" s="30">
        <v>43398</v>
      </c>
      <c r="B51" s="42"/>
      <c r="C51" s="42" t="s">
        <v>227</v>
      </c>
      <c r="D51" s="42" t="s">
        <v>228</v>
      </c>
      <c r="E51" s="112" t="s">
        <v>328</v>
      </c>
      <c r="F51" s="4">
        <v>2241</v>
      </c>
      <c r="G51" s="42"/>
    </row>
    <row r="52" spans="1:15" s="137" customFormat="1" ht="18.75">
      <c r="A52" s="30">
        <v>43412</v>
      </c>
      <c r="B52" s="42"/>
      <c r="C52" s="42" t="s">
        <v>227</v>
      </c>
      <c r="D52" s="42" t="s">
        <v>228</v>
      </c>
      <c r="E52" s="112" t="s">
        <v>329</v>
      </c>
      <c r="F52" s="4">
        <v>290</v>
      </c>
      <c r="G52" s="42"/>
    </row>
    <row r="53" spans="1:15" s="137" customFormat="1" ht="18.75">
      <c r="A53" s="30">
        <v>43144</v>
      </c>
      <c r="B53" s="42"/>
      <c r="C53" s="42" t="s">
        <v>214</v>
      </c>
      <c r="D53" s="42" t="s">
        <v>119</v>
      </c>
      <c r="E53" s="112" t="s">
        <v>324</v>
      </c>
      <c r="F53" s="4">
        <v>788</v>
      </c>
      <c r="G53" s="42"/>
    </row>
    <row r="54" spans="1:15" s="137" customFormat="1" ht="18.75">
      <c r="A54" s="30" t="s">
        <v>270</v>
      </c>
      <c r="B54" s="19" t="s">
        <v>270</v>
      </c>
      <c r="C54" s="19"/>
      <c r="D54" s="19"/>
      <c r="E54" s="19" t="s">
        <v>157</v>
      </c>
      <c r="F54" s="42">
        <f>SUM(F6:F53)</f>
        <v>72107</v>
      </c>
      <c r="G54" s="18" t="s">
        <v>68</v>
      </c>
    </row>
    <row r="55" spans="1:15" s="43" customFormat="1" ht="18.75">
      <c r="A55" s="12"/>
      <c r="B55" s="4"/>
      <c r="C55" s="4"/>
      <c r="D55" s="4"/>
      <c r="E55" s="4"/>
      <c r="F55" s="4"/>
      <c r="G55" s="4"/>
      <c r="M55" s="137"/>
      <c r="O55" s="137"/>
    </row>
    <row r="56" spans="1:15" s="4" customFormat="1" ht="18.75">
      <c r="M56" s="137"/>
      <c r="O56" s="137"/>
    </row>
    <row r="57" spans="1:15" s="4" customFormat="1" ht="18.75">
      <c r="M57" s="137"/>
      <c r="O57" s="137"/>
    </row>
    <row r="58" spans="1:15" s="4" customFormat="1" ht="18.75">
      <c r="M58" s="137"/>
      <c r="O58" s="137"/>
    </row>
    <row r="59" spans="1:15" s="4" customFormat="1" ht="18.75">
      <c r="M59" s="137"/>
      <c r="O59" s="137"/>
    </row>
    <row r="60" spans="1:15" s="4" customFormat="1" ht="18.75">
      <c r="M60" s="137"/>
      <c r="O60" s="137"/>
    </row>
    <row r="61" spans="1:15" s="4" customFormat="1" ht="18.75">
      <c r="M61" s="137"/>
      <c r="O61" s="137"/>
    </row>
    <row r="62" spans="1:15" s="4" customFormat="1" ht="18.75">
      <c r="M62" s="137"/>
      <c r="O62" s="137"/>
    </row>
    <row r="63" spans="1:15" s="4" customFormat="1" ht="18.75">
      <c r="M63" s="137"/>
      <c r="O63" s="137"/>
    </row>
    <row r="64" spans="1:15" s="4" customFormat="1" ht="18.75">
      <c r="M64" s="137"/>
      <c r="O64" s="137"/>
    </row>
    <row r="65" spans="13:15" s="4" customFormat="1" ht="18.75">
      <c r="M65" s="137"/>
      <c r="O65" s="137"/>
    </row>
    <row r="66" spans="13:15" s="4" customFormat="1" ht="18.75">
      <c r="M66" s="137"/>
      <c r="O66" s="137"/>
    </row>
    <row r="67" spans="13:15" s="4" customFormat="1" ht="18.75">
      <c r="M67" s="137"/>
      <c r="O67" s="137"/>
    </row>
    <row r="68" spans="13:15" s="4" customFormat="1" ht="18.75">
      <c r="M68" s="137"/>
      <c r="O68" s="137"/>
    </row>
    <row r="69" spans="13:15" s="4" customFormat="1" ht="18.75">
      <c r="M69" s="137"/>
      <c r="O69" s="137"/>
    </row>
    <row r="70" spans="13:15" s="4" customFormat="1" ht="18.75">
      <c r="M70" s="137"/>
      <c r="O70" s="137"/>
    </row>
    <row r="71" spans="13:15" s="4" customFormat="1" ht="18.75">
      <c r="M71" s="137"/>
      <c r="O71" s="137"/>
    </row>
    <row r="72" spans="13:15" s="4" customFormat="1" ht="18.75">
      <c r="M72" s="137"/>
      <c r="O72" s="137"/>
    </row>
    <row r="73" spans="13:15" s="4" customFormat="1" ht="18.75">
      <c r="M73" s="137"/>
      <c r="O73" s="137"/>
    </row>
    <row r="74" spans="13:15" s="4" customFormat="1" ht="18.75">
      <c r="M74" s="137"/>
      <c r="O74" s="137"/>
    </row>
    <row r="75" spans="13:15" s="4" customFormat="1" ht="18.75">
      <c r="M75" s="137"/>
      <c r="O75" s="137"/>
    </row>
    <row r="76" spans="13:15" s="4" customFormat="1" ht="18.75">
      <c r="M76" s="137"/>
      <c r="O76" s="137"/>
    </row>
    <row r="77" spans="13:15" s="4" customFormat="1" ht="18.75">
      <c r="M77" s="137"/>
      <c r="O77" s="137"/>
    </row>
    <row r="78" spans="13:15" s="4" customFormat="1" ht="18.75">
      <c r="M78" s="137"/>
      <c r="O78" s="137"/>
    </row>
    <row r="79" spans="13:15" s="4" customFormat="1" ht="18.75">
      <c r="M79" s="137"/>
      <c r="O79" s="137"/>
    </row>
    <row r="80" spans="13:15" s="4" customFormat="1" ht="18.75">
      <c r="M80" s="137"/>
      <c r="O80" s="137"/>
    </row>
    <row r="81" spans="10:20" s="4" customFormat="1" ht="18.75"/>
    <row r="82" spans="10:20" s="4" customFormat="1" ht="18.75"/>
    <row r="83" spans="10:20" s="4" customFormat="1" ht="18.75"/>
    <row r="84" spans="10:20" s="4" customFormat="1" ht="18.75"/>
    <row r="85" spans="10:20" s="4" customFormat="1" ht="18.75"/>
    <row r="86" spans="10:20" s="4" customFormat="1" ht="18.75"/>
    <row r="87" spans="10:20" s="4" customFormat="1" ht="18.75"/>
    <row r="88" spans="10:20" s="4" customFormat="1" ht="18.75"/>
    <row r="89" spans="10:20" s="4" customFormat="1" ht="18.75">
      <c r="J89" s="43"/>
      <c r="K89" s="43"/>
      <c r="L89" s="43"/>
      <c r="M89" s="43"/>
      <c r="N89" s="137"/>
      <c r="O89" s="43"/>
      <c r="P89" s="137"/>
      <c r="Q89" s="43"/>
      <c r="R89" s="43"/>
      <c r="S89" s="43"/>
      <c r="T89" s="43"/>
    </row>
    <row r="90" spans="10:20" s="4" customFormat="1" ht="18.75">
      <c r="J90" s="43"/>
      <c r="K90" s="43"/>
      <c r="L90" s="43"/>
      <c r="M90" s="43"/>
      <c r="N90" s="137"/>
      <c r="O90" s="43"/>
      <c r="P90" s="137"/>
      <c r="Q90" s="43"/>
      <c r="R90" s="43"/>
      <c r="S90" s="43"/>
      <c r="T90" s="43"/>
    </row>
    <row r="91" spans="10:20" s="4" customFormat="1" ht="18.75">
      <c r="M91" s="137"/>
      <c r="O91" s="137"/>
    </row>
    <row r="92" spans="10:20" s="4" customFormat="1" ht="18.75">
      <c r="M92" s="137"/>
      <c r="O92" s="137"/>
    </row>
    <row r="93" spans="10:20" s="4" customFormat="1" ht="18.75">
      <c r="M93" s="137"/>
      <c r="O93" s="137"/>
    </row>
    <row r="94" spans="10:20" s="4" customFormat="1" ht="18.75">
      <c r="M94" s="137"/>
      <c r="O94" s="137"/>
    </row>
    <row r="95" spans="10:20" s="4" customFormat="1" ht="18.75">
      <c r="M95" s="137"/>
      <c r="O95" s="137"/>
    </row>
    <row r="96" spans="10:20" s="4" customFormat="1" ht="18.75">
      <c r="M96" s="137"/>
      <c r="O96" s="137"/>
    </row>
    <row r="97" spans="13:15" s="4" customFormat="1" ht="18.75">
      <c r="M97" s="137"/>
      <c r="O97" s="137"/>
    </row>
    <row r="98" spans="13:15" s="4" customFormat="1" ht="18.75">
      <c r="M98" s="137"/>
      <c r="O98" s="137"/>
    </row>
    <row r="99" spans="13:15" s="4" customFormat="1" ht="18.75">
      <c r="M99" s="137"/>
      <c r="O99" s="137"/>
    </row>
    <row r="100" spans="13:15" s="4" customFormat="1" ht="18.75">
      <c r="M100" s="137"/>
      <c r="O100" s="137"/>
    </row>
    <row r="101" spans="13:15" s="4" customFormat="1" ht="18.75">
      <c r="M101" s="137"/>
      <c r="O101" s="137"/>
    </row>
    <row r="102" spans="13:15" s="4" customFormat="1" ht="18.75">
      <c r="M102" s="137"/>
      <c r="O102" s="137"/>
    </row>
    <row r="103" spans="13:15" s="4" customFormat="1" ht="18.75">
      <c r="M103" s="137"/>
      <c r="O103" s="137"/>
    </row>
    <row r="104" spans="13:15" s="4" customFormat="1" ht="18.75">
      <c r="M104" s="137"/>
      <c r="O104" s="137"/>
    </row>
    <row r="105" spans="13:15" s="4" customFormat="1" ht="18.75">
      <c r="M105" s="137"/>
      <c r="O105" s="137"/>
    </row>
    <row r="106" spans="13:15" s="4" customFormat="1" ht="18.75">
      <c r="M106" s="137"/>
      <c r="O106" s="137"/>
    </row>
    <row r="107" spans="13:15" s="4" customFormat="1" ht="18.75">
      <c r="M107" s="137"/>
      <c r="O107" s="137"/>
    </row>
    <row r="108" spans="13:15" s="4" customFormat="1" ht="18.75">
      <c r="M108" s="137"/>
      <c r="O108" s="137"/>
    </row>
    <row r="109" spans="13:15" s="4" customFormat="1" ht="18.75">
      <c r="M109" s="137"/>
      <c r="O109" s="137"/>
    </row>
    <row r="110" spans="13:15" s="4" customFormat="1" ht="18.75">
      <c r="M110" s="137"/>
      <c r="O110" s="137"/>
    </row>
    <row r="111" spans="13:15" s="4" customFormat="1" ht="18.75">
      <c r="M111" s="137"/>
      <c r="O111" s="137"/>
    </row>
    <row r="112" spans="13:15" s="4" customFormat="1" ht="18.75">
      <c r="M112" s="137"/>
      <c r="O112" s="137"/>
    </row>
    <row r="113" spans="13:15" s="4" customFormat="1" ht="18.75">
      <c r="M113" s="137"/>
      <c r="O113" s="137"/>
    </row>
    <row r="114" spans="13:15" s="4" customFormat="1" ht="18.75">
      <c r="M114" s="137"/>
      <c r="O114" s="137"/>
    </row>
    <row r="115" spans="13:15" s="4" customFormat="1" ht="18.75">
      <c r="M115" s="137"/>
      <c r="O115" s="137"/>
    </row>
    <row r="116" spans="13:15" s="4" customFormat="1" ht="18.75">
      <c r="M116" s="137"/>
      <c r="O116" s="137"/>
    </row>
    <row r="117" spans="13:15" s="4" customFormat="1" ht="18.75">
      <c r="M117" s="137"/>
      <c r="O117" s="137"/>
    </row>
    <row r="118" spans="13:15" s="4" customFormat="1" ht="18.75">
      <c r="M118" s="137"/>
      <c r="O118" s="137"/>
    </row>
    <row r="119" spans="13:15" s="4" customFormat="1" ht="18.75">
      <c r="M119" s="137"/>
      <c r="O119" s="137"/>
    </row>
    <row r="120" spans="13:15" s="4" customFormat="1" ht="18.75">
      <c r="M120" s="137"/>
      <c r="O120" s="137"/>
    </row>
    <row r="121" spans="13:15" s="4" customFormat="1" ht="18.75">
      <c r="M121" s="137"/>
      <c r="O121" s="137"/>
    </row>
    <row r="122" spans="13:15" s="4" customFormat="1" ht="18.75">
      <c r="M122" s="137"/>
      <c r="O122" s="137"/>
    </row>
    <row r="123" spans="13:15" s="4" customFormat="1" ht="18.75">
      <c r="M123" s="137"/>
      <c r="O123" s="137"/>
    </row>
    <row r="124" spans="13:15" s="4" customFormat="1" ht="18.75">
      <c r="M124" s="137"/>
      <c r="O124" s="137"/>
    </row>
    <row r="125" spans="13:15" s="4" customFormat="1" ht="18.75">
      <c r="M125" s="137"/>
      <c r="O125" s="137"/>
    </row>
    <row r="126" spans="13:15" s="4" customFormat="1" ht="18.75">
      <c r="M126" s="137"/>
      <c r="O126" s="137"/>
    </row>
    <row r="127" spans="13:15" s="4" customFormat="1" ht="18.75">
      <c r="M127" s="137"/>
      <c r="O127" s="137"/>
    </row>
    <row r="128" spans="13:15" s="4" customFormat="1" ht="18.75">
      <c r="M128" s="137"/>
      <c r="O128" s="137"/>
    </row>
    <row r="129" spans="13:15" s="4" customFormat="1" ht="18.75">
      <c r="M129" s="137"/>
      <c r="O129" s="137"/>
    </row>
    <row r="130" spans="13:15" s="4" customFormat="1" ht="18.75">
      <c r="M130" s="137"/>
      <c r="O130" s="137"/>
    </row>
    <row r="131" spans="13:15" s="4" customFormat="1" ht="18.75">
      <c r="M131" s="137"/>
      <c r="O131" s="137"/>
    </row>
    <row r="132" spans="13:15" s="4" customFormat="1" ht="18.75">
      <c r="M132" s="137"/>
      <c r="O132" s="137"/>
    </row>
    <row r="133" spans="13:15" s="4" customFormat="1" ht="18.75">
      <c r="M133" s="137"/>
      <c r="O133" s="137"/>
    </row>
    <row r="134" spans="13:15" s="4" customFormat="1" ht="18.75">
      <c r="M134" s="137"/>
      <c r="O134" s="137"/>
    </row>
    <row r="135" spans="13:15" s="4" customFormat="1" ht="18.75"/>
    <row r="136" spans="13:15" s="4" customFormat="1" ht="18.75"/>
    <row r="137" spans="13:15" s="4" customFormat="1" ht="18.75"/>
    <row r="138" spans="13:15" s="4" customFormat="1" ht="18.75"/>
    <row r="139" spans="13:15" s="4" customFormat="1" ht="18.75"/>
    <row r="140" spans="13:15" s="4" customFormat="1" ht="18.75"/>
    <row r="141" spans="13:15" s="4" customFormat="1" ht="18.75"/>
    <row r="142" spans="13:15" s="4" customFormat="1" ht="18.75"/>
    <row r="143" spans="13:15" s="4" customFormat="1" ht="18.75">
      <c r="M143" s="137"/>
      <c r="O143" s="137"/>
    </row>
    <row r="144" spans="13:15" s="4" customFormat="1" ht="18.75">
      <c r="M144" s="137"/>
      <c r="O144" s="137"/>
    </row>
    <row r="145" spans="13:15" s="4" customFormat="1" ht="18.75">
      <c r="M145" s="137"/>
      <c r="O145" s="137"/>
    </row>
    <row r="146" spans="13:15" s="4" customFormat="1" ht="18.75">
      <c r="M146" s="137"/>
      <c r="O146" s="137"/>
    </row>
    <row r="147" spans="13:15" s="4" customFormat="1" ht="18.75">
      <c r="M147" s="137"/>
      <c r="O147" s="137"/>
    </row>
    <row r="148" spans="13:15" s="4" customFormat="1" ht="18.75">
      <c r="M148" s="137"/>
      <c r="O148" s="137"/>
    </row>
    <row r="149" spans="13:15" s="4" customFormat="1" ht="18.75">
      <c r="M149" s="137"/>
      <c r="O149" s="137"/>
    </row>
    <row r="150" spans="13:15" s="4" customFormat="1" ht="18.75">
      <c r="M150" s="137"/>
      <c r="O150" s="137"/>
    </row>
    <row r="151" spans="13:15" s="4" customFormat="1" ht="18.75">
      <c r="M151" s="137"/>
      <c r="O151" s="137"/>
    </row>
    <row r="152" spans="13:15" s="4" customFormat="1" ht="18.75">
      <c r="M152" s="137"/>
      <c r="O152" s="137"/>
    </row>
    <row r="153" spans="13:15" s="4" customFormat="1" ht="18.75">
      <c r="M153" s="137"/>
      <c r="O153" s="137"/>
    </row>
    <row r="154" spans="13:15" s="4" customFormat="1" ht="18.75">
      <c r="M154" s="137"/>
      <c r="O154" s="137"/>
    </row>
    <row r="155" spans="13:15" s="4" customFormat="1" ht="18.75">
      <c r="M155" s="137"/>
      <c r="O155" s="137"/>
    </row>
    <row r="156" spans="13:15" s="4" customFormat="1" ht="18.75">
      <c r="M156" s="137"/>
      <c r="O156" s="137"/>
    </row>
    <row r="157" spans="13:15" s="4" customFormat="1" ht="18.75">
      <c r="M157" s="137"/>
      <c r="O157" s="137"/>
    </row>
    <row r="158" spans="13:15" s="4" customFormat="1" ht="18.75">
      <c r="M158" s="137"/>
      <c r="O158" s="137"/>
    </row>
    <row r="159" spans="13:15" s="4" customFormat="1" ht="18.75">
      <c r="M159" s="137"/>
      <c r="O159" s="137"/>
    </row>
    <row r="160" spans="13:15" s="4" customFormat="1" ht="18.75">
      <c r="M160" s="137"/>
      <c r="O160" s="137"/>
    </row>
    <row r="161" spans="13:15" s="4" customFormat="1" ht="18.75">
      <c r="M161" s="137"/>
      <c r="O161" s="137"/>
    </row>
    <row r="162" spans="13:15" s="4" customFormat="1" ht="18.75">
      <c r="M162" s="137"/>
      <c r="O162" s="137"/>
    </row>
    <row r="163" spans="13:15" s="4" customFormat="1" ht="18.75">
      <c r="M163" s="137"/>
      <c r="O163" s="137"/>
    </row>
    <row r="164" spans="13:15" s="4" customFormat="1" ht="18.75">
      <c r="M164" s="137"/>
      <c r="O164" s="137"/>
    </row>
    <row r="165" spans="13:15" s="4" customFormat="1" ht="18.75">
      <c r="M165" s="137"/>
      <c r="O165" s="137"/>
    </row>
    <row r="166" spans="13:15" s="4" customFormat="1" ht="18.75">
      <c r="M166" s="137"/>
      <c r="O166" s="137"/>
    </row>
    <row r="167" spans="13:15" s="4" customFormat="1" ht="18.75">
      <c r="M167" s="137"/>
      <c r="O167" s="137"/>
    </row>
    <row r="168" spans="13:15" s="4" customFormat="1" ht="18.75">
      <c r="M168" s="137"/>
      <c r="O168" s="137"/>
    </row>
    <row r="169" spans="13:15" s="4" customFormat="1" ht="18.75">
      <c r="M169" s="137"/>
      <c r="O169" s="137"/>
    </row>
    <row r="170" spans="13:15" s="4" customFormat="1" ht="18.75">
      <c r="M170" s="137"/>
      <c r="O170" s="137"/>
    </row>
    <row r="171" spans="13:15" s="4" customFormat="1" ht="18.75">
      <c r="M171" s="137"/>
      <c r="O171" s="137"/>
    </row>
    <row r="172" spans="13:15" s="4" customFormat="1" ht="18.75">
      <c r="M172" s="137"/>
      <c r="O172" s="137"/>
    </row>
    <row r="173" spans="13:15" s="4" customFormat="1" ht="18.75">
      <c r="M173" s="137"/>
      <c r="O173" s="137"/>
    </row>
    <row r="174" spans="13:15" s="4" customFormat="1" ht="18.75">
      <c r="M174" s="137"/>
      <c r="O174" s="137"/>
    </row>
    <row r="175" spans="13:15" s="4" customFormat="1" ht="18.75">
      <c r="M175" s="137"/>
      <c r="O175" s="137"/>
    </row>
    <row r="176" spans="13:15" s="4" customFormat="1" ht="18.75">
      <c r="M176" s="137"/>
      <c r="O176" s="137"/>
    </row>
    <row r="177" spans="13:15" s="4" customFormat="1" ht="18.75">
      <c r="M177" s="137"/>
      <c r="O177" s="137"/>
    </row>
    <row r="178" spans="13:15" s="4" customFormat="1" ht="18.75">
      <c r="M178" s="137"/>
      <c r="O178" s="137"/>
    </row>
    <row r="179" spans="13:15" s="4" customFormat="1" ht="18.75">
      <c r="M179" s="137"/>
      <c r="O179" s="137"/>
    </row>
    <row r="180" spans="13:15" s="4" customFormat="1" ht="18.75">
      <c r="M180" s="137"/>
      <c r="O180" s="137"/>
    </row>
    <row r="181" spans="13:15" s="4" customFormat="1" ht="18.75">
      <c r="M181" s="137"/>
      <c r="O181" s="137"/>
    </row>
    <row r="182" spans="13:15" s="4" customFormat="1" ht="18.75">
      <c r="M182" s="137"/>
      <c r="O182" s="137"/>
    </row>
    <row r="183" spans="13:15" s="4" customFormat="1" ht="18.75">
      <c r="M183" s="137"/>
      <c r="O183" s="137"/>
    </row>
    <row r="184" spans="13:15" s="4" customFormat="1" ht="18.75">
      <c r="M184" s="137"/>
      <c r="O184" s="137"/>
    </row>
    <row r="185" spans="13:15" s="4" customFormat="1" ht="18.75">
      <c r="M185" s="137"/>
      <c r="O185" s="137"/>
    </row>
    <row r="186" spans="13:15" s="4" customFormat="1" ht="18.75">
      <c r="M186" s="137"/>
      <c r="O186" s="137"/>
    </row>
    <row r="187" spans="13:15" s="4" customFormat="1" ht="18.75">
      <c r="M187" s="137"/>
      <c r="O187" s="137"/>
    </row>
    <row r="188" spans="13:15" s="4" customFormat="1" ht="18.75">
      <c r="M188" s="137"/>
      <c r="O188" s="137"/>
    </row>
    <row r="189" spans="13:15" s="4" customFormat="1" ht="18.75">
      <c r="M189" s="137"/>
      <c r="O189" s="137"/>
    </row>
    <row r="190" spans="13:15" s="4" customFormat="1" ht="18.75">
      <c r="M190" s="137"/>
      <c r="O190" s="137"/>
    </row>
    <row r="191" spans="13:15" s="4" customFormat="1" ht="18.75">
      <c r="M191" s="137"/>
      <c r="O191" s="137"/>
    </row>
    <row r="192" spans="13:15" s="4" customFormat="1" ht="18.75">
      <c r="M192" s="137"/>
      <c r="O192" s="137"/>
    </row>
    <row r="193" spans="13:15" s="4" customFormat="1" ht="18.75">
      <c r="M193" s="137"/>
      <c r="O193" s="137"/>
    </row>
    <row r="194" spans="13:15" s="4" customFormat="1" ht="18.75">
      <c r="M194" s="137"/>
      <c r="O194" s="137"/>
    </row>
    <row r="195" spans="13:15" s="4" customFormat="1" ht="18.75">
      <c r="M195" s="137"/>
      <c r="O195" s="137"/>
    </row>
    <row r="196" spans="13:15" s="4" customFormat="1" ht="18.75">
      <c r="M196" s="137"/>
      <c r="O196" s="137"/>
    </row>
    <row r="197" spans="13:15" s="4" customFormat="1" ht="18.75">
      <c r="M197" s="137"/>
      <c r="O197" s="137"/>
    </row>
    <row r="198" spans="13:15" s="4" customFormat="1" ht="18.75">
      <c r="M198" s="137"/>
      <c r="O198" s="137"/>
    </row>
    <row r="199" spans="13:15" s="4" customFormat="1" ht="18.75">
      <c r="M199" s="137"/>
      <c r="O199" s="137"/>
    </row>
    <row r="200" spans="13:15" s="4" customFormat="1" ht="18.75">
      <c r="M200" s="137"/>
      <c r="O200" s="137"/>
    </row>
    <row r="201" spans="13:15" s="4" customFormat="1" ht="18.75">
      <c r="M201" s="137"/>
      <c r="O201" s="137"/>
    </row>
    <row r="202" spans="13:15" s="4" customFormat="1" ht="18.75">
      <c r="M202" s="137"/>
      <c r="O202" s="137"/>
    </row>
    <row r="203" spans="13:15" s="4" customFormat="1" ht="18.75">
      <c r="M203" s="137"/>
      <c r="O203" s="137"/>
    </row>
    <row r="204" spans="13:15" s="4" customFormat="1" ht="18.75">
      <c r="M204" s="137"/>
      <c r="O204" s="137"/>
    </row>
    <row r="205" spans="13:15" s="4" customFormat="1" ht="18.75">
      <c r="M205" s="137"/>
      <c r="O205" s="137"/>
    </row>
    <row r="206" spans="13:15" s="4" customFormat="1" ht="18.75">
      <c r="M206" s="137"/>
      <c r="O206" s="137"/>
    </row>
    <row r="207" spans="13:15" s="4" customFormat="1" ht="18.75">
      <c r="M207" s="137"/>
      <c r="O207" s="137"/>
    </row>
    <row r="208" spans="13:15" s="4" customFormat="1" ht="18.75">
      <c r="M208" s="137"/>
      <c r="O208" s="137"/>
    </row>
    <row r="209" spans="13:15" s="4" customFormat="1" ht="18.75">
      <c r="M209" s="137"/>
      <c r="O209" s="137"/>
    </row>
    <row r="210" spans="13:15" s="4" customFormat="1" ht="18.75">
      <c r="M210" s="137"/>
      <c r="O210" s="137"/>
    </row>
    <row r="211" spans="13:15" s="4" customFormat="1" ht="18.75">
      <c r="M211" s="137"/>
      <c r="O211" s="137"/>
    </row>
    <row r="212" spans="13:15" s="4" customFormat="1" ht="18.75">
      <c r="M212" s="137"/>
      <c r="O212" s="137"/>
    </row>
    <row r="213" spans="13:15" s="4" customFormat="1" ht="18.75">
      <c r="M213" s="137"/>
      <c r="O213" s="137"/>
    </row>
    <row r="214" spans="13:15" s="4" customFormat="1" ht="18.75">
      <c r="M214" s="137"/>
      <c r="O214" s="137"/>
    </row>
    <row r="215" spans="13:15" s="4" customFormat="1" ht="18.75">
      <c r="M215" s="137"/>
      <c r="O215" s="137"/>
    </row>
    <row r="216" spans="13:15" s="4" customFormat="1" ht="18.75">
      <c r="M216" s="137"/>
      <c r="O216" s="137"/>
    </row>
    <row r="217" spans="13:15" s="4" customFormat="1" ht="18.75">
      <c r="M217" s="137"/>
      <c r="O217" s="137"/>
    </row>
    <row r="218" spans="13:15" s="4" customFormat="1" ht="18.75">
      <c r="M218" s="137"/>
      <c r="O218" s="137"/>
    </row>
    <row r="219" spans="13:15" s="4" customFormat="1" ht="18.75">
      <c r="M219" s="137"/>
      <c r="O219" s="137"/>
    </row>
    <row r="220" spans="13:15" s="4" customFormat="1" ht="18.75">
      <c r="M220" s="137"/>
      <c r="O220" s="137"/>
    </row>
    <row r="221" spans="13:15" s="4" customFormat="1" ht="18.75">
      <c r="M221" s="137"/>
      <c r="O221" s="137"/>
    </row>
    <row r="222" spans="13:15" s="4" customFormat="1" ht="18.75">
      <c r="M222" s="137"/>
      <c r="O222" s="137"/>
    </row>
    <row r="223" spans="13:15" s="4" customFormat="1" ht="18.75">
      <c r="M223" s="137"/>
      <c r="O223" s="137"/>
    </row>
    <row r="224" spans="13:15" s="4" customFormat="1" ht="18.75">
      <c r="M224" s="137"/>
      <c r="O224" s="137"/>
    </row>
    <row r="225" spans="13:15" s="4" customFormat="1" ht="18.75">
      <c r="M225" s="137"/>
      <c r="O225" s="137"/>
    </row>
    <row r="226" spans="13:15" s="4" customFormat="1" ht="18.75">
      <c r="M226" s="137"/>
      <c r="O226" s="137"/>
    </row>
    <row r="227" spans="13:15" s="4" customFormat="1" ht="18.75">
      <c r="M227" s="137"/>
      <c r="O227" s="137"/>
    </row>
    <row r="228" spans="13:15" s="4" customFormat="1" ht="18.75">
      <c r="M228" s="137"/>
      <c r="O228" s="137"/>
    </row>
    <row r="229" spans="13:15" s="4" customFormat="1" ht="18.75">
      <c r="M229" s="137"/>
      <c r="O229" s="137"/>
    </row>
    <row r="230" spans="13:15" s="4" customFormat="1" ht="18.75">
      <c r="M230" s="137"/>
      <c r="O230" s="137"/>
    </row>
    <row r="231" spans="13:15" s="4" customFormat="1" ht="18.75">
      <c r="M231" s="137"/>
      <c r="O231" s="137"/>
    </row>
    <row r="232" spans="13:15" s="4" customFormat="1" ht="18.75">
      <c r="M232" s="137"/>
      <c r="O232" s="137"/>
    </row>
    <row r="233" spans="13:15" s="4" customFormat="1" ht="18.75">
      <c r="M233" s="137"/>
      <c r="O233" s="137"/>
    </row>
    <row r="234" spans="13:15" s="4" customFormat="1" ht="18.75">
      <c r="M234" s="137"/>
      <c r="O234" s="137"/>
    </row>
    <row r="235" spans="13:15" s="4" customFormat="1" ht="18.75">
      <c r="M235" s="137"/>
      <c r="O235" s="137"/>
    </row>
    <row r="236" spans="13:15" s="4" customFormat="1" ht="18.75">
      <c r="M236" s="137"/>
      <c r="O236" s="137"/>
    </row>
    <row r="237" spans="13:15" s="4" customFormat="1" ht="18.75">
      <c r="M237" s="137"/>
      <c r="O237" s="137"/>
    </row>
    <row r="238" spans="13:15" s="4" customFormat="1" ht="18.75">
      <c r="M238" s="137"/>
      <c r="O238" s="137"/>
    </row>
    <row r="239" spans="13:15" s="4" customFormat="1" ht="18.75">
      <c r="M239" s="137"/>
      <c r="O239" s="137"/>
    </row>
    <row r="240" spans="13:15" s="4" customFormat="1" ht="18.75">
      <c r="M240" s="137"/>
      <c r="O240" s="137"/>
    </row>
    <row r="241" spans="13:15" s="4" customFormat="1" ht="18.75">
      <c r="M241" s="137"/>
      <c r="O241" s="137"/>
    </row>
    <row r="242" spans="13:15" s="4" customFormat="1" ht="18.75">
      <c r="M242" s="137"/>
      <c r="O242" s="137"/>
    </row>
    <row r="243" spans="13:15" s="4" customFormat="1" ht="18.75">
      <c r="M243" s="137"/>
      <c r="O243" s="137"/>
    </row>
    <row r="244" spans="13:15" s="4" customFormat="1" ht="18.75">
      <c r="M244" s="137"/>
      <c r="O244" s="137"/>
    </row>
    <row r="245" spans="13:15" s="4" customFormat="1" ht="18.75">
      <c r="M245" s="137"/>
      <c r="O245" s="137"/>
    </row>
    <row r="246" spans="13:15" s="4" customFormat="1" ht="18.75">
      <c r="M246" s="137"/>
      <c r="O246" s="137"/>
    </row>
    <row r="247" spans="13:15" s="4" customFormat="1" ht="18.75">
      <c r="M247" s="137"/>
      <c r="O247" s="137"/>
    </row>
    <row r="248" spans="13:15" s="4" customFormat="1" ht="18.75">
      <c r="M248" s="137"/>
      <c r="O248" s="137"/>
    </row>
    <row r="249" spans="13:15" s="4" customFormat="1" ht="18.75">
      <c r="M249" s="137"/>
      <c r="O249" s="137"/>
    </row>
    <row r="250" spans="13:15" s="4" customFormat="1" ht="18.75">
      <c r="M250" s="137"/>
      <c r="O250" s="137"/>
    </row>
    <row r="251" spans="13:15" s="4" customFormat="1" ht="18.75">
      <c r="M251" s="137"/>
      <c r="O251" s="137"/>
    </row>
    <row r="252" spans="13:15" s="4" customFormat="1" ht="18.75">
      <c r="M252" s="137"/>
      <c r="O252" s="137"/>
    </row>
    <row r="253" spans="13:15" s="4" customFormat="1" ht="18.75">
      <c r="M253" s="137"/>
      <c r="O253" s="137"/>
    </row>
    <row r="254" spans="13:15" s="4" customFormat="1" ht="18.75">
      <c r="M254" s="137"/>
      <c r="O254" s="137"/>
    </row>
    <row r="255" spans="13:15" s="4" customFormat="1" ht="18.75">
      <c r="M255" s="137"/>
      <c r="O255" s="137"/>
    </row>
    <row r="256" spans="13:15" s="4" customFormat="1" ht="18.75">
      <c r="M256" s="137"/>
      <c r="O256" s="137"/>
    </row>
    <row r="257" spans="13:15" s="4" customFormat="1" ht="18.75">
      <c r="M257" s="137"/>
      <c r="O257" s="137"/>
    </row>
    <row r="258" spans="13:15" s="4" customFormat="1" ht="18.75">
      <c r="M258" s="137"/>
      <c r="O258" s="137"/>
    </row>
    <row r="259" spans="13:15" s="4" customFormat="1" ht="18.75">
      <c r="M259" s="137"/>
      <c r="O259" s="137"/>
    </row>
    <row r="260" spans="13:15" s="4" customFormat="1" ht="18.75">
      <c r="M260" s="137"/>
      <c r="O260" s="137"/>
    </row>
    <row r="261" spans="13:15" s="4" customFormat="1" ht="18.75">
      <c r="M261" s="137"/>
      <c r="O261" s="137"/>
    </row>
    <row r="262" spans="13:15" s="4" customFormat="1" ht="18.75">
      <c r="M262" s="137"/>
      <c r="O262" s="137"/>
    </row>
    <row r="263" spans="13:15" s="4" customFormat="1" ht="18.75">
      <c r="M263" s="137"/>
      <c r="O263" s="137"/>
    </row>
    <row r="264" spans="13:15" s="4" customFormat="1" ht="18.75">
      <c r="M264" s="137"/>
      <c r="O264" s="137"/>
    </row>
    <row r="265" spans="13:15" s="4" customFormat="1" ht="18.75">
      <c r="M265" s="137"/>
      <c r="O265" s="137"/>
    </row>
    <row r="266" spans="13:15" s="4" customFormat="1" ht="18.75">
      <c r="M266" s="137"/>
      <c r="O266" s="137"/>
    </row>
    <row r="267" spans="13:15" s="4" customFormat="1" ht="18.75">
      <c r="M267" s="137"/>
      <c r="O267" s="137"/>
    </row>
    <row r="268" spans="13:15" s="4" customFormat="1" ht="18.75">
      <c r="M268" s="137"/>
      <c r="O268" s="137"/>
    </row>
    <row r="269" spans="13:15" s="4" customFormat="1" ht="18.75">
      <c r="M269" s="137"/>
      <c r="O269" s="137"/>
    </row>
    <row r="270" spans="13:15" s="4" customFormat="1" ht="18.75">
      <c r="M270" s="137"/>
      <c r="O270" s="137"/>
    </row>
    <row r="271" spans="13:15" s="4" customFormat="1" ht="18.75">
      <c r="M271" s="137"/>
      <c r="O271" s="137"/>
    </row>
    <row r="272" spans="13:15" s="4" customFormat="1" ht="18.75">
      <c r="M272" s="137"/>
      <c r="O272" s="137"/>
    </row>
    <row r="273" spans="1:15" s="4" customFormat="1" ht="18.75">
      <c r="M273" s="137"/>
      <c r="O273" s="137"/>
    </row>
    <row r="274" spans="1:15" s="4" customFormat="1" ht="18.75">
      <c r="M274" s="137"/>
      <c r="O274" s="137"/>
    </row>
    <row r="275" spans="1:15" s="4" customFormat="1" ht="18.75">
      <c r="M275" s="137"/>
      <c r="O275" s="137"/>
    </row>
    <row r="276" spans="1:15" s="4" customFormat="1" ht="18.75">
      <c r="M276" s="137"/>
      <c r="O276" s="137"/>
    </row>
    <row r="277" spans="1:15" s="4" customFormat="1" ht="18.75">
      <c r="M277" s="137"/>
      <c r="O277" s="137"/>
    </row>
    <row r="278" spans="1:15" s="4" customFormat="1" ht="18.75">
      <c r="M278" s="137"/>
      <c r="O278" s="137"/>
    </row>
    <row r="279" spans="1:15" s="4" customFormat="1" ht="18.75">
      <c r="M279" s="137"/>
      <c r="O279" s="137"/>
    </row>
    <row r="280" spans="1:15" s="4" customFormat="1" ht="18.75">
      <c r="M280" s="137"/>
      <c r="O280" s="137"/>
    </row>
    <row r="281" spans="1:15" s="4" customFormat="1" ht="18.75">
      <c r="M281" s="137"/>
      <c r="O281" s="137"/>
    </row>
    <row r="282" spans="1:15" s="4" customFormat="1" ht="18.75">
      <c r="M282" s="137"/>
      <c r="O282" s="137"/>
    </row>
    <row r="283" spans="1:15" s="4" customFormat="1" ht="18.75">
      <c r="M283" s="137"/>
      <c r="O283" s="137"/>
    </row>
    <row r="284" spans="1:15" s="4" customFormat="1" ht="18.75">
      <c r="B284"/>
      <c r="C284"/>
      <c r="D284"/>
      <c r="E284"/>
      <c r="G284"/>
      <c r="M284" s="137"/>
      <c r="O284" s="137"/>
    </row>
    <row r="285" spans="1:15" s="4" customFormat="1" ht="18.75">
      <c r="A285"/>
      <c r="B285"/>
      <c r="C285"/>
      <c r="D285"/>
      <c r="E285"/>
      <c r="F285"/>
      <c r="G285"/>
      <c r="M285" s="137"/>
      <c r="O285" s="137"/>
    </row>
  </sheetData>
  <mergeCells count="3">
    <mergeCell ref="A3:A4"/>
    <mergeCell ref="C3:F3"/>
    <mergeCell ref="G3:G4"/>
  </mergeCells>
  <phoneticPr fontId="3"/>
  <pageMargins left="0.7" right="0.7" top="0.75" bottom="0.75" header="0.3" footer="0.3"/>
  <pageSetup paperSize="9" scale="79" fitToWidth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0"/>
  <sheetViews>
    <sheetView zoomScale="80" zoomScaleNormal="80" workbookViewId="0">
      <selection activeCell="O24" sqref="O24"/>
    </sheetView>
  </sheetViews>
  <sheetFormatPr defaultColWidth="9" defaultRowHeight="13.5"/>
  <cols>
    <col min="1" max="1" width="10" style="40" bestFit="1" customWidth="1"/>
    <col min="2" max="2" width="10.625" style="40" customWidth="1"/>
    <col min="3" max="3" width="18.375" style="40" customWidth="1"/>
    <col min="4" max="4" width="18.125" style="40" customWidth="1"/>
    <col min="5" max="6" width="9" style="40"/>
    <col min="7" max="7" width="10" style="40" bestFit="1" customWidth="1"/>
    <col min="8" max="16384" width="9" style="40"/>
  </cols>
  <sheetData>
    <row r="1" spans="1:14" s="43" customFormat="1" ht="18.75">
      <c r="A1" s="43" t="s">
        <v>272</v>
      </c>
      <c r="G1" s="43" t="s">
        <v>283</v>
      </c>
    </row>
    <row r="2" spans="1:14" s="43" customFormat="1" ht="9" customHeight="1"/>
    <row r="3" spans="1:14" s="43" customFormat="1" ht="18.75" customHeight="1">
      <c r="A3" s="43" t="s">
        <v>126</v>
      </c>
      <c r="G3" s="43" t="s">
        <v>126</v>
      </c>
    </row>
    <row r="4" spans="1:14" s="43" customFormat="1" ht="19.5" customHeight="1">
      <c r="A4" s="196" t="s">
        <v>64</v>
      </c>
      <c r="B4" s="196" t="s">
        <v>130</v>
      </c>
      <c r="C4" s="196"/>
      <c r="D4" s="196"/>
      <c r="E4" s="196"/>
      <c r="F4" s="33"/>
      <c r="G4" s="196" t="s">
        <v>64</v>
      </c>
      <c r="H4" s="196" t="s">
        <v>130</v>
      </c>
      <c r="I4" s="196"/>
      <c r="J4" s="196"/>
      <c r="K4" s="196"/>
      <c r="L4" s="196"/>
      <c r="M4" s="196"/>
      <c r="N4" s="196"/>
    </row>
    <row r="5" spans="1:14" s="43" customFormat="1" ht="19.5">
      <c r="A5" s="197"/>
      <c r="B5" s="203" t="s">
        <v>131</v>
      </c>
      <c r="C5" s="204"/>
      <c r="D5" s="205"/>
      <c r="E5" s="2" t="s">
        <v>65</v>
      </c>
      <c r="F5" s="34"/>
      <c r="G5" s="197"/>
      <c r="H5" s="203" t="s">
        <v>131</v>
      </c>
      <c r="I5" s="209"/>
      <c r="J5" s="204"/>
      <c r="K5" s="204"/>
      <c r="L5" s="204"/>
      <c r="M5" s="205"/>
      <c r="N5" s="2" t="s">
        <v>65</v>
      </c>
    </row>
    <row r="6" spans="1:14" s="43" customFormat="1" ht="18.75">
      <c r="A6" s="30" t="s">
        <v>270</v>
      </c>
      <c r="B6" s="206" t="s">
        <v>273</v>
      </c>
      <c r="C6" s="207"/>
      <c r="D6" s="208"/>
      <c r="E6" s="44" t="s">
        <v>274</v>
      </c>
      <c r="G6" s="30">
        <v>42428</v>
      </c>
      <c r="H6" s="206" t="s">
        <v>236</v>
      </c>
      <c r="I6" s="210"/>
      <c r="J6" s="207"/>
      <c r="K6" s="207"/>
      <c r="L6" s="207"/>
      <c r="M6" s="208"/>
      <c r="N6" s="44">
        <v>0</v>
      </c>
    </row>
    <row r="7" spans="1:14" s="43" customFormat="1" ht="18.75">
      <c r="A7" s="30"/>
      <c r="B7" s="206"/>
      <c r="C7" s="207"/>
      <c r="D7" s="208"/>
      <c r="E7" s="44"/>
      <c r="G7" s="30"/>
      <c r="H7" s="206"/>
      <c r="I7" s="210"/>
      <c r="J7" s="207"/>
      <c r="K7" s="207"/>
      <c r="L7" s="207"/>
      <c r="M7" s="208"/>
      <c r="N7" s="44"/>
    </row>
    <row r="8" spans="1:14" s="43" customFormat="1" ht="18.75">
      <c r="A8" s="42"/>
      <c r="B8" s="206"/>
      <c r="C8" s="207"/>
      <c r="D8" s="208"/>
      <c r="E8" s="10"/>
      <c r="G8" s="42"/>
      <c r="H8" s="206"/>
      <c r="I8" s="210"/>
      <c r="J8" s="207"/>
      <c r="K8" s="207"/>
      <c r="L8" s="207"/>
      <c r="M8" s="208"/>
      <c r="N8" s="10"/>
    </row>
    <row r="9" spans="1:14" s="43" customFormat="1" ht="18.75">
      <c r="A9" s="12"/>
      <c r="B9" s="19"/>
      <c r="C9" s="19"/>
      <c r="D9" s="19" t="s">
        <v>132</v>
      </c>
      <c r="E9" s="94">
        <f>SUM(E6:E8)</f>
        <v>0</v>
      </c>
      <c r="G9" s="12"/>
      <c r="H9" s="19"/>
      <c r="I9" s="19"/>
      <c r="J9" s="19"/>
      <c r="K9" s="19"/>
      <c r="L9" s="19"/>
      <c r="M9" s="19" t="s">
        <v>124</v>
      </c>
      <c r="N9" s="94">
        <f>SUM(N6:N8)</f>
        <v>0</v>
      </c>
    </row>
    <row r="10" spans="1:14" s="43" customFormat="1" ht="18.75"/>
    <row r="11" spans="1:14" s="43" customFormat="1" ht="18.75" customHeight="1">
      <c r="A11" s="43" t="s">
        <v>133</v>
      </c>
      <c r="G11" s="43" t="s">
        <v>133</v>
      </c>
    </row>
    <row r="12" spans="1:14" s="43" customFormat="1" ht="19.5" customHeight="1">
      <c r="A12" s="196" t="s">
        <v>64</v>
      </c>
      <c r="B12" s="196" t="s">
        <v>134</v>
      </c>
      <c r="C12" s="196"/>
      <c r="D12" s="196"/>
      <c r="E12" s="196"/>
      <c r="F12" s="33"/>
      <c r="G12" s="196" t="s">
        <v>64</v>
      </c>
      <c r="H12" s="196" t="s">
        <v>134</v>
      </c>
      <c r="I12" s="196"/>
      <c r="J12" s="196"/>
      <c r="K12" s="196"/>
      <c r="L12" s="211"/>
      <c r="M12" s="211"/>
      <c r="N12" s="196"/>
    </row>
    <row r="13" spans="1:14" s="43" customFormat="1" ht="19.5">
      <c r="A13" s="197"/>
      <c r="B13" s="2" t="s">
        <v>0</v>
      </c>
      <c r="C13" s="2" t="s">
        <v>67</v>
      </c>
      <c r="D13" s="2" t="s">
        <v>66</v>
      </c>
      <c r="E13" s="2" t="s">
        <v>65</v>
      </c>
      <c r="F13" s="34"/>
      <c r="G13" s="197"/>
      <c r="H13" s="2" t="s">
        <v>0</v>
      </c>
      <c r="I13" s="2"/>
      <c r="J13" s="115" t="s">
        <v>67</v>
      </c>
      <c r="K13" s="2"/>
      <c r="L13" s="114" t="s">
        <v>222</v>
      </c>
      <c r="M13" s="114"/>
      <c r="N13" s="116" t="s">
        <v>65</v>
      </c>
    </row>
    <row r="14" spans="1:14" s="43" customFormat="1" ht="18.75">
      <c r="A14" s="30" t="s">
        <v>335</v>
      </c>
      <c r="B14" s="42" t="s">
        <v>245</v>
      </c>
      <c r="C14" s="42" t="s">
        <v>336</v>
      </c>
      <c r="D14" s="112" t="s">
        <v>337</v>
      </c>
      <c r="E14" s="44">
        <v>0</v>
      </c>
      <c r="G14" s="30">
        <v>42434</v>
      </c>
      <c r="H14" s="42" t="s">
        <v>165</v>
      </c>
      <c r="I14" s="12"/>
      <c r="J14" s="12" t="s">
        <v>284</v>
      </c>
      <c r="K14" s="18"/>
      <c r="L14" s="118"/>
      <c r="M14" s="117"/>
      <c r="N14" s="44">
        <v>6832</v>
      </c>
    </row>
    <row r="15" spans="1:14" s="43" customFormat="1" ht="18.75">
      <c r="A15" s="200" t="s">
        <v>160</v>
      </c>
      <c r="B15" s="201"/>
      <c r="C15" s="201"/>
      <c r="D15" s="202"/>
      <c r="E15" s="97">
        <f>SUM(E14:E14)</f>
        <v>0</v>
      </c>
      <c r="G15" s="200" t="s">
        <v>26</v>
      </c>
      <c r="H15" s="201"/>
      <c r="I15" s="201"/>
      <c r="J15" s="201"/>
      <c r="K15" s="201"/>
      <c r="L15" s="201"/>
      <c r="M15" s="202"/>
      <c r="N15" s="97">
        <f>SUM(N14:N14)</f>
        <v>6832</v>
      </c>
    </row>
    <row r="16" spans="1:14" s="43" customFormat="1" ht="18.75">
      <c r="A16" s="73">
        <v>42071</v>
      </c>
      <c r="B16" s="42" t="s">
        <v>280</v>
      </c>
      <c r="C16" s="42" t="s">
        <v>282</v>
      </c>
      <c r="D16" s="42" t="s">
        <v>281</v>
      </c>
      <c r="E16" s="44">
        <v>2401</v>
      </c>
      <c r="G16" s="73"/>
      <c r="H16" s="42" t="s">
        <v>285</v>
      </c>
      <c r="I16" s="42"/>
      <c r="J16" s="42" t="s">
        <v>286</v>
      </c>
      <c r="K16" s="42"/>
      <c r="L16" s="42"/>
      <c r="M16" s="42"/>
      <c r="N16" s="44">
        <v>5000</v>
      </c>
    </row>
    <row r="17" spans="1:14" s="43" customFormat="1" ht="18.75">
      <c r="A17" s="200" t="s">
        <v>160</v>
      </c>
      <c r="B17" s="201"/>
      <c r="C17" s="201"/>
      <c r="D17" s="202"/>
      <c r="E17" s="97">
        <f>SUM(E16:E16)</f>
        <v>2401</v>
      </c>
      <c r="G17" s="200" t="s">
        <v>26</v>
      </c>
      <c r="H17" s="201"/>
      <c r="I17" s="201"/>
      <c r="J17" s="201"/>
      <c r="K17" s="201"/>
      <c r="L17" s="201"/>
      <c r="M17" s="202"/>
      <c r="N17" s="97">
        <f>SUM(N16:N16)</f>
        <v>5000</v>
      </c>
    </row>
    <row r="18" spans="1:14" s="43" customFormat="1" ht="18.75">
      <c r="A18" s="30">
        <v>42070</v>
      </c>
      <c r="B18" s="42" t="s">
        <v>215</v>
      </c>
      <c r="C18" s="42" t="s">
        <v>221</v>
      </c>
      <c r="D18" s="112" t="s">
        <v>275</v>
      </c>
      <c r="E18" s="44">
        <v>4032</v>
      </c>
      <c r="G18" s="30">
        <v>42656</v>
      </c>
      <c r="H18" s="42" t="s">
        <v>215</v>
      </c>
      <c r="I18" s="42"/>
      <c r="J18" s="42" t="s">
        <v>223</v>
      </c>
      <c r="K18" s="42"/>
      <c r="L18" s="42"/>
      <c r="M18" s="112" t="s">
        <v>242</v>
      </c>
      <c r="N18" s="44">
        <v>0</v>
      </c>
    </row>
    <row r="19" spans="1:14" s="43" customFormat="1" ht="18.75">
      <c r="A19" s="200" t="s">
        <v>160</v>
      </c>
      <c r="B19" s="201"/>
      <c r="C19" s="201"/>
      <c r="D19" s="202"/>
      <c r="E19" s="97">
        <f>SUM(E18:E18)</f>
        <v>4032</v>
      </c>
      <c r="G19" s="200" t="s">
        <v>26</v>
      </c>
      <c r="H19" s="201"/>
      <c r="I19" s="201"/>
      <c r="J19" s="201"/>
      <c r="K19" s="201"/>
      <c r="L19" s="201"/>
      <c r="M19" s="202"/>
      <c r="N19" s="97">
        <f>SUM(N18:N18)</f>
        <v>0</v>
      </c>
    </row>
    <row r="20" spans="1:14" s="43" customFormat="1" ht="18.75">
      <c r="A20" s="30">
        <v>42428</v>
      </c>
      <c r="B20" s="42" t="s">
        <v>165</v>
      </c>
      <c r="C20" s="42" t="s">
        <v>277</v>
      </c>
      <c r="D20" s="42" t="s">
        <v>278</v>
      </c>
      <c r="E20" s="44">
        <v>2460</v>
      </c>
      <c r="G20" s="30"/>
      <c r="H20" s="42" t="s">
        <v>225</v>
      </c>
      <c r="I20" s="42"/>
      <c r="J20" s="42" t="s">
        <v>213</v>
      </c>
      <c r="K20" s="42"/>
      <c r="L20" s="42"/>
      <c r="M20" s="42"/>
      <c r="N20" s="44"/>
    </row>
    <row r="21" spans="1:14" s="43" customFormat="1" ht="18.75">
      <c r="A21" s="30">
        <v>43165</v>
      </c>
      <c r="B21" s="42" t="s">
        <v>352</v>
      </c>
      <c r="C21" s="42" t="s">
        <v>353</v>
      </c>
      <c r="D21" s="42" t="s">
        <v>334</v>
      </c>
      <c r="E21" s="44">
        <v>680</v>
      </c>
      <c r="G21" s="200" t="s">
        <v>26</v>
      </c>
      <c r="H21" s="201"/>
      <c r="I21" s="201"/>
      <c r="J21" s="201"/>
      <c r="K21" s="201"/>
      <c r="L21" s="201"/>
      <c r="M21" s="202"/>
      <c r="N21" s="97">
        <f>SUM(N20:N20)</f>
        <v>0</v>
      </c>
    </row>
    <row r="22" spans="1:14" s="141" customFormat="1" ht="18.75">
      <c r="A22" s="30">
        <v>43164</v>
      </c>
      <c r="B22" s="42" t="s">
        <v>352</v>
      </c>
      <c r="C22" s="42" t="s">
        <v>353</v>
      </c>
      <c r="D22" s="42" t="s">
        <v>354</v>
      </c>
      <c r="E22" s="44">
        <v>1200</v>
      </c>
      <c r="G22" s="30"/>
      <c r="H22" s="42" t="s">
        <v>270</v>
      </c>
      <c r="I22" s="42"/>
      <c r="J22" s="42" t="s">
        <v>270</v>
      </c>
      <c r="K22" s="42"/>
      <c r="L22" s="42"/>
      <c r="M22" s="42"/>
      <c r="N22" s="44" t="s">
        <v>287</v>
      </c>
    </row>
    <row r="23" spans="1:14" s="43" customFormat="1" ht="18.75">
      <c r="A23" s="30">
        <v>43114</v>
      </c>
      <c r="B23" s="42" t="s">
        <v>165</v>
      </c>
      <c r="C23" s="42" t="s">
        <v>276</v>
      </c>
      <c r="D23" s="42" t="s">
        <v>300</v>
      </c>
      <c r="E23" s="44">
        <v>425</v>
      </c>
      <c r="G23" s="200" t="s">
        <v>75</v>
      </c>
      <c r="H23" s="201"/>
      <c r="I23" s="201"/>
      <c r="J23" s="201"/>
      <c r="K23" s="201"/>
      <c r="L23" s="201"/>
      <c r="M23" s="202"/>
      <c r="N23" s="94">
        <f>SUM(N15:N16)</f>
        <v>11832</v>
      </c>
    </row>
    <row r="24" spans="1:14" s="43" customFormat="1" ht="18.75">
      <c r="A24" s="200" t="s">
        <v>160</v>
      </c>
      <c r="B24" s="201"/>
      <c r="C24" s="201"/>
      <c r="D24" s="202"/>
      <c r="E24" s="97">
        <f>SUM(E20:E23)</f>
        <v>4765</v>
      </c>
    </row>
    <row r="25" spans="1:14" s="43" customFormat="1" ht="18.75">
      <c r="A25" s="30"/>
      <c r="B25" s="42"/>
      <c r="C25" s="42" t="s">
        <v>270</v>
      </c>
      <c r="D25" s="42"/>
      <c r="E25" s="44"/>
    </row>
    <row r="26" spans="1:14" s="43" customFormat="1" ht="18.75">
      <c r="A26" s="200" t="s">
        <v>75</v>
      </c>
      <c r="B26" s="201"/>
      <c r="C26" s="201"/>
      <c r="D26" s="202"/>
      <c r="E26" s="94">
        <f>SUM(E24,E19,E17,E15)</f>
        <v>11198</v>
      </c>
    </row>
    <row r="27" spans="1:14" s="43" customFormat="1" ht="18.75"/>
    <row r="28" spans="1:14" s="43" customFormat="1" ht="18.75"/>
    <row r="29" spans="1:14" s="43" customFormat="1" ht="18.75"/>
    <row r="30" spans="1:14" s="43" customFormat="1" ht="18.75"/>
    <row r="31" spans="1:14" s="43" customFormat="1" ht="18.75"/>
    <row r="32" spans="1:14" s="43" customFormat="1" ht="18.75"/>
    <row r="33" s="43" customFormat="1" ht="18.75"/>
    <row r="34" s="43" customFormat="1" ht="18.75"/>
    <row r="35" s="43" customFormat="1" ht="18.75"/>
    <row r="36" s="43" customFormat="1" ht="18.75"/>
    <row r="37" s="43" customFormat="1" ht="18.75"/>
    <row r="38" s="43" customFormat="1" ht="18.75"/>
    <row r="39" s="43" customFormat="1" ht="18.75"/>
    <row r="40" s="43" customFormat="1" ht="18.75"/>
    <row r="41" s="43" customFormat="1" ht="18.75"/>
    <row r="42" s="43" customFormat="1" ht="18.75"/>
    <row r="43" s="43" customFormat="1" ht="18.75"/>
    <row r="44" s="43" customFormat="1" ht="18.75"/>
    <row r="45" s="43" customFormat="1" ht="18.75"/>
    <row r="46" s="43" customFormat="1" ht="18.75"/>
    <row r="47" s="43" customFormat="1" ht="18.75"/>
    <row r="48" s="43" customFormat="1" ht="18.75"/>
    <row r="49" s="43" customFormat="1" ht="18.75"/>
    <row r="50" s="43" customFormat="1" ht="18.75"/>
    <row r="51" s="43" customFormat="1" ht="18.75"/>
    <row r="52" s="43" customFormat="1" ht="18.75"/>
    <row r="53" s="43" customFormat="1" ht="18.75"/>
    <row r="54" s="43" customFormat="1" ht="18.75"/>
    <row r="55" s="43" customFormat="1" ht="18.75"/>
    <row r="56" s="43" customFormat="1" ht="18.75"/>
    <row r="57" s="43" customFormat="1" ht="18.75"/>
    <row r="58" s="43" customFormat="1" ht="18.75"/>
    <row r="59" s="43" customFormat="1" ht="18.75"/>
    <row r="60" s="43" customFormat="1" ht="18.75"/>
    <row r="61" s="43" customFormat="1" ht="18.75"/>
    <row r="62" s="43" customFormat="1" ht="18.75"/>
    <row r="63" s="43" customFormat="1" ht="18.75"/>
    <row r="64" s="43" customFormat="1" ht="18.75"/>
    <row r="65" s="43" customFormat="1" ht="18.75"/>
    <row r="66" s="43" customFormat="1" ht="18.75"/>
    <row r="67" s="43" customFormat="1" ht="18.75"/>
    <row r="68" s="43" customFormat="1" ht="18.75"/>
    <row r="69" s="43" customFormat="1" ht="18.75"/>
    <row r="70" s="43" customFormat="1" ht="18.75"/>
    <row r="71" s="43" customFormat="1" ht="18.75"/>
    <row r="72" s="43" customFormat="1" ht="18.75"/>
    <row r="73" s="43" customFormat="1" ht="18.75"/>
    <row r="74" s="43" customFormat="1" ht="18.75"/>
    <row r="75" s="43" customFormat="1" ht="18.75"/>
    <row r="76" s="43" customFormat="1" ht="18.75"/>
    <row r="77" s="43" customFormat="1" ht="18.75"/>
    <row r="78" s="43" customFormat="1" ht="18.75"/>
    <row r="79" s="43" customFormat="1" ht="18.75"/>
    <row r="80" s="43" customFormat="1" ht="18.75"/>
    <row r="81" s="43" customFormat="1" ht="18.75"/>
    <row r="82" s="43" customFormat="1" ht="18.75"/>
    <row r="83" s="43" customFormat="1" ht="18.75"/>
    <row r="84" s="43" customFormat="1" ht="18.75"/>
    <row r="85" s="43" customFormat="1" ht="18.75"/>
    <row r="86" s="43" customFormat="1" ht="18.75"/>
    <row r="87" s="43" customFormat="1" ht="18.75"/>
    <row r="88" s="43" customFormat="1" ht="18.75"/>
    <row r="89" s="43" customFormat="1" ht="18.75"/>
    <row r="90" s="43" customFormat="1" ht="18.75"/>
    <row r="91" s="43" customFormat="1" ht="18.75"/>
    <row r="92" s="43" customFormat="1" ht="18.75"/>
    <row r="93" s="43" customFormat="1" ht="18.75"/>
    <row r="94" s="43" customFormat="1" ht="18.75"/>
    <row r="95" s="43" customFormat="1" ht="18.75"/>
    <row r="96" s="43" customFormat="1" ht="18.75"/>
    <row r="97" s="43" customFormat="1" ht="18.75"/>
    <row r="98" s="43" customFormat="1" ht="18.75"/>
    <row r="99" s="43" customFormat="1" ht="18.75"/>
    <row r="100" s="43" customFormat="1" ht="18.75"/>
    <row r="101" s="43" customFormat="1" ht="18.75"/>
    <row r="102" s="43" customFormat="1" ht="18.75"/>
    <row r="103" s="43" customFormat="1" ht="18.75"/>
    <row r="104" s="43" customFormat="1" ht="18.75"/>
    <row r="105" s="43" customFormat="1" ht="18.75"/>
    <row r="106" s="43" customFormat="1" ht="18.75"/>
    <row r="107" s="43" customFormat="1" ht="18.75"/>
    <row r="108" s="43" customFormat="1" ht="18.75"/>
    <row r="109" s="43" customFormat="1" ht="18.75"/>
    <row r="110" s="43" customFormat="1" ht="18.75"/>
    <row r="111" s="43" customFormat="1" ht="18.75"/>
    <row r="112" s="43" customFormat="1" ht="18.75"/>
    <row r="113" s="43" customFormat="1" ht="18.75"/>
    <row r="114" s="43" customFormat="1" ht="18.75"/>
    <row r="115" s="43" customFormat="1" ht="18.75"/>
    <row r="116" s="43" customFormat="1" ht="18.75"/>
    <row r="117" s="43" customFormat="1" ht="18.75"/>
    <row r="118" s="43" customFormat="1" ht="18.75"/>
    <row r="119" s="43" customFormat="1" ht="18.75"/>
    <row r="120" s="43" customFormat="1" ht="18.75"/>
    <row r="121" s="43" customFormat="1" ht="18.75"/>
    <row r="122" s="43" customFormat="1" ht="18.75"/>
    <row r="123" s="43" customFormat="1" ht="18.75"/>
    <row r="124" s="43" customFormat="1" ht="18.75"/>
    <row r="125" s="43" customFormat="1" ht="18.75"/>
    <row r="126" s="43" customFormat="1" ht="18.75"/>
    <row r="127" s="43" customFormat="1" ht="18.75"/>
    <row r="128" s="43" customFormat="1" ht="18.75"/>
    <row r="129" s="43" customFormat="1" ht="18.75"/>
    <row r="130" s="43" customFormat="1" ht="18.75"/>
    <row r="131" s="43" customFormat="1" ht="18.75"/>
    <row r="132" s="43" customFormat="1" ht="18.75"/>
    <row r="133" s="43" customFormat="1" ht="18.75"/>
    <row r="134" s="43" customFormat="1" ht="18.75"/>
    <row r="135" s="43" customFormat="1" ht="18.75"/>
    <row r="136" s="43" customFormat="1" ht="18.75"/>
    <row r="137" s="43" customFormat="1" ht="18.75"/>
    <row r="138" s="43" customFormat="1" ht="18.75"/>
    <row r="139" s="43" customFormat="1" ht="18.75"/>
    <row r="140" s="43" customFormat="1" ht="18.75"/>
    <row r="141" s="43" customFormat="1" ht="18.75"/>
    <row r="142" s="43" customFormat="1" ht="18.75"/>
    <row r="143" s="43" customFormat="1" ht="18.75"/>
    <row r="144" s="43" customFormat="1" ht="18.75"/>
    <row r="145" s="43" customFormat="1" ht="18.75"/>
    <row r="146" s="43" customFormat="1" ht="18.75"/>
    <row r="147" s="43" customFormat="1" ht="18.75"/>
    <row r="148" s="43" customFormat="1" ht="18.75"/>
    <row r="149" s="43" customFormat="1" ht="18.75"/>
    <row r="150" s="43" customFormat="1" ht="18.75"/>
    <row r="151" s="43" customFormat="1" ht="18.75"/>
    <row r="152" s="43" customFormat="1" ht="18.75"/>
    <row r="153" s="43" customFormat="1" ht="18.75"/>
    <row r="154" s="43" customFormat="1" ht="18.75"/>
    <row r="155" s="43" customFormat="1" ht="18.75"/>
    <row r="156" s="43" customFormat="1" ht="18.75"/>
    <row r="157" s="43" customFormat="1" ht="18.75"/>
    <row r="158" s="43" customFormat="1" ht="18.75"/>
    <row r="159" s="43" customFormat="1" ht="18.75"/>
    <row r="160" s="43" customFormat="1" ht="18.75"/>
    <row r="161" s="43" customFormat="1" ht="18.75"/>
    <row r="162" s="43" customFormat="1" ht="18.75"/>
    <row r="163" s="43" customFormat="1" ht="18.75"/>
    <row r="164" s="43" customFormat="1" ht="18.75"/>
    <row r="165" s="43" customFormat="1" ht="18.75"/>
    <row r="166" s="43" customFormat="1" ht="18.75"/>
    <row r="167" s="43" customFormat="1" ht="18.75"/>
    <row r="168" s="43" customFormat="1" ht="18.75"/>
    <row r="169" s="43" customFormat="1" ht="18.75"/>
    <row r="170" s="43" customFormat="1" ht="18.75"/>
    <row r="171" s="43" customFormat="1" ht="18.75"/>
    <row r="172" s="43" customFormat="1" ht="18.75"/>
    <row r="173" s="43" customFormat="1" ht="18.75"/>
    <row r="174" s="43" customFormat="1" ht="18.75"/>
    <row r="175" s="43" customFormat="1" ht="18.75"/>
    <row r="176" s="43" customFormat="1" ht="18.75"/>
    <row r="177" s="43" customFormat="1" ht="18.75"/>
    <row r="178" s="43" customFormat="1" ht="18.75"/>
    <row r="179" s="43" customFormat="1" ht="18.75"/>
    <row r="180" s="43" customFormat="1" ht="18.75"/>
    <row r="181" s="43" customFormat="1" ht="18.75"/>
    <row r="182" s="43" customFormat="1" ht="18.75"/>
    <row r="183" s="43" customFormat="1" ht="18.75"/>
    <row r="184" s="43" customFormat="1" ht="18.75"/>
    <row r="185" s="43" customFormat="1" ht="18.75"/>
    <row r="186" s="43" customFormat="1" ht="18.75"/>
    <row r="187" s="43" customFormat="1" ht="18.75"/>
    <row r="188" s="43" customFormat="1" ht="18.75"/>
    <row r="189" s="43" customFormat="1" ht="18.75"/>
    <row r="190" s="43" customFormat="1" ht="18.75"/>
    <row r="191" s="43" customFormat="1" ht="18.75"/>
    <row r="192" s="43" customFormat="1" ht="18.75"/>
    <row r="193" s="43" customFormat="1" ht="18.75"/>
    <row r="194" s="43" customFormat="1" ht="18.75"/>
    <row r="195" s="43" customFormat="1" ht="18.75"/>
    <row r="196" s="43" customFormat="1" ht="18.75"/>
    <row r="197" s="43" customFormat="1" ht="18.75"/>
    <row r="198" s="43" customFormat="1" ht="18.75"/>
    <row r="199" s="43" customFormat="1" ht="18.75"/>
    <row r="200" s="43" customFormat="1" ht="18.75"/>
    <row r="201" s="43" customFormat="1" ht="18.75"/>
    <row r="202" s="43" customFormat="1" ht="18.75"/>
    <row r="203" s="43" customFormat="1" ht="18.75"/>
    <row r="204" s="43" customFormat="1" ht="18.75"/>
    <row r="205" s="43" customFormat="1" ht="18.75"/>
    <row r="206" s="43" customFormat="1" ht="18.75"/>
    <row r="207" s="43" customFormat="1" ht="18.75"/>
    <row r="208" s="43" customFormat="1" ht="18.75"/>
    <row r="209" s="43" customFormat="1" ht="18.75"/>
    <row r="210" s="43" customFormat="1" ht="18.75"/>
    <row r="211" s="43" customFormat="1" ht="18.75"/>
    <row r="212" s="43" customFormat="1" ht="18.75"/>
    <row r="213" s="43" customFormat="1" ht="18.75"/>
    <row r="214" s="43" customFormat="1" ht="18.75"/>
    <row r="215" s="43" customFormat="1" ht="18.75"/>
    <row r="216" s="43" customFormat="1" ht="18.75"/>
    <row r="217" s="43" customFormat="1" ht="18.75"/>
    <row r="218" s="43" customFormat="1" ht="18.75"/>
    <row r="219" s="43" customFormat="1" ht="18.75"/>
    <row r="220" s="43" customFormat="1" ht="18.75"/>
    <row r="221" s="43" customFormat="1" ht="18.75"/>
    <row r="222" s="43" customFormat="1" ht="18.75"/>
    <row r="223" s="43" customFormat="1" ht="18.75"/>
    <row r="224" s="43" customFormat="1" ht="18.75"/>
    <row r="225" spans="1:14" s="43" customFormat="1" ht="18.75"/>
    <row r="226" spans="1:14" s="43" customFormat="1" ht="18.75"/>
    <row r="227" spans="1:14" s="43" customFormat="1" ht="18.75"/>
    <row r="228" spans="1:14" s="43" customFormat="1" ht="18.75">
      <c r="G228" s="40"/>
      <c r="H228" s="40"/>
      <c r="I228" s="40"/>
      <c r="J228" s="40"/>
      <c r="K228" s="40"/>
      <c r="L228" s="40"/>
      <c r="M228" s="40"/>
      <c r="N228" s="40"/>
    </row>
    <row r="229" spans="1:14" s="43" customFormat="1" ht="18.75">
      <c r="G229" s="40"/>
      <c r="H229" s="40"/>
      <c r="I229" s="40"/>
      <c r="J229" s="40"/>
      <c r="K229" s="40"/>
      <c r="L229" s="40"/>
      <c r="M229" s="40"/>
      <c r="N229" s="40"/>
    </row>
    <row r="230" spans="1:14" ht="18.75">
      <c r="A230" s="43"/>
      <c r="B230" s="43"/>
      <c r="C230" s="43"/>
      <c r="D230" s="43"/>
      <c r="E230" s="43"/>
    </row>
  </sheetData>
  <mergeCells count="26">
    <mergeCell ref="A15:D15"/>
    <mergeCell ref="A19:D19"/>
    <mergeCell ref="A24:D24"/>
    <mergeCell ref="G4:G5"/>
    <mergeCell ref="H4:N4"/>
    <mergeCell ref="H5:M5"/>
    <mergeCell ref="H6:M6"/>
    <mergeCell ref="G17:M17"/>
    <mergeCell ref="H7:M7"/>
    <mergeCell ref="H8:M8"/>
    <mergeCell ref="G12:G13"/>
    <mergeCell ref="H12:N12"/>
    <mergeCell ref="G15:M15"/>
    <mergeCell ref="A4:A5"/>
    <mergeCell ref="B4:E4"/>
    <mergeCell ref="A12:A13"/>
    <mergeCell ref="B12:E12"/>
    <mergeCell ref="B5:D5"/>
    <mergeCell ref="B6:D6"/>
    <mergeCell ref="B7:D7"/>
    <mergeCell ref="B8:D8"/>
    <mergeCell ref="A26:D26"/>
    <mergeCell ref="A17:D17"/>
    <mergeCell ref="G19:M19"/>
    <mergeCell ref="G21:M21"/>
    <mergeCell ref="G23:M23"/>
  </mergeCells>
  <phoneticPr fontId="3"/>
  <pageMargins left="0.7" right="0.7" top="0.75" bottom="0.75" header="0.3" footer="0.3"/>
  <pageSetup paperSize="9" scale="8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="80" zoomScaleNormal="80" workbookViewId="0">
      <selection activeCell="O10" sqref="O10"/>
    </sheetView>
  </sheetViews>
  <sheetFormatPr defaultRowHeight="13.5"/>
  <cols>
    <col min="1" max="1" width="3.375" customWidth="1"/>
    <col min="2" max="2" width="16.75" customWidth="1"/>
    <col min="3" max="14" width="8.625" customWidth="1"/>
    <col min="15" max="15" width="10.625" customWidth="1"/>
  </cols>
  <sheetData>
    <row r="1" spans="1:18" s="1" customFormat="1" ht="19.5">
      <c r="A1" s="1" t="s">
        <v>244</v>
      </c>
    </row>
    <row r="2" spans="1:18" s="1" customFormat="1" ht="9" customHeight="1"/>
    <row r="3" spans="1:18" s="4" customFormat="1" ht="18.75">
      <c r="A3" s="20" t="s">
        <v>11</v>
      </c>
      <c r="B3" s="20" t="s">
        <v>13</v>
      </c>
      <c r="C3" s="20" t="s">
        <v>14</v>
      </c>
      <c r="D3" s="20" t="s">
        <v>15</v>
      </c>
      <c r="E3" s="20" t="s">
        <v>16</v>
      </c>
      <c r="F3" s="20" t="s">
        <v>17</v>
      </c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20" t="s">
        <v>23</v>
      </c>
      <c r="M3" s="20" t="s">
        <v>24</v>
      </c>
      <c r="N3" s="20" t="s">
        <v>25</v>
      </c>
      <c r="O3" s="20" t="s">
        <v>75</v>
      </c>
    </row>
    <row r="4" spans="1:18" s="4" customFormat="1" ht="18.75">
      <c r="A4" s="8">
        <v>1</v>
      </c>
      <c r="B4" s="8" t="s">
        <v>69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99">
        <f>SUM(C4:N4)</f>
        <v>0</v>
      </c>
    </row>
    <row r="5" spans="1:18" s="4" customFormat="1" ht="18.75">
      <c r="A5" s="8">
        <v>2</v>
      </c>
      <c r="B5" s="8" t="s">
        <v>70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6">
        <f>SUM(C5:N5)</f>
        <v>0</v>
      </c>
    </row>
    <row r="6" spans="1:18" s="4" customFormat="1" ht="18.75">
      <c r="A6" s="8">
        <v>3</v>
      </c>
      <c r="B6" s="8" t="s">
        <v>71</v>
      </c>
      <c r="C6" s="31"/>
      <c r="D6" s="31"/>
      <c r="E6" s="31"/>
      <c r="F6" s="31">
        <v>0</v>
      </c>
      <c r="G6" s="31"/>
      <c r="H6" s="31"/>
      <c r="I6" s="31"/>
      <c r="J6" s="31"/>
      <c r="K6" s="31"/>
      <c r="L6" s="31"/>
      <c r="M6" s="31"/>
      <c r="N6" s="31"/>
      <c r="O6" s="99">
        <f>SUM(C6:N6)</f>
        <v>0</v>
      </c>
    </row>
    <row r="7" spans="1:18" s="4" customFormat="1" ht="18.75">
      <c r="A7" s="8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36">
        <f>SUM(C7:N7)</f>
        <v>0</v>
      </c>
    </row>
    <row r="8" spans="1:18" s="4" customFormat="1" ht="19.5" thickBot="1">
      <c r="A8" s="35">
        <v>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8">
        <f>SUM(C8:N8)</f>
        <v>0</v>
      </c>
      <c r="Q8" s="4" t="s">
        <v>46</v>
      </c>
      <c r="R8" s="4" t="s">
        <v>46</v>
      </c>
    </row>
    <row r="9" spans="1:18" s="4" customFormat="1" ht="19.5" thickTop="1">
      <c r="A9" s="21"/>
      <c r="B9" s="22" t="s">
        <v>72</v>
      </c>
      <c r="C9" s="37">
        <f>SUM(C4:C8)</f>
        <v>0</v>
      </c>
      <c r="D9" s="37">
        <f t="shared" ref="D9:O9" si="0">SUM(D4:D8)</f>
        <v>0</v>
      </c>
      <c r="E9" s="37">
        <f t="shared" si="0"/>
        <v>0</v>
      </c>
      <c r="F9" s="37">
        <f t="shared" si="0"/>
        <v>0</v>
      </c>
      <c r="G9" s="37">
        <f t="shared" si="0"/>
        <v>0</v>
      </c>
      <c r="H9" s="37">
        <f t="shared" si="0"/>
        <v>0</v>
      </c>
      <c r="I9" s="37">
        <f t="shared" si="0"/>
        <v>0</v>
      </c>
      <c r="J9" s="37">
        <f t="shared" si="0"/>
        <v>0</v>
      </c>
      <c r="K9" s="37">
        <f t="shared" si="0"/>
        <v>0</v>
      </c>
      <c r="L9" s="37">
        <f t="shared" si="0"/>
        <v>0</v>
      </c>
      <c r="M9" s="37">
        <f t="shared" si="0"/>
        <v>0</v>
      </c>
      <c r="N9" s="37">
        <f t="shared" si="0"/>
        <v>0</v>
      </c>
      <c r="O9" s="98">
        <f t="shared" si="0"/>
        <v>0</v>
      </c>
    </row>
    <row r="10" spans="1:18" s="4" customFormat="1" ht="18.75">
      <c r="A10" s="12"/>
      <c r="B10" s="19" t="s">
        <v>73</v>
      </c>
      <c r="C10" s="8">
        <v>0</v>
      </c>
      <c r="D10" s="8">
        <v>0</v>
      </c>
      <c r="E10" s="31">
        <v>0</v>
      </c>
      <c r="F10" s="8">
        <v>0</v>
      </c>
      <c r="G10" s="31">
        <v>0</v>
      </c>
      <c r="H10" s="8">
        <v>0</v>
      </c>
      <c r="I10" s="8">
        <v>0</v>
      </c>
      <c r="J10" s="8">
        <v>0</v>
      </c>
      <c r="K10" s="31">
        <v>0</v>
      </c>
      <c r="L10" s="31">
        <v>0</v>
      </c>
      <c r="M10" s="8">
        <v>0</v>
      </c>
      <c r="N10" s="8">
        <v>0</v>
      </c>
      <c r="O10" s="36">
        <v>0</v>
      </c>
    </row>
    <row r="11" spans="1:18" s="4" customFormat="1" ht="18.75">
      <c r="A11" s="12"/>
      <c r="B11" s="19" t="s">
        <v>74</v>
      </c>
      <c r="C11" s="31">
        <f>SUM(C9-C10)</f>
        <v>0</v>
      </c>
      <c r="D11" s="31">
        <f t="shared" ref="D11:O11" si="1">SUM(D9-D10)</f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  <c r="J11" s="31">
        <f t="shared" si="1"/>
        <v>0</v>
      </c>
      <c r="K11" s="31">
        <f t="shared" si="1"/>
        <v>0</v>
      </c>
      <c r="L11" s="31">
        <f t="shared" si="1"/>
        <v>0</v>
      </c>
      <c r="M11" s="31">
        <f t="shared" si="1"/>
        <v>0</v>
      </c>
      <c r="N11" s="31">
        <f t="shared" si="1"/>
        <v>0</v>
      </c>
      <c r="O11" s="31">
        <f t="shared" si="1"/>
        <v>0</v>
      </c>
    </row>
    <row r="12" spans="1:18" s="4" customFormat="1" ht="7.5" customHeight="1">
      <c r="A12" s="11"/>
      <c r="B12" s="11"/>
      <c r="C12" s="11"/>
      <c r="D12" s="11"/>
      <c r="E12" s="11"/>
      <c r="F12" s="11"/>
      <c r="G12" s="24"/>
      <c r="H12" s="25"/>
      <c r="I12" s="25"/>
      <c r="J12" s="25"/>
      <c r="K12" s="25"/>
      <c r="L12" s="11"/>
      <c r="M12" s="11"/>
      <c r="N12" s="11"/>
      <c r="O12" s="11"/>
    </row>
    <row r="13" spans="1:18" s="4" customFormat="1" ht="18.75">
      <c r="A13" s="4" t="s">
        <v>51</v>
      </c>
    </row>
    <row r="14" spans="1:18" s="4" customFormat="1" ht="18.75">
      <c r="A14" s="20" t="s">
        <v>11</v>
      </c>
      <c r="B14" s="20" t="s">
        <v>12</v>
      </c>
      <c r="C14" s="20" t="s">
        <v>14</v>
      </c>
      <c r="D14" s="20" t="s">
        <v>15</v>
      </c>
      <c r="E14" s="20" t="s">
        <v>16</v>
      </c>
      <c r="F14" s="20" t="s">
        <v>17</v>
      </c>
      <c r="G14" s="20" t="s">
        <v>18</v>
      </c>
      <c r="H14" s="20" t="s">
        <v>19</v>
      </c>
      <c r="I14" s="20" t="s">
        <v>20</v>
      </c>
      <c r="J14" s="20" t="s">
        <v>21</v>
      </c>
      <c r="K14" s="20" t="s">
        <v>22</v>
      </c>
      <c r="L14" s="20" t="s">
        <v>23</v>
      </c>
      <c r="M14" s="20" t="s">
        <v>24</v>
      </c>
      <c r="N14" s="26" t="s">
        <v>25</v>
      </c>
      <c r="O14" s="27"/>
    </row>
    <row r="15" spans="1:18" s="4" customFormat="1" ht="18.75">
      <c r="A15" s="8">
        <v>1</v>
      </c>
      <c r="B15" s="8" t="s">
        <v>69</v>
      </c>
      <c r="C15" s="8"/>
      <c r="D15" s="8"/>
      <c r="E15" s="8" t="s">
        <v>183</v>
      </c>
      <c r="F15" s="8"/>
      <c r="G15" s="8"/>
      <c r="H15" s="8"/>
      <c r="I15" s="8"/>
      <c r="J15" s="8"/>
      <c r="K15" s="8"/>
      <c r="L15" s="8"/>
      <c r="M15" s="8"/>
      <c r="N15" s="12"/>
      <c r="O15" s="28"/>
      <c r="Q15" s="4" t="s">
        <v>46</v>
      </c>
    </row>
    <row r="16" spans="1:18" s="4" customFormat="1" ht="18.75">
      <c r="A16" s="8">
        <v>2</v>
      </c>
      <c r="B16" s="8" t="s">
        <v>70</v>
      </c>
      <c r="C16" s="8"/>
      <c r="D16" s="8"/>
      <c r="E16" s="8"/>
      <c r="G16" s="8"/>
      <c r="H16" s="8"/>
      <c r="I16" s="8"/>
      <c r="J16" s="8"/>
      <c r="K16" s="8"/>
      <c r="L16" s="8"/>
      <c r="M16" s="8"/>
      <c r="N16" s="12"/>
      <c r="O16" s="28"/>
    </row>
    <row r="17" spans="1:17" s="4" customFormat="1" ht="18.75">
      <c r="A17" s="8">
        <v>3</v>
      </c>
      <c r="B17" s="8" t="s">
        <v>71</v>
      </c>
      <c r="C17" s="8"/>
      <c r="D17" s="8"/>
      <c r="E17" s="8"/>
      <c r="F17" s="8" t="s">
        <v>182</v>
      </c>
      <c r="G17" s="8"/>
      <c r="H17" s="8"/>
      <c r="I17" s="8"/>
      <c r="J17" s="8"/>
      <c r="K17" s="8"/>
      <c r="L17" s="8"/>
      <c r="M17" s="8"/>
      <c r="N17" s="12"/>
      <c r="O17" s="28"/>
    </row>
    <row r="18" spans="1:17" s="4" customFormat="1" ht="18.75">
      <c r="A18" s="8">
        <v>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2"/>
      <c r="O18" s="28"/>
    </row>
    <row r="19" spans="1:17" s="4" customFormat="1" ht="18.75">
      <c r="A19" s="8">
        <v>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2"/>
      <c r="O19" s="28"/>
      <c r="Q19" s="4" t="s">
        <v>46</v>
      </c>
    </row>
  </sheetData>
  <phoneticPr fontId="3"/>
  <pageMargins left="0.51181102362204722" right="0.19685039370078741" top="0.35433070866141736" bottom="0.15748031496062992" header="0.31496062992125984" footer="0.31496062992125984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80" zoomScaleNormal="80" workbookViewId="0">
      <selection activeCell="Q24" sqref="Q24"/>
    </sheetView>
  </sheetViews>
  <sheetFormatPr defaultRowHeight="13.5"/>
  <cols>
    <col min="1" max="1" width="3.375" customWidth="1"/>
    <col min="2" max="2" width="14.25" customWidth="1"/>
    <col min="3" max="3" width="12.75" customWidth="1"/>
    <col min="4" max="15" width="8.625" customWidth="1"/>
    <col min="16" max="16" width="10.625" customWidth="1"/>
  </cols>
  <sheetData>
    <row r="1" spans="1:17" s="1" customFormat="1" ht="19.5">
      <c r="A1" s="1" t="s">
        <v>356</v>
      </c>
    </row>
    <row r="2" spans="1:17" s="1" customFormat="1" ht="9" customHeight="1"/>
    <row r="3" spans="1:17" s="4" customFormat="1" ht="18.75">
      <c r="A3" s="20" t="s">
        <v>11</v>
      </c>
      <c r="B3" s="20" t="s">
        <v>12</v>
      </c>
      <c r="C3" s="20" t="s">
        <v>13</v>
      </c>
      <c r="D3" s="20" t="s">
        <v>14</v>
      </c>
      <c r="E3" s="20" t="s">
        <v>15</v>
      </c>
      <c r="F3" s="20" t="s">
        <v>16</v>
      </c>
      <c r="G3" s="20" t="s">
        <v>17</v>
      </c>
      <c r="H3" s="20" t="s">
        <v>18</v>
      </c>
      <c r="I3" s="20" t="s">
        <v>19</v>
      </c>
      <c r="J3" s="20" t="s">
        <v>20</v>
      </c>
      <c r="K3" s="20" t="s">
        <v>21</v>
      </c>
      <c r="L3" s="20" t="s">
        <v>22</v>
      </c>
      <c r="M3" s="20" t="s">
        <v>23</v>
      </c>
      <c r="N3" s="20" t="s">
        <v>24</v>
      </c>
      <c r="O3" s="20" t="s">
        <v>25</v>
      </c>
      <c r="P3" s="20" t="s">
        <v>26</v>
      </c>
    </row>
    <row r="4" spans="1:17" s="4" customFormat="1" ht="18.75">
      <c r="A4" s="8">
        <v>1</v>
      </c>
      <c r="B4" s="8" t="s">
        <v>27</v>
      </c>
      <c r="C4" s="8" t="s">
        <v>41</v>
      </c>
      <c r="D4" s="8">
        <v>0</v>
      </c>
      <c r="E4" s="8">
        <v>0</v>
      </c>
      <c r="F4" s="8" t="s">
        <v>355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3">
        <f>SUM(D4:O4)</f>
        <v>0</v>
      </c>
    </row>
    <row r="5" spans="1:17" s="4" customFormat="1" ht="18.75">
      <c r="A5" s="8">
        <v>2</v>
      </c>
      <c r="B5" s="8" t="s">
        <v>28</v>
      </c>
      <c r="C5" s="8" t="s">
        <v>38</v>
      </c>
      <c r="D5" s="8"/>
      <c r="E5" s="8"/>
      <c r="F5" s="8" t="s">
        <v>355</v>
      </c>
      <c r="G5" s="8"/>
      <c r="H5" s="8"/>
      <c r="I5" s="8"/>
      <c r="J5" s="8"/>
      <c r="K5" s="8"/>
      <c r="L5" s="8"/>
      <c r="M5" s="8"/>
      <c r="N5" s="8"/>
      <c r="O5" s="8"/>
      <c r="P5" s="83">
        <f t="shared" ref="P5:P11" si="0">SUM(D5:O5)</f>
        <v>0</v>
      </c>
    </row>
    <row r="6" spans="1:17" s="4" customFormat="1" ht="18.75">
      <c r="A6" s="8">
        <v>3</v>
      </c>
      <c r="B6" s="8" t="s">
        <v>29</v>
      </c>
      <c r="C6" s="42" t="s">
        <v>171</v>
      </c>
      <c r="D6" s="8">
        <v>0</v>
      </c>
      <c r="E6" s="8">
        <v>0</v>
      </c>
      <c r="F6" s="8" t="s">
        <v>355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3">
        <f t="shared" si="0"/>
        <v>0</v>
      </c>
    </row>
    <row r="7" spans="1:17" s="4" customFormat="1" ht="18.75">
      <c r="A7" s="8">
        <v>4</v>
      </c>
      <c r="B7" s="8" t="s">
        <v>30</v>
      </c>
      <c r="C7" s="8" t="s">
        <v>39</v>
      </c>
      <c r="D7" s="8">
        <v>0</v>
      </c>
      <c r="E7" s="8">
        <v>0</v>
      </c>
      <c r="F7" s="8" t="s">
        <v>355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3">
        <v>0</v>
      </c>
    </row>
    <row r="8" spans="1:17" s="4" customFormat="1" ht="18.75">
      <c r="A8" s="8">
        <v>6</v>
      </c>
      <c r="B8" s="8" t="s">
        <v>165</v>
      </c>
      <c r="C8" s="8" t="s">
        <v>176</v>
      </c>
      <c r="D8" s="8">
        <v>0</v>
      </c>
      <c r="E8" s="8">
        <v>0</v>
      </c>
      <c r="F8" s="8" t="s">
        <v>355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4">
        <f t="shared" si="0"/>
        <v>0</v>
      </c>
      <c r="Q8" s="74"/>
    </row>
    <row r="9" spans="1:17" s="4" customFormat="1" ht="18.75">
      <c r="A9" s="8">
        <v>7</v>
      </c>
      <c r="B9" s="8" t="s">
        <v>35</v>
      </c>
      <c r="C9" s="8"/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3">
        <f t="shared" si="0"/>
        <v>0</v>
      </c>
    </row>
    <row r="10" spans="1:17" s="4" customFormat="1" ht="18.75">
      <c r="A10" s="8">
        <v>8</v>
      </c>
      <c r="B10" s="8" t="s">
        <v>37</v>
      </c>
      <c r="C10" s="8" t="s">
        <v>40</v>
      </c>
      <c r="D10" s="8"/>
      <c r="E10" s="8"/>
      <c r="F10" s="8"/>
      <c r="G10" s="8"/>
      <c r="H10" s="8"/>
      <c r="I10" s="8">
        <v>0</v>
      </c>
      <c r="J10" s="8"/>
      <c r="K10" s="8"/>
      <c r="L10" s="8"/>
      <c r="M10" s="8"/>
      <c r="N10" s="8"/>
      <c r="O10" s="8"/>
      <c r="P10" s="83">
        <f t="shared" si="0"/>
        <v>0</v>
      </c>
    </row>
    <row r="11" spans="1:17" s="4" customFormat="1" ht="18.75">
      <c r="A11" s="8">
        <v>9</v>
      </c>
      <c r="B11" s="8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23">
        <f t="shared" si="0"/>
        <v>0</v>
      </c>
    </row>
    <row r="12" spans="1:17" s="4" customFormat="1" ht="7.5" customHeight="1"/>
    <row r="13" spans="1:17" s="4" customFormat="1" ht="18.75">
      <c r="A13" s="8">
        <v>10</v>
      </c>
      <c r="B13" s="8" t="s">
        <v>1</v>
      </c>
      <c r="C13" s="8" t="s">
        <v>45</v>
      </c>
      <c r="D13" s="12"/>
      <c r="E13" s="19">
        <v>205</v>
      </c>
      <c r="F13" s="19">
        <v>380</v>
      </c>
      <c r="G13" s="19"/>
      <c r="H13" s="19"/>
      <c r="I13" s="19"/>
      <c r="J13" s="19"/>
      <c r="K13" s="19"/>
      <c r="L13" s="19"/>
      <c r="M13" s="19"/>
      <c r="N13" s="19"/>
      <c r="O13" s="19"/>
      <c r="P13" s="85">
        <f>SUM(E13:F13)</f>
        <v>585</v>
      </c>
    </row>
    <row r="14" spans="1:17" s="4" customFormat="1" ht="18.75">
      <c r="A14" s="8">
        <v>11</v>
      </c>
      <c r="B14" s="8" t="s">
        <v>42</v>
      </c>
      <c r="C14" s="8" t="s">
        <v>175</v>
      </c>
      <c r="D14" s="12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5" t="s">
        <v>355</v>
      </c>
    </row>
    <row r="15" spans="1:17" s="4" customFormat="1" ht="18.75">
      <c r="A15" s="8">
        <v>12</v>
      </c>
      <c r="B15" s="8" t="s">
        <v>151</v>
      </c>
      <c r="C15" s="8" t="s">
        <v>44</v>
      </c>
      <c r="D15" s="12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85">
        <f>管理費内訳!$C$38</f>
        <v>0</v>
      </c>
    </row>
    <row r="16" spans="1:17" s="4" customFormat="1" ht="18.75">
      <c r="A16" s="8">
        <v>13</v>
      </c>
      <c r="B16" s="8" t="s">
        <v>36</v>
      </c>
      <c r="C16" s="8" t="s">
        <v>177</v>
      </c>
      <c r="D16" s="12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5" t="str">
        <f>管理費内訳!$G$15</f>
        <v>　</v>
      </c>
      <c r="Q16" s="4" t="s">
        <v>148</v>
      </c>
    </row>
    <row r="17" spans="1:19" s="4" customFormat="1" ht="18.75">
      <c r="A17" s="8">
        <v>14</v>
      </c>
      <c r="B17" s="8" t="s">
        <v>154</v>
      </c>
      <c r="C17" s="8" t="s">
        <v>43</v>
      </c>
      <c r="D17" s="12"/>
      <c r="E17" s="19"/>
      <c r="F17" s="19"/>
      <c r="G17" s="19"/>
      <c r="H17" s="19"/>
      <c r="I17" s="19"/>
      <c r="J17" s="19" t="s">
        <v>355</v>
      </c>
      <c r="K17" s="19"/>
      <c r="L17" s="19"/>
      <c r="M17" s="19"/>
      <c r="N17" s="19"/>
      <c r="O17" s="19"/>
      <c r="P17" s="85" t="s">
        <v>355</v>
      </c>
      <c r="R17" s="4" t="s">
        <v>50</v>
      </c>
    </row>
    <row r="18" spans="1:19" s="4" customFormat="1" ht="18.75">
      <c r="A18" s="8">
        <v>15</v>
      </c>
      <c r="B18" s="8" t="s">
        <v>10</v>
      </c>
      <c r="C18" s="8"/>
      <c r="D18" s="12"/>
      <c r="E18" s="19"/>
      <c r="F18" s="19"/>
      <c r="G18" s="19" t="s">
        <v>7</v>
      </c>
      <c r="H18" s="19"/>
      <c r="I18" s="19"/>
      <c r="J18" s="19"/>
      <c r="K18" s="19"/>
      <c r="L18" s="19"/>
      <c r="M18" s="19"/>
      <c r="N18" s="19"/>
      <c r="O18" s="19"/>
      <c r="P18" s="8"/>
      <c r="R18" s="4" t="s">
        <v>173</v>
      </c>
    </row>
    <row r="19" spans="1:19" s="4" customFormat="1" ht="19.5" thickBot="1">
      <c r="A19" s="8">
        <v>15</v>
      </c>
      <c r="B19" s="8" t="s">
        <v>10</v>
      </c>
      <c r="C19" s="8"/>
      <c r="D19" s="12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0"/>
    </row>
    <row r="20" spans="1:19" s="4" customFormat="1" ht="19.5" thickBot="1">
      <c r="A20" s="12"/>
      <c r="B20" s="19"/>
      <c r="C20" s="18"/>
      <c r="D20" s="12"/>
      <c r="E20" s="19"/>
      <c r="F20" s="19"/>
      <c r="G20" s="19"/>
      <c r="H20" s="212" t="s">
        <v>357</v>
      </c>
      <c r="I20" s="201"/>
      <c r="J20" s="201"/>
      <c r="K20" s="201"/>
      <c r="L20" s="201"/>
      <c r="M20" s="19"/>
      <c r="N20" s="19"/>
      <c r="O20" s="19"/>
      <c r="P20" s="45">
        <f>SUM(P4:P19)</f>
        <v>585</v>
      </c>
    </row>
    <row r="21" spans="1:19" s="4" customFormat="1" ht="7.5" customHeight="1">
      <c r="A21" s="11"/>
      <c r="B21" s="11"/>
      <c r="C21" s="11"/>
      <c r="D21" s="11"/>
      <c r="E21" s="11"/>
      <c r="F21" s="11"/>
      <c r="G21" s="11"/>
      <c r="H21" s="24"/>
      <c r="I21" s="25"/>
      <c r="J21" s="25"/>
      <c r="K21" s="25"/>
      <c r="L21" s="25"/>
      <c r="M21" s="11"/>
      <c r="N21" s="11"/>
      <c r="O21" s="11"/>
      <c r="P21" s="11"/>
    </row>
    <row r="22" spans="1:19" s="4" customFormat="1" ht="18.75">
      <c r="A22" s="4" t="s">
        <v>51</v>
      </c>
      <c r="S22" s="4" t="s">
        <v>159</v>
      </c>
    </row>
    <row r="23" spans="1:19" s="4" customFormat="1" ht="18.75">
      <c r="A23" s="20" t="s">
        <v>11</v>
      </c>
      <c r="B23" s="20" t="s">
        <v>12</v>
      </c>
      <c r="C23" s="20" t="s">
        <v>13</v>
      </c>
      <c r="D23" s="20" t="s">
        <v>14</v>
      </c>
      <c r="E23" s="20" t="s">
        <v>15</v>
      </c>
      <c r="F23" s="20" t="s">
        <v>16</v>
      </c>
      <c r="G23" s="20" t="s">
        <v>17</v>
      </c>
      <c r="H23" s="20" t="s">
        <v>18</v>
      </c>
      <c r="I23" s="20" t="s">
        <v>19</v>
      </c>
      <c r="J23" s="20" t="s">
        <v>20</v>
      </c>
      <c r="K23" s="20" t="s">
        <v>21</v>
      </c>
      <c r="L23" s="20" t="s">
        <v>22</v>
      </c>
      <c r="M23" s="20" t="s">
        <v>23</v>
      </c>
      <c r="N23" s="20" t="s">
        <v>24</v>
      </c>
      <c r="O23" s="26" t="s">
        <v>25</v>
      </c>
      <c r="P23" s="68" t="s">
        <v>149</v>
      </c>
    </row>
    <row r="24" spans="1:19" s="4" customFormat="1" ht="18.75">
      <c r="A24" s="8">
        <v>1</v>
      </c>
      <c r="B24" s="8" t="s">
        <v>27</v>
      </c>
      <c r="C24" s="8" t="s">
        <v>41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2"/>
      <c r="P24" s="42" t="e">
        <f>SUM(#REF!+P8)</f>
        <v>#REF!</v>
      </c>
    </row>
    <row r="25" spans="1:19" s="4" customFormat="1" ht="18.75">
      <c r="A25" s="8">
        <v>2</v>
      </c>
      <c r="B25" s="8" t="s">
        <v>28</v>
      </c>
      <c r="C25" s="8" t="s">
        <v>38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2"/>
      <c r="P25" s="28"/>
    </row>
    <row r="26" spans="1:19" s="4" customFormat="1" ht="18.75">
      <c r="A26" s="8">
        <v>3</v>
      </c>
      <c r="B26" s="8" t="s">
        <v>29</v>
      </c>
      <c r="C26" s="8" t="s">
        <v>171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2"/>
      <c r="P26" s="28"/>
    </row>
    <row r="27" spans="1:19" s="4" customFormat="1" ht="18.75">
      <c r="A27" s="8">
        <v>4</v>
      </c>
      <c r="B27" s="8" t="s">
        <v>30</v>
      </c>
      <c r="C27" s="8" t="s">
        <v>39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2"/>
      <c r="P27" s="28"/>
    </row>
    <row r="28" spans="1:19" s="4" customFormat="1" ht="18.75">
      <c r="A28" s="8">
        <v>5</v>
      </c>
      <c r="B28" s="8" t="s">
        <v>31</v>
      </c>
      <c r="C28" s="8" t="s">
        <v>32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2"/>
      <c r="P28" s="28"/>
    </row>
    <row r="29" spans="1:19" s="4" customFormat="1" ht="18.75">
      <c r="A29" s="8">
        <v>6</v>
      </c>
      <c r="B29" s="8" t="s">
        <v>33</v>
      </c>
      <c r="C29" s="8" t="s">
        <v>34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2"/>
      <c r="P29" s="28"/>
    </row>
    <row r="30" spans="1:19" s="4" customFormat="1" ht="18.75">
      <c r="A30" s="8">
        <v>7</v>
      </c>
      <c r="B30" s="8" t="s">
        <v>35</v>
      </c>
      <c r="C30" s="8" t="s">
        <v>172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2"/>
      <c r="P30" s="28"/>
    </row>
    <row r="31" spans="1:19" s="4" customFormat="1" ht="18.75">
      <c r="A31" s="8">
        <v>8</v>
      </c>
      <c r="B31" s="8" t="s">
        <v>37</v>
      </c>
      <c r="C31" s="8" t="s">
        <v>40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2"/>
      <c r="P31" s="28"/>
    </row>
    <row r="32" spans="1:19" s="4" customFormat="1" ht="18.75">
      <c r="A32" s="8">
        <v>9</v>
      </c>
      <c r="B32" s="8" t="s">
        <v>10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2"/>
      <c r="P32" s="28"/>
    </row>
  </sheetData>
  <mergeCells count="1">
    <mergeCell ref="H20:L20"/>
  </mergeCells>
  <phoneticPr fontId="3"/>
  <pageMargins left="0.11811023622047245" right="0.19685039370078741" top="0.35433070866141736" bottom="0.15748031496062992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="80" zoomScaleNormal="80" workbookViewId="0">
      <selection activeCell="F28" sqref="F28:H28"/>
    </sheetView>
  </sheetViews>
  <sheetFormatPr defaultRowHeight="13.5"/>
  <cols>
    <col min="1" max="1" width="10" bestFit="1" customWidth="1"/>
    <col min="2" max="2" width="17.625" customWidth="1"/>
    <col min="4" max="4" width="7.625" customWidth="1"/>
    <col min="5" max="5" width="10" bestFit="1" customWidth="1"/>
    <col min="6" max="6" width="17.625" customWidth="1"/>
    <col min="8" max="8" width="7.625" customWidth="1"/>
  </cols>
  <sheetData>
    <row r="1" spans="1:13" s="1" customFormat="1" ht="19.5">
      <c r="A1" s="1" t="s">
        <v>338</v>
      </c>
    </row>
    <row r="2" spans="1:13" s="1" customFormat="1" ht="8.25" customHeight="1" thickBot="1"/>
    <row r="3" spans="1:13" s="4" customFormat="1" ht="18.75">
      <c r="A3" s="3" t="s">
        <v>0</v>
      </c>
      <c r="B3" s="218" t="s">
        <v>47</v>
      </c>
      <c r="C3" s="218"/>
      <c r="D3" s="219"/>
      <c r="E3" s="3" t="s">
        <v>0</v>
      </c>
      <c r="F3" s="218" t="s">
        <v>49</v>
      </c>
      <c r="G3" s="218"/>
      <c r="H3" s="219"/>
    </row>
    <row r="4" spans="1:13" s="4" customFormat="1" ht="18.75">
      <c r="A4" s="5" t="s">
        <v>2</v>
      </c>
      <c r="B4" s="6" t="s">
        <v>3</v>
      </c>
      <c r="C4" s="6" t="s">
        <v>4</v>
      </c>
      <c r="D4" s="7" t="s">
        <v>5</v>
      </c>
      <c r="E4" s="5" t="s">
        <v>2</v>
      </c>
      <c r="F4" s="6" t="s">
        <v>3</v>
      </c>
      <c r="G4" s="6" t="s">
        <v>4</v>
      </c>
      <c r="H4" s="7" t="s">
        <v>5</v>
      </c>
    </row>
    <row r="5" spans="1:13" s="4" customFormat="1" ht="20.25" customHeight="1">
      <c r="A5" s="72">
        <v>43249</v>
      </c>
      <c r="B5" s="112" t="s">
        <v>339</v>
      </c>
      <c r="C5" s="42">
        <v>205</v>
      </c>
      <c r="D5" s="14"/>
      <c r="E5" s="72" t="s">
        <v>335</v>
      </c>
      <c r="F5" s="113" t="s">
        <v>295</v>
      </c>
      <c r="G5" s="42" t="s">
        <v>344</v>
      </c>
      <c r="H5" s="14"/>
      <c r="M5" s="4" t="s">
        <v>6</v>
      </c>
    </row>
    <row r="6" spans="1:13" s="4" customFormat="1" ht="18.75">
      <c r="A6" s="130">
        <v>43259</v>
      </c>
      <c r="B6" s="72" t="s">
        <v>340</v>
      </c>
      <c r="C6" s="42">
        <v>380</v>
      </c>
      <c r="D6" s="14"/>
      <c r="E6" s="72"/>
      <c r="F6" s="42"/>
      <c r="G6" s="109"/>
      <c r="H6" s="14"/>
    </row>
    <row r="7" spans="1:13" s="4" customFormat="1" ht="18.75">
      <c r="A7" s="72" t="s">
        <v>335</v>
      </c>
      <c r="B7" s="72" t="s">
        <v>295</v>
      </c>
      <c r="C7" s="42" t="s">
        <v>341</v>
      </c>
      <c r="D7" s="14"/>
      <c r="E7" s="72"/>
      <c r="F7" s="42"/>
      <c r="G7" s="42"/>
      <c r="H7" s="14"/>
    </row>
    <row r="8" spans="1:13" s="4" customFormat="1" ht="18.75">
      <c r="A8" s="130" t="s">
        <v>335</v>
      </c>
      <c r="B8" s="113" t="s">
        <v>342</v>
      </c>
      <c r="C8" s="42" t="s">
        <v>335</v>
      </c>
      <c r="D8" s="14"/>
      <c r="E8" s="72"/>
      <c r="F8" s="42"/>
      <c r="G8" s="42"/>
      <c r="H8" s="14"/>
    </row>
    <row r="9" spans="1:13" s="4" customFormat="1" ht="18.75">
      <c r="A9" s="72" t="s">
        <v>335</v>
      </c>
      <c r="B9" s="42" t="s">
        <v>295</v>
      </c>
      <c r="C9" s="42" t="s">
        <v>335</v>
      </c>
      <c r="D9" s="14"/>
      <c r="E9" s="72"/>
      <c r="F9" s="42"/>
      <c r="G9" s="42"/>
      <c r="H9" s="14"/>
    </row>
    <row r="10" spans="1:13" s="4" customFormat="1" ht="18.75">
      <c r="A10" s="4" t="s">
        <v>335</v>
      </c>
      <c r="B10" s="128" t="s">
        <v>295</v>
      </c>
      <c r="C10" s="42" t="s">
        <v>335</v>
      </c>
      <c r="D10" s="14"/>
      <c r="E10" s="11"/>
      <c r="F10" s="42"/>
      <c r="G10" s="11"/>
      <c r="H10" s="14"/>
      <c r="K10" s="4" t="s">
        <v>6</v>
      </c>
    </row>
    <row r="11" spans="1:13" s="4" customFormat="1" ht="18.75">
      <c r="A11" s="13" t="s">
        <v>279</v>
      </c>
      <c r="B11" s="42" t="s">
        <v>6</v>
      </c>
      <c r="C11" s="42" t="s">
        <v>287</v>
      </c>
      <c r="D11" s="14"/>
      <c r="E11" s="13"/>
      <c r="F11" s="42"/>
      <c r="G11" s="42"/>
      <c r="H11" s="14"/>
    </row>
    <row r="12" spans="1:13" s="4" customFormat="1" ht="18.75">
      <c r="A12" s="72" t="s">
        <v>335</v>
      </c>
      <c r="B12" s="42" t="s">
        <v>343</v>
      </c>
      <c r="C12" s="42" t="s">
        <v>335</v>
      </c>
      <c r="D12" s="14"/>
      <c r="E12" s="13"/>
      <c r="F12" s="42"/>
      <c r="G12" s="42"/>
      <c r="H12" s="14"/>
      <c r="K12" s="4" t="s">
        <v>50</v>
      </c>
    </row>
    <row r="13" spans="1:13" s="4" customFormat="1" ht="18.75">
      <c r="A13" s="72" t="s">
        <v>335</v>
      </c>
      <c r="B13" s="42" t="s">
        <v>295</v>
      </c>
      <c r="C13" s="42" t="s">
        <v>335</v>
      </c>
      <c r="D13" s="14"/>
      <c r="E13" s="13"/>
      <c r="F13" s="42"/>
      <c r="G13" s="42"/>
      <c r="H13" s="14"/>
    </row>
    <row r="14" spans="1:13" s="4" customFormat="1" ht="18.75">
      <c r="A14" s="72" t="s">
        <v>335</v>
      </c>
      <c r="B14" s="42" t="s">
        <v>295</v>
      </c>
      <c r="C14" s="42" t="s">
        <v>335</v>
      </c>
      <c r="D14" s="14"/>
      <c r="E14" s="13"/>
      <c r="F14" s="42"/>
      <c r="G14" s="42"/>
      <c r="H14" s="14"/>
    </row>
    <row r="15" spans="1:13" s="4" customFormat="1" ht="19.5" thickBot="1">
      <c r="A15" s="15"/>
      <c r="B15" s="16" t="s">
        <v>8</v>
      </c>
      <c r="C15" s="96">
        <f>SUM(C5:C14)</f>
        <v>585</v>
      </c>
      <c r="D15" s="17"/>
      <c r="E15" s="15"/>
      <c r="F15" s="16" t="s">
        <v>8</v>
      </c>
      <c r="G15" s="96" t="s">
        <v>335</v>
      </c>
      <c r="H15" s="17"/>
    </row>
    <row r="16" spans="1:13" s="4" customFormat="1" ht="18.75">
      <c r="A16" s="3" t="s">
        <v>0</v>
      </c>
      <c r="B16" s="213" t="s">
        <v>48</v>
      </c>
      <c r="C16" s="214"/>
      <c r="D16" s="215"/>
      <c r="E16" s="3" t="s">
        <v>0</v>
      </c>
      <c r="F16" s="218" t="s">
        <v>155</v>
      </c>
      <c r="G16" s="218"/>
      <c r="H16" s="219"/>
    </row>
    <row r="17" spans="1:14" s="4" customFormat="1" ht="18.75">
      <c r="A17" s="5" t="s">
        <v>2</v>
      </c>
      <c r="B17" s="6" t="s">
        <v>3</v>
      </c>
      <c r="C17" s="6" t="s">
        <v>4</v>
      </c>
      <c r="D17" s="7" t="s">
        <v>5</v>
      </c>
      <c r="E17" s="5" t="s">
        <v>2</v>
      </c>
      <c r="F17" s="6" t="s">
        <v>3</v>
      </c>
      <c r="G17" s="6" t="s">
        <v>4</v>
      </c>
      <c r="H17" s="7" t="s">
        <v>5</v>
      </c>
    </row>
    <row r="18" spans="1:14" s="4" customFormat="1" ht="18.75">
      <c r="A18" s="72" t="s">
        <v>335</v>
      </c>
      <c r="B18" s="42" t="s">
        <v>295</v>
      </c>
      <c r="C18" s="42" t="s">
        <v>345</v>
      </c>
      <c r="D18" s="133" t="s">
        <v>6</v>
      </c>
      <c r="E18" s="130" t="s">
        <v>335</v>
      </c>
      <c r="F18" s="131" t="s">
        <v>295</v>
      </c>
      <c r="G18" s="42" t="s">
        <v>335</v>
      </c>
      <c r="H18" s="14"/>
    </row>
    <row r="19" spans="1:14" s="4" customFormat="1" ht="18.75">
      <c r="A19" s="13"/>
      <c r="B19" s="42"/>
      <c r="C19" s="42"/>
      <c r="D19" s="14"/>
      <c r="E19" s="72" t="s">
        <v>335</v>
      </c>
      <c r="F19" s="112" t="s">
        <v>295</v>
      </c>
      <c r="G19" s="42" t="s">
        <v>335</v>
      </c>
      <c r="H19" s="14"/>
    </row>
    <row r="20" spans="1:14" s="4" customFormat="1" ht="18.75">
      <c r="A20" s="13"/>
      <c r="B20" s="42"/>
      <c r="C20" s="42"/>
      <c r="D20" s="14"/>
      <c r="E20" s="72"/>
      <c r="F20" s="42"/>
      <c r="G20" s="42"/>
      <c r="H20" s="14"/>
      <c r="N20" s="4" t="s">
        <v>7</v>
      </c>
    </row>
    <row r="21" spans="1:14" s="4" customFormat="1" ht="18.75">
      <c r="A21" s="13"/>
      <c r="B21" s="42"/>
      <c r="C21" s="42"/>
      <c r="D21" s="14"/>
      <c r="E21" s="72"/>
      <c r="F21" s="42"/>
      <c r="G21" s="42"/>
      <c r="H21" s="14"/>
    </row>
    <row r="22" spans="1:14" s="4" customFormat="1" ht="18.75">
      <c r="A22" s="13"/>
      <c r="B22" s="42"/>
      <c r="C22" s="42"/>
      <c r="D22" s="14"/>
      <c r="E22" s="72"/>
      <c r="F22" s="42"/>
      <c r="G22" s="42"/>
      <c r="H22" s="14"/>
    </row>
    <row r="23" spans="1:14" s="4" customFormat="1" ht="18.75">
      <c r="A23" s="13"/>
      <c r="B23" s="42"/>
      <c r="C23" s="42"/>
      <c r="D23" s="14"/>
      <c r="E23" s="72"/>
      <c r="F23" s="42"/>
      <c r="G23" s="109"/>
      <c r="H23" s="14"/>
    </row>
    <row r="24" spans="1:14" s="4" customFormat="1" ht="18.75">
      <c r="A24" s="13"/>
      <c r="B24" s="42"/>
      <c r="C24" s="42"/>
      <c r="D24" s="14"/>
      <c r="E24" s="72"/>
      <c r="F24" s="42"/>
      <c r="G24" s="42"/>
      <c r="H24" s="14"/>
    </row>
    <row r="25" spans="1:14" s="4" customFormat="1" ht="18.75">
      <c r="A25" s="13"/>
      <c r="B25" s="42"/>
      <c r="C25" s="42"/>
      <c r="D25" s="14"/>
      <c r="E25" s="13"/>
      <c r="F25" s="42"/>
      <c r="G25" s="42"/>
      <c r="H25" s="14"/>
    </row>
    <row r="26" spans="1:14" s="4" customFormat="1" ht="18.75">
      <c r="A26" s="13"/>
      <c r="B26" s="42"/>
      <c r="C26" s="42"/>
      <c r="D26" s="14"/>
      <c r="E26" s="13"/>
      <c r="F26" s="42"/>
      <c r="G26" s="42"/>
      <c r="H26" s="14"/>
    </row>
    <row r="27" spans="1:14" s="4" customFormat="1" ht="19.5" thickBot="1">
      <c r="A27" s="15"/>
      <c r="B27" s="16" t="s">
        <v>8</v>
      </c>
      <c r="C27" s="96" t="s">
        <v>355</v>
      </c>
      <c r="D27" s="17"/>
      <c r="E27" s="15"/>
      <c r="F27" s="16" t="s">
        <v>8</v>
      </c>
      <c r="G27" s="96" t="s">
        <v>355</v>
      </c>
      <c r="H27" s="17"/>
    </row>
    <row r="28" spans="1:14" s="4" customFormat="1" ht="18.75">
      <c r="A28" s="3" t="s">
        <v>0</v>
      </c>
      <c r="B28" s="213" t="s">
        <v>152</v>
      </c>
      <c r="C28" s="214"/>
      <c r="D28" s="215"/>
      <c r="E28" s="3" t="s">
        <v>0</v>
      </c>
      <c r="F28" s="216" t="s">
        <v>212</v>
      </c>
      <c r="G28" s="216"/>
      <c r="H28" s="217"/>
    </row>
    <row r="29" spans="1:14" s="4" customFormat="1" ht="18.75">
      <c r="A29" s="5" t="s">
        <v>2</v>
      </c>
      <c r="B29" s="6" t="s">
        <v>3</v>
      </c>
      <c r="C29" s="6" t="s">
        <v>4</v>
      </c>
      <c r="D29" s="7" t="s">
        <v>5</v>
      </c>
      <c r="E29" s="5" t="s">
        <v>2</v>
      </c>
      <c r="F29" s="6" t="s">
        <v>9</v>
      </c>
      <c r="G29" s="6" t="s">
        <v>4</v>
      </c>
      <c r="H29" s="7" t="s">
        <v>5</v>
      </c>
    </row>
    <row r="30" spans="1:14" s="4" customFormat="1" ht="18.75">
      <c r="A30" s="72"/>
      <c r="B30" s="42"/>
      <c r="C30" s="42">
        <v>0</v>
      </c>
      <c r="D30" s="14"/>
      <c r="E30" s="72" t="s">
        <v>335</v>
      </c>
      <c r="F30" s="110" t="s">
        <v>295</v>
      </c>
      <c r="G30" s="109" t="s">
        <v>287</v>
      </c>
      <c r="H30" s="14"/>
    </row>
    <row r="31" spans="1:14" s="4" customFormat="1" ht="18.75">
      <c r="A31" s="13"/>
      <c r="B31" s="42"/>
      <c r="C31" s="42">
        <v>0</v>
      </c>
      <c r="D31" s="14"/>
      <c r="E31" s="72"/>
      <c r="F31" s="110"/>
      <c r="G31" s="42"/>
      <c r="H31" s="14"/>
    </row>
    <row r="32" spans="1:14" s="4" customFormat="1" ht="18.75">
      <c r="A32" s="13"/>
      <c r="B32" s="42"/>
      <c r="C32" s="42">
        <v>0</v>
      </c>
      <c r="D32" s="14"/>
      <c r="E32" s="13"/>
      <c r="F32" s="42"/>
      <c r="G32" s="42"/>
      <c r="H32" s="14"/>
    </row>
    <row r="33" spans="1:8" s="4" customFormat="1" ht="18.75">
      <c r="A33" s="13"/>
      <c r="B33" s="42"/>
      <c r="C33" s="42">
        <v>0</v>
      </c>
      <c r="D33" s="14"/>
      <c r="E33" s="13"/>
      <c r="F33" s="42"/>
      <c r="G33" s="42"/>
      <c r="H33" s="14"/>
    </row>
    <row r="34" spans="1:8" s="4" customFormat="1" ht="18.75">
      <c r="A34" s="13"/>
      <c r="B34" s="42"/>
      <c r="C34" s="42">
        <v>0</v>
      </c>
      <c r="D34" s="14"/>
      <c r="E34" s="13"/>
      <c r="F34" s="42"/>
      <c r="G34" s="42"/>
      <c r="H34" s="14"/>
    </row>
    <row r="35" spans="1:8" s="4" customFormat="1" ht="18.75">
      <c r="A35" s="13"/>
      <c r="B35" s="42"/>
      <c r="C35" s="42">
        <v>0</v>
      </c>
      <c r="D35" s="14"/>
      <c r="E35" s="13"/>
      <c r="F35" s="42"/>
      <c r="G35" s="42"/>
      <c r="H35" s="14"/>
    </row>
    <row r="36" spans="1:8" s="4" customFormat="1" ht="18.75">
      <c r="A36" s="13"/>
      <c r="B36" s="42"/>
      <c r="C36" s="42">
        <v>0</v>
      </c>
      <c r="D36" s="14"/>
      <c r="E36" s="13"/>
      <c r="F36" s="42"/>
      <c r="G36" s="42"/>
      <c r="H36" s="14"/>
    </row>
    <row r="37" spans="1:8" s="4" customFormat="1" ht="18.75">
      <c r="A37" s="13"/>
      <c r="B37" s="42"/>
      <c r="C37" s="42">
        <v>0</v>
      </c>
      <c r="D37" s="14"/>
      <c r="E37" s="13"/>
      <c r="F37" s="42"/>
      <c r="G37" s="42"/>
      <c r="H37" s="14"/>
    </row>
    <row r="38" spans="1:8" s="4" customFormat="1" ht="19.5" thickBot="1">
      <c r="A38" s="15"/>
      <c r="B38" s="16" t="s">
        <v>8</v>
      </c>
      <c r="C38" s="96">
        <f>SUM(C30:C37)</f>
        <v>0</v>
      </c>
      <c r="D38" s="17"/>
      <c r="E38" s="15"/>
      <c r="F38" s="16" t="s">
        <v>8</v>
      </c>
      <c r="G38" s="127" t="s">
        <v>287</v>
      </c>
      <c r="H38" s="17"/>
    </row>
    <row r="39" spans="1:8" s="9" customFormat="1"/>
    <row r="40" spans="1:8" s="9" customFormat="1"/>
    <row r="41" spans="1:8" s="9" customFormat="1">
      <c r="A41" s="9" t="s">
        <v>346</v>
      </c>
      <c r="B41" s="9" t="s">
        <v>347</v>
      </c>
      <c r="E41" s="9" t="s">
        <v>295</v>
      </c>
      <c r="F41" s="9" t="s">
        <v>295</v>
      </c>
    </row>
    <row r="42" spans="1:8" s="9" customFormat="1">
      <c r="A42" s="9" t="s">
        <v>295</v>
      </c>
      <c r="B42" s="9" t="s">
        <v>295</v>
      </c>
      <c r="C42" s="9" t="s">
        <v>295</v>
      </c>
      <c r="E42" s="9" t="s">
        <v>295</v>
      </c>
      <c r="F42" s="9" t="s">
        <v>6</v>
      </c>
      <c r="G42" s="9" t="s">
        <v>295</v>
      </c>
    </row>
    <row r="43" spans="1:8" s="9" customFormat="1">
      <c r="B43" s="132" t="s">
        <v>295</v>
      </c>
      <c r="C43" s="9" t="s">
        <v>279</v>
      </c>
      <c r="F43" s="132" t="s">
        <v>348</v>
      </c>
      <c r="G43" s="9" t="s">
        <v>335</v>
      </c>
    </row>
    <row r="44" spans="1:8" s="9" customFormat="1">
      <c r="B44" s="132" t="s">
        <v>295</v>
      </c>
      <c r="C44" s="9" t="s">
        <v>335</v>
      </c>
    </row>
    <row r="45" spans="1:8" s="9" customFormat="1">
      <c r="B45" s="132" t="s">
        <v>295</v>
      </c>
      <c r="C45" s="9" t="s">
        <v>335</v>
      </c>
    </row>
    <row r="46" spans="1:8" s="9" customFormat="1"/>
    <row r="47" spans="1:8" s="9" customFormat="1"/>
    <row r="48" spans="1: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</sheetData>
  <mergeCells count="6">
    <mergeCell ref="B28:D28"/>
    <mergeCell ref="F28:H28"/>
    <mergeCell ref="B3:D3"/>
    <mergeCell ref="F3:H3"/>
    <mergeCell ref="B16:D16"/>
    <mergeCell ref="F16:H16"/>
  </mergeCells>
  <phoneticPr fontId="3"/>
  <pageMargins left="0.7" right="0.7" top="0.75" bottom="0.75" header="0.3" footer="0.3"/>
  <pageSetup paperSize="9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80" zoomScaleNormal="80" workbookViewId="0">
      <selection activeCell="G38" sqref="G38"/>
    </sheetView>
  </sheetViews>
  <sheetFormatPr defaultRowHeight="13.5"/>
  <cols>
    <col min="1" max="1" width="10" bestFit="1" customWidth="1"/>
    <col min="2" max="2" width="32.5" customWidth="1"/>
    <col min="3" max="4" width="12.625" customWidth="1"/>
    <col min="5" max="5" width="7.25" customWidth="1"/>
  </cols>
  <sheetData>
    <row r="1" spans="1:15" s="43" customFormat="1" ht="18.75">
      <c r="A1" s="43" t="s">
        <v>129</v>
      </c>
    </row>
    <row r="2" spans="1:15" s="43" customFormat="1" ht="7.5" customHeight="1"/>
    <row r="3" spans="1:15" s="46" customFormat="1" ht="19.5">
      <c r="A3" s="233" t="s">
        <v>364</v>
      </c>
      <c r="B3" s="233"/>
    </row>
    <row r="4" spans="1:15" s="46" customFormat="1" ht="19.5">
      <c r="A4" s="226" t="s">
        <v>64</v>
      </c>
      <c r="B4" s="228" t="s">
        <v>66</v>
      </c>
      <c r="C4" s="53" t="s">
        <v>127</v>
      </c>
      <c r="D4" s="230" t="s">
        <v>121</v>
      </c>
      <c r="E4" s="232" t="s">
        <v>122</v>
      </c>
      <c r="I4" s="47" t="s">
        <v>123</v>
      </c>
      <c r="O4" s="47" t="s">
        <v>123</v>
      </c>
    </row>
    <row r="5" spans="1:15" s="46" customFormat="1" ht="19.5">
      <c r="A5" s="227"/>
      <c r="B5" s="229"/>
      <c r="C5" s="48" t="s">
        <v>65</v>
      </c>
      <c r="D5" s="231"/>
      <c r="E5" s="232"/>
    </row>
    <row r="6" spans="1:15" s="46" customFormat="1" ht="19.5">
      <c r="A6" s="30">
        <v>42428</v>
      </c>
      <c r="B6" s="42" t="s">
        <v>238</v>
      </c>
      <c r="C6" s="42">
        <v>0</v>
      </c>
      <c r="D6" s="32">
        <v>0</v>
      </c>
      <c r="E6" s="52" t="s">
        <v>355</v>
      </c>
    </row>
    <row r="7" spans="1:15" ht="18.75">
      <c r="A7" s="30">
        <v>42428</v>
      </c>
      <c r="B7" s="42" t="s">
        <v>358</v>
      </c>
      <c r="C7" s="42">
        <v>100000</v>
      </c>
      <c r="D7" s="32">
        <v>100000</v>
      </c>
      <c r="E7" s="42" t="s">
        <v>377</v>
      </c>
    </row>
    <row r="8" spans="1:15" ht="18.75">
      <c r="A8" s="30">
        <v>43341</v>
      </c>
      <c r="B8" s="42" t="s">
        <v>359</v>
      </c>
      <c r="C8" s="42">
        <v>20000</v>
      </c>
      <c r="D8" s="32">
        <v>20000</v>
      </c>
      <c r="E8" s="42" t="s">
        <v>378</v>
      </c>
    </row>
    <row r="9" spans="1:15" s="40" customFormat="1" ht="18.75">
      <c r="A9" s="30">
        <v>42428</v>
      </c>
      <c r="B9" s="42" t="s">
        <v>360</v>
      </c>
      <c r="C9" s="42">
        <v>10000</v>
      </c>
      <c r="D9" s="32">
        <v>10000</v>
      </c>
      <c r="E9" s="42" t="s">
        <v>379</v>
      </c>
    </row>
    <row r="10" spans="1:15" s="40" customFormat="1" ht="18.75">
      <c r="A10" s="42"/>
      <c r="B10" s="42"/>
      <c r="C10" s="42"/>
      <c r="D10" s="32"/>
      <c r="E10" s="42"/>
    </row>
    <row r="11" spans="1:15" s="40" customFormat="1" ht="18.75">
      <c r="A11" s="194" t="s">
        <v>124</v>
      </c>
      <c r="B11" s="224"/>
      <c r="C11" s="225"/>
      <c r="D11" s="32">
        <f>SUM(D6:D10)</f>
        <v>130000</v>
      </c>
      <c r="E11" s="42"/>
    </row>
    <row r="12" spans="1:15" ht="18.75">
      <c r="E12" s="42"/>
    </row>
    <row r="13" spans="1:15" ht="19.5">
      <c r="A13" s="233" t="s">
        <v>365</v>
      </c>
      <c r="B13" s="233"/>
      <c r="C13" s="46"/>
      <c r="D13" s="46"/>
      <c r="E13" s="42"/>
      <c r="J13" t="s">
        <v>146</v>
      </c>
    </row>
    <row r="14" spans="1:15" ht="19.5">
      <c r="A14" s="226" t="s">
        <v>64</v>
      </c>
      <c r="B14" s="228" t="s">
        <v>66</v>
      </c>
      <c r="C14" s="53" t="s">
        <v>127</v>
      </c>
      <c r="D14" s="230" t="s">
        <v>121</v>
      </c>
      <c r="E14" s="232" t="s">
        <v>122</v>
      </c>
    </row>
    <row r="15" spans="1:15" s="46" customFormat="1" ht="19.5">
      <c r="A15" s="227"/>
      <c r="B15" s="229"/>
      <c r="C15" s="48" t="s">
        <v>65</v>
      </c>
      <c r="D15" s="231"/>
      <c r="E15" s="232"/>
    </row>
    <row r="16" spans="1:15" s="46" customFormat="1" ht="19.5">
      <c r="A16" s="49">
        <v>43374</v>
      </c>
      <c r="B16" s="50" t="s">
        <v>363</v>
      </c>
      <c r="C16" s="51">
        <v>1</v>
      </c>
      <c r="D16" s="51">
        <v>1</v>
      </c>
      <c r="E16" s="52"/>
      <c r="I16" s="47" t="s">
        <v>123</v>
      </c>
      <c r="O16" s="47" t="s">
        <v>123</v>
      </c>
    </row>
    <row r="17" spans="1:10" s="46" customFormat="1" ht="18.75">
      <c r="A17" s="30"/>
      <c r="B17" s="42"/>
      <c r="C17" s="42"/>
      <c r="D17" s="32">
        <v>0</v>
      </c>
      <c r="E17" s="42"/>
    </row>
    <row r="18" spans="1:10" s="46" customFormat="1" ht="18.75">
      <c r="A18" s="42"/>
      <c r="B18" s="42"/>
      <c r="C18" s="42"/>
      <c r="D18" s="32">
        <f>SUM(D17+C18)</f>
        <v>0</v>
      </c>
      <c r="E18" s="42"/>
      <c r="J18" s="46" t="s">
        <v>125</v>
      </c>
    </row>
    <row r="19" spans="1:10" s="40" customFormat="1" ht="18.75">
      <c r="A19" s="42"/>
      <c r="B19" s="42"/>
      <c r="C19" s="42"/>
      <c r="D19" s="32">
        <f>SUM(D18+C19)</f>
        <v>0</v>
      </c>
      <c r="E19" s="42"/>
    </row>
    <row r="20" spans="1:10" s="40" customFormat="1" ht="18.75">
      <c r="A20" s="194" t="s">
        <v>124</v>
      </c>
      <c r="B20" s="224"/>
      <c r="C20" s="225"/>
      <c r="D20" s="94">
        <f>SUM(D16:D19)</f>
        <v>1</v>
      </c>
      <c r="E20" s="42"/>
    </row>
    <row r="21" spans="1:10" s="40" customFormat="1">
      <c r="A21"/>
      <c r="B21"/>
      <c r="C21"/>
      <c r="D21"/>
      <c r="E21"/>
    </row>
    <row r="22" spans="1:10" s="40" customFormat="1" ht="14.25" thickBot="1">
      <c r="A22" t="s">
        <v>366</v>
      </c>
      <c r="B22"/>
      <c r="C22"/>
      <c r="D22"/>
      <c r="E22"/>
    </row>
    <row r="23" spans="1:10">
      <c r="A23" s="147" t="s">
        <v>367</v>
      </c>
      <c r="B23" s="220" t="s">
        <v>368</v>
      </c>
      <c r="C23" s="151" t="s">
        <v>369</v>
      </c>
      <c r="D23" s="222" t="s">
        <v>371</v>
      </c>
      <c r="E23" s="151" t="s">
        <v>372</v>
      </c>
    </row>
    <row r="24" spans="1:10">
      <c r="A24" s="155"/>
      <c r="B24" s="221"/>
      <c r="C24" s="154" t="s">
        <v>370</v>
      </c>
      <c r="D24" s="223"/>
      <c r="E24" s="154"/>
    </row>
    <row r="25" spans="1:10">
      <c r="A25" s="148">
        <v>43249</v>
      </c>
      <c r="B25" s="156" t="s">
        <v>374</v>
      </c>
      <c r="C25" s="152">
        <v>4</v>
      </c>
      <c r="D25" s="126">
        <v>4</v>
      </c>
      <c r="E25" s="152" t="s">
        <v>373</v>
      </c>
    </row>
    <row r="26" spans="1:10">
      <c r="A26" s="148">
        <v>43330</v>
      </c>
      <c r="B26" s="156" t="s">
        <v>374</v>
      </c>
      <c r="C26" s="152">
        <v>653</v>
      </c>
      <c r="D26" s="126">
        <v>653</v>
      </c>
      <c r="E26" s="152" t="s">
        <v>376</v>
      </c>
    </row>
    <row r="27" spans="1:10" s="40" customFormat="1">
      <c r="A27" s="148">
        <v>43424</v>
      </c>
      <c r="B27" s="156" t="s">
        <v>374</v>
      </c>
      <c r="C27" s="152">
        <v>275</v>
      </c>
      <c r="D27" s="126">
        <v>275</v>
      </c>
      <c r="E27" s="160" t="s">
        <v>391</v>
      </c>
    </row>
    <row r="28" spans="1:10">
      <c r="A28" s="158">
        <v>43343</v>
      </c>
      <c r="B28" s="161" t="s">
        <v>380</v>
      </c>
      <c r="C28" s="162">
        <v>20000</v>
      </c>
      <c r="D28" s="164">
        <v>20000</v>
      </c>
      <c r="E28" s="163" t="s">
        <v>381</v>
      </c>
    </row>
    <row r="29" spans="1:10" s="40" customFormat="1" ht="14.25" thickBot="1">
      <c r="A29" s="166">
        <v>43424</v>
      </c>
      <c r="B29" s="157" t="s">
        <v>374</v>
      </c>
      <c r="C29" s="167">
        <v>207</v>
      </c>
      <c r="D29" s="168">
        <v>207</v>
      </c>
      <c r="E29" s="150" t="s">
        <v>390</v>
      </c>
    </row>
    <row r="30" spans="1:10" ht="14.25" thickBot="1">
      <c r="A30" s="149" t="s">
        <v>375</v>
      </c>
      <c r="B30" s="157" t="s">
        <v>382</v>
      </c>
      <c r="C30" s="153"/>
      <c r="D30" s="165">
        <f>SUM(D25:D29)</f>
        <v>21139</v>
      </c>
      <c r="E30" s="150"/>
    </row>
  </sheetData>
  <mergeCells count="14">
    <mergeCell ref="E14:E15"/>
    <mergeCell ref="A13:B13"/>
    <mergeCell ref="E4:E5"/>
    <mergeCell ref="A11:C11"/>
    <mergeCell ref="A3:B3"/>
    <mergeCell ref="A4:A5"/>
    <mergeCell ref="B4:B5"/>
    <mergeCell ref="D4:D5"/>
    <mergeCell ref="B23:B24"/>
    <mergeCell ref="D23:D24"/>
    <mergeCell ref="A20:C20"/>
    <mergeCell ref="A14:A15"/>
    <mergeCell ref="B14:B15"/>
    <mergeCell ref="D14:D15"/>
  </mergeCells>
  <phoneticPr fontId="3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活動計算書</vt:lpstr>
      <vt:lpstr>事業別損益</vt:lpstr>
      <vt:lpstr>会費</vt:lpstr>
      <vt:lpstr>委託事業</vt:lpstr>
      <vt:lpstr>自主事業</vt:lpstr>
      <vt:lpstr>情報公開</vt:lpstr>
      <vt:lpstr>管理費</vt:lpstr>
      <vt:lpstr>管理費内訳</vt:lpstr>
      <vt:lpstr>管理収益</vt:lpstr>
      <vt:lpstr>貸借対照表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 no kai</dc:creator>
  <cp:lastModifiedBy>orange no kai</cp:lastModifiedBy>
  <cp:lastPrinted>2018-05-31T00:34:39Z</cp:lastPrinted>
  <dcterms:created xsi:type="dcterms:W3CDTF">2012-04-18T04:36:21Z</dcterms:created>
  <dcterms:modified xsi:type="dcterms:W3CDTF">2018-05-31T00:44:39Z</dcterms:modified>
</cp:coreProperties>
</file>