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8_{B636C972-09EF-44AC-A4D1-B7BF69F4E1A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収支計算書" sheetId="1" r:id="rId1"/>
    <sheet name="例 返還金なし" sheetId="2" r:id="rId2"/>
    <sheet name="例　返還金あり" sheetId="3" r:id="rId3"/>
  </sheets>
  <definedNames>
    <definedName name="_xlnm.Print_Area" localSheetId="0">収支計算書!$A$1:$F$27</definedName>
    <definedName name="_xlnm.Print_Area" localSheetId="2">'例　返還金あり'!$A$1:$F$27</definedName>
    <definedName name="_xlnm.Print_Area" localSheetId="1">'例 返還金なし'!$A$1:$F$27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F6" i="3" l="1"/>
  <c r="F8" i="3"/>
  <c r="F6" i="1"/>
  <c r="F8" i="1" s="1"/>
  <c r="E6" i="1"/>
  <c r="E8" i="1" s="1"/>
  <c r="E6" i="3"/>
  <c r="F6" i="2"/>
  <c r="F8" i="2"/>
  <c r="E6" i="2"/>
  <c r="E13" i="3"/>
  <c r="E14" i="3"/>
  <c r="E27" i="3" s="1"/>
  <c r="E15" i="3"/>
  <c r="E16" i="3"/>
  <c r="E17" i="3"/>
  <c r="D27" i="3"/>
  <c r="C27" i="3"/>
  <c r="B27" i="3"/>
  <c r="E26" i="3"/>
  <c r="E25" i="3"/>
  <c r="E24" i="3"/>
  <c r="E23" i="3"/>
  <c r="E22" i="3"/>
  <c r="E21" i="3"/>
  <c r="E20" i="3"/>
  <c r="E19" i="3"/>
  <c r="E18" i="3"/>
  <c r="D8" i="3"/>
  <c r="C8" i="3"/>
  <c r="B8" i="3"/>
  <c r="B8" i="2"/>
  <c r="C8" i="2"/>
  <c r="D8" i="2"/>
  <c r="D27" i="1"/>
  <c r="C27" i="1"/>
  <c r="B27" i="1"/>
  <c r="B27" i="2"/>
  <c r="C27" i="2"/>
  <c r="D27" i="2"/>
  <c r="E26" i="1"/>
  <c r="E25" i="1"/>
  <c r="E24" i="1"/>
  <c r="E23" i="1"/>
  <c r="E22" i="1"/>
  <c r="E21" i="1"/>
  <c r="E20" i="1"/>
  <c r="E19" i="1"/>
  <c r="E18" i="1"/>
  <c r="E17" i="1"/>
  <c r="E16" i="1"/>
  <c r="E15" i="1"/>
  <c r="E26" i="2"/>
  <c r="E25" i="2"/>
  <c r="E24" i="2"/>
  <c r="E23" i="2"/>
  <c r="E22" i="2"/>
  <c r="E21" i="2"/>
  <c r="E20" i="2"/>
  <c r="E19" i="2"/>
  <c r="E18" i="2"/>
  <c r="E17" i="2"/>
  <c r="E16" i="2"/>
  <c r="E15" i="2"/>
  <c r="E13" i="2"/>
  <c r="E27" i="2" s="1"/>
  <c r="E14" i="2"/>
  <c r="E13" i="1"/>
  <c r="E8" i="3"/>
  <c r="E8" i="2"/>
  <c r="D8" i="1"/>
  <c r="C8" i="1"/>
  <c r="B8" i="1"/>
  <c r="E27" i="1" l="1"/>
</calcChain>
</file>

<file path=xl/sharedStrings.xml><?xml version="1.0" encoding="utf-8"?>
<sst xmlns="http://schemas.openxmlformats.org/spreadsheetml/2006/main" count="106" uniqueCount="46">
  <si>
    <t>決算額 (B)</t>
  </si>
  <si>
    <t>（単位：円）</t>
  </si>
  <si>
    <t>未払額</t>
  </si>
  <si>
    <t>助成金返還見込額</t>
    <phoneticPr fontId="1"/>
  </si>
  <si>
    <t>（収入の部）</t>
    <phoneticPr fontId="1"/>
  </si>
  <si>
    <t>（支出の部）</t>
    <phoneticPr fontId="1"/>
  </si>
  <si>
    <t>費目</t>
    <rPh sb="0" eb="2">
      <t>ヒモク</t>
    </rPh>
    <phoneticPr fontId="1"/>
  </si>
  <si>
    <t>団体名：</t>
    <rPh sb="0" eb="2">
      <t>ダンタイ</t>
    </rPh>
    <rPh sb="2" eb="3">
      <t>メイ</t>
    </rPh>
    <phoneticPr fontId="1"/>
  </si>
  <si>
    <t>事業名：</t>
    <rPh sb="0" eb="2">
      <t>ジギョウ</t>
    </rPh>
    <rPh sb="2" eb="3">
      <t>メイ</t>
    </rPh>
    <phoneticPr fontId="1"/>
  </si>
  <si>
    <t>未収額</t>
    <rPh sb="0" eb="2">
      <t>ミシュウ</t>
    </rPh>
    <rPh sb="2" eb="3">
      <t>ガク</t>
    </rPh>
    <phoneticPr fontId="1"/>
  </si>
  <si>
    <t>予算額 (A)</t>
    <phoneticPr fontId="1"/>
  </si>
  <si>
    <t>①日本財団助成金収入</t>
    <phoneticPr fontId="1"/>
  </si>
  <si>
    <t>②自己負担</t>
    <phoneticPr fontId="1"/>
  </si>
  <si>
    <t>受入済額 (C)</t>
    <phoneticPr fontId="1"/>
  </si>
  <si>
    <t>日本財団承認済の予算額 (x)</t>
    <rPh sb="0" eb="2">
      <t>ニホン</t>
    </rPh>
    <rPh sb="2" eb="4">
      <t>ザイダン</t>
    </rPh>
    <rPh sb="4" eb="6">
      <t>ショウニン</t>
    </rPh>
    <rPh sb="6" eb="7">
      <t>ズ</t>
    </rPh>
    <phoneticPr fontId="1"/>
  </si>
  <si>
    <t>決算額 (y)</t>
    <phoneticPr fontId="1"/>
  </si>
  <si>
    <t>支出済額 (z)</t>
    <phoneticPr fontId="1"/>
  </si>
  <si>
    <t>自動計算(y-z)</t>
    <phoneticPr fontId="1"/>
  </si>
  <si>
    <t>（単位：円）</t>
    <phoneticPr fontId="1"/>
  </si>
  <si>
    <t>補足説明、備考</t>
    <rPh sb="0" eb="2">
      <t>ホソク</t>
    </rPh>
    <rPh sb="2" eb="4">
      <t>セツメイ</t>
    </rPh>
    <rPh sb="5" eb="7">
      <t>ビコウ</t>
    </rPh>
    <phoneticPr fontId="1"/>
  </si>
  <si>
    <t>日本財団助成事業　収支計算書</t>
  </si>
  <si>
    <t>③収入合計</t>
    <phoneticPr fontId="1"/>
  </si>
  <si>
    <t>④支出合計</t>
    <phoneticPr fontId="1"/>
  </si>
  <si>
    <t>諸謝金支出</t>
  </si>
  <si>
    <t>旅費、交通費支出</t>
  </si>
  <si>
    <t>印刷製本費支出</t>
  </si>
  <si>
    <t>通信運搬費支出</t>
  </si>
  <si>
    <t>会議費支出</t>
  </si>
  <si>
    <t>※助成金・負担金額の確定は監査終了後、当財団よりご連絡いたします。</t>
  </si>
  <si>
    <t>※予算額に対し、決算額が下回った場合、助成金の返還が生じます。</t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</si>
  <si>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-C)</t>
    </r>
    <rPh sb="0" eb="2">
      <t>ジドウ</t>
    </rPh>
    <rPh sb="2" eb="4">
      <t>ケイサン</t>
    </rPh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</si>
  <si>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–B)</t>
    </r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</si>
  <si>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–B)</t>
    </r>
    <phoneticPr fontId="1"/>
  </si>
  <si>
    <r>
      <t>（</t>
    </r>
    <r>
      <rPr>
        <sz val="11"/>
        <color rgb="FFFF0000"/>
        <rFont val="メイリオ"/>
        <family val="3"/>
        <charset val="128"/>
      </rPr>
      <t>○○○○</t>
    </r>
    <r>
      <rPr>
        <sz val="11"/>
        <color theme="1"/>
        <rFont val="メイリオ"/>
        <family val="3"/>
        <charset val="128"/>
      </rPr>
      <t xml:space="preserve">年 </t>
    </r>
    <r>
      <rPr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 xml:space="preserve">月 </t>
    </r>
    <r>
      <rPr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日から</t>
    </r>
    <r>
      <rPr>
        <sz val="11"/>
        <color rgb="FFFF0000"/>
        <rFont val="メイリオ"/>
        <family val="3"/>
        <charset val="128"/>
      </rPr>
      <t>○○○○</t>
    </r>
    <r>
      <rPr>
        <sz val="11"/>
        <color theme="1"/>
        <rFont val="メイリオ"/>
        <family val="3"/>
        <charset val="128"/>
      </rPr>
      <t xml:space="preserve">年 </t>
    </r>
    <r>
      <rPr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 xml:space="preserve">月 </t>
    </r>
    <r>
      <rPr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日まで）</t>
    </r>
    <phoneticPr fontId="1"/>
  </si>
  <si>
    <t>悪天による体験学習会開催数減少のため</t>
    <rPh sb="0" eb="2">
      <t>アクテン</t>
    </rPh>
    <rPh sb="5" eb="7">
      <t>タイケン</t>
    </rPh>
    <rPh sb="7" eb="9">
      <t>ガクシュウ</t>
    </rPh>
    <rPh sb="9" eb="10">
      <t>カイ</t>
    </rPh>
    <rPh sb="10" eb="12">
      <t>カイサイ</t>
    </rPh>
    <rPh sb="12" eb="13">
      <t>スウ</t>
    </rPh>
    <rPh sb="13" eb="15">
      <t>ゲンショウ</t>
    </rPh>
    <phoneticPr fontId="1"/>
  </si>
  <si>
    <r>
      <t xml:space="preserve">日本財団助成事業　収支計算書 </t>
    </r>
    <r>
      <rPr>
        <b/>
        <sz val="12"/>
        <color rgb="FFFF0000"/>
        <rFont val="メイリオ"/>
        <family val="3"/>
        <charset val="128"/>
      </rPr>
      <t>（返還金あり例）</t>
    </r>
    <rPh sb="16" eb="19">
      <t>ヘンカンキン</t>
    </rPh>
    <rPh sb="21" eb="22">
      <t>レイ</t>
    </rPh>
    <phoneticPr fontId="1"/>
  </si>
  <si>
    <r>
      <t xml:space="preserve">日本財団助成事業　収支計算書 </t>
    </r>
    <r>
      <rPr>
        <b/>
        <sz val="12"/>
        <color rgb="FFFF0000"/>
        <rFont val="メイリオ"/>
        <family val="3"/>
        <charset val="128"/>
      </rPr>
      <t>（返還金なし例）</t>
    </r>
    <rPh sb="16" eb="19">
      <t>ヘンカンキン</t>
    </rPh>
    <phoneticPr fontId="1"/>
  </si>
  <si>
    <t>事業費</t>
    <rPh sb="0" eb="3">
      <t>ジギョウヒ</t>
    </rPh>
    <phoneticPr fontId="1"/>
  </si>
  <si>
    <t>（2018年4月1日から　2019年3月31日まで）</t>
    <phoneticPr fontId="1"/>
  </si>
  <si>
    <t>人件費</t>
    <rPh sb="0" eb="3">
      <t>ジンケンヒ</t>
    </rPh>
    <phoneticPr fontId="1"/>
  </si>
  <si>
    <t>海ノ民話のまちプロジェクト実行委員会</t>
    <rPh sb="0" eb="1">
      <t>ウミ</t>
    </rPh>
    <rPh sb="2" eb="4">
      <t>ミンワ</t>
    </rPh>
    <rPh sb="13" eb="18">
      <t>ジッコウイインカイ</t>
    </rPh>
    <phoneticPr fontId="1"/>
  </si>
  <si>
    <t>海ノ民話のまちプロジェクト2018（海と日本2018）</t>
    <rPh sb="0" eb="1">
      <t>ウミ</t>
    </rPh>
    <rPh sb="2" eb="4">
      <t>ミンワ</t>
    </rPh>
    <rPh sb="18" eb="19">
      <t>ウミ</t>
    </rPh>
    <rPh sb="20" eb="22">
      <t>ニホン</t>
    </rPh>
    <phoneticPr fontId="1"/>
  </si>
  <si>
    <t>WEB・動画制作費</t>
    <rPh sb="4" eb="6">
      <t>ドウガ</t>
    </rPh>
    <rPh sb="6" eb="8">
      <t>セイサク</t>
    </rPh>
    <rPh sb="8" eb="9">
      <t>ヒ</t>
    </rPh>
    <phoneticPr fontId="1"/>
  </si>
  <si>
    <t>印刷製本費</t>
    <rPh sb="0" eb="5">
      <t>インサツセイホンヒ</t>
    </rPh>
    <phoneticPr fontId="1"/>
  </si>
  <si>
    <t>旅費交通費</t>
    <rPh sb="0" eb="5">
      <t>リョヒコウツウヒ</t>
    </rPh>
    <phoneticPr fontId="1"/>
  </si>
  <si>
    <t>謝金</t>
    <rPh sb="0" eb="2">
      <t>シャキン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</si>
</sst>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/>
      <bottom style="medium">
        <color auto="1"/>
      </bottom>
      <diagonal style="hair">
        <color auto="1"/>
      </diagonal>
    </border>
    <border diagonalUp="1" diagonalDown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justify" vertical="center"/>
    </xf>
    <xf numFmtId="38" fontId="3" fillId="0" borderId="0" xfId="1" applyFont="1" applyAlignment="1">
      <alignment horizontal="right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justify" vertical="center"/>
    </xf>
    <xf numFmtId="38" fontId="3" fillId="0" borderId="5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 wrapText="1"/>
    </xf>
    <xf numFmtId="38" fontId="3" fillId="2" borderId="4" xfId="1" applyFont="1" applyFill="1" applyBorder="1" applyAlignment="1">
      <alignment horizontal="justify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 wrapText="1"/>
    </xf>
    <xf numFmtId="38" fontId="3" fillId="2" borderId="19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justify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 wrapText="1"/>
    </xf>
    <xf numFmtId="38" fontId="3" fillId="0" borderId="8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2" xfId="1" applyFont="1" applyFill="1" applyBorder="1" applyAlignment="1">
      <alignment horizontal="center" vertical="center" wrapText="1"/>
    </xf>
    <xf numFmtId="38" fontId="3" fillId="0" borderId="13" xfId="1" applyFont="1" applyBorder="1" applyAlignment="1">
      <alignment horizontal="justify" vertical="center"/>
    </xf>
    <xf numFmtId="38" fontId="3" fillId="0" borderId="3" xfId="1" applyFont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 wrapText="1"/>
    </xf>
    <xf numFmtId="38" fontId="3" fillId="0" borderId="2" xfId="1" applyFont="1" applyBorder="1" applyAlignment="1">
      <alignment vertical="center" wrapText="1"/>
    </xf>
    <xf numFmtId="38" fontId="3" fillId="0" borderId="13" xfId="1" applyFont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 wrapText="1"/>
    </xf>
    <xf numFmtId="38" fontId="3" fillId="0" borderId="3" xfId="1" applyFont="1" applyBorder="1" applyAlignment="1">
      <alignment vertical="center" wrapText="1"/>
    </xf>
    <xf numFmtId="38" fontId="5" fillId="2" borderId="10" xfId="1" applyFont="1" applyFill="1" applyBorder="1" applyAlignment="1">
      <alignment horizontal="justify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vertical="center" wrapText="1"/>
    </xf>
    <xf numFmtId="38" fontId="5" fillId="2" borderId="1" xfId="1" applyFont="1" applyFill="1" applyBorder="1" applyAlignment="1">
      <alignment vertical="center" wrapText="1"/>
    </xf>
    <xf numFmtId="38" fontId="3" fillId="0" borderId="6" xfId="1" applyFont="1" applyBorder="1" applyAlignment="1">
      <alignment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0" borderId="7" xfId="1" applyFont="1" applyBorder="1" applyAlignment="1">
      <alignment vertical="center" wrapText="1"/>
    </xf>
    <xf numFmtId="0" fontId="7" fillId="0" borderId="0" xfId="0" applyFo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>
      <alignment vertical="center"/>
    </xf>
    <xf numFmtId="38" fontId="9" fillId="0" borderId="0" xfId="1" applyFont="1">
      <alignment vertical="center"/>
    </xf>
    <xf numFmtId="38" fontId="8" fillId="0" borderId="0" xfId="1" applyFont="1" applyAlignment="1">
      <alignment horizontal="justify" vertical="center"/>
    </xf>
    <xf numFmtId="38" fontId="8" fillId="0" borderId="0" xfId="1" applyFont="1" applyAlignment="1">
      <alignment horizontal="right" vertical="center"/>
    </xf>
    <xf numFmtId="38" fontId="8" fillId="2" borderId="2" xfId="1" applyFont="1" applyFill="1" applyBorder="1" applyAlignment="1">
      <alignment horizontal="center" vertical="center" wrapText="1"/>
    </xf>
    <xf numFmtId="38" fontId="8" fillId="2" borderId="6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justify" vertical="center"/>
    </xf>
    <xf numFmtId="38" fontId="8" fillId="0" borderId="5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2" borderId="2" xfId="1" applyFont="1" applyFill="1" applyBorder="1" applyAlignment="1">
      <alignment horizontal="right" vertical="center" wrapText="1"/>
    </xf>
    <xf numFmtId="38" fontId="8" fillId="2" borderId="4" xfId="1" applyFont="1" applyFill="1" applyBorder="1" applyAlignment="1">
      <alignment horizontal="justify" vertical="center"/>
    </xf>
    <xf numFmtId="38" fontId="8" fillId="0" borderId="8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2" borderId="4" xfId="1" applyFont="1" applyFill="1" applyBorder="1" applyAlignment="1">
      <alignment horizontal="right" vertical="center" wrapText="1"/>
    </xf>
    <xf numFmtId="38" fontId="8" fillId="2" borderId="19" xfId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justify" vertical="center"/>
    </xf>
    <xf numFmtId="38" fontId="10" fillId="2" borderId="9" xfId="1" applyFont="1" applyFill="1" applyBorder="1" applyAlignment="1">
      <alignment horizontal="right" vertical="center"/>
    </xf>
    <xf numFmtId="38" fontId="10" fillId="2" borderId="1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 wrapText="1"/>
    </xf>
    <xf numFmtId="38" fontId="8" fillId="0" borderId="8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0" xfId="1" applyFont="1" applyBorder="1" applyAlignment="1">
      <alignment horizontal="right" vertical="center" wrapText="1"/>
    </xf>
    <xf numFmtId="38" fontId="8" fillId="2" borderId="11" xfId="1" applyFont="1" applyFill="1" applyBorder="1" applyAlignment="1">
      <alignment horizontal="center" vertical="center" wrapText="1"/>
    </xf>
    <xf numFmtId="38" fontId="8" fillId="2" borderId="12" xfId="1" applyFont="1" applyFill="1" applyBorder="1" applyAlignment="1">
      <alignment horizontal="center" vertical="center" wrapText="1"/>
    </xf>
    <xf numFmtId="38" fontId="8" fillId="0" borderId="13" xfId="1" applyFont="1" applyBorder="1" applyAlignment="1">
      <alignment horizontal="justify" vertical="center"/>
    </xf>
    <xf numFmtId="38" fontId="8" fillId="0" borderId="13" xfId="1" applyFont="1" applyBorder="1" applyAlignment="1">
      <alignment horizontal="right" vertical="center"/>
    </xf>
    <xf numFmtId="38" fontId="8" fillId="2" borderId="3" xfId="1" applyFont="1" applyFill="1" applyBorder="1" applyAlignment="1">
      <alignment horizontal="right" vertical="center" wrapText="1"/>
    </xf>
    <xf numFmtId="38" fontId="8" fillId="0" borderId="7" xfId="1" applyFont="1" applyBorder="1" applyAlignment="1">
      <alignment vertical="center" wrapText="1"/>
    </xf>
    <xf numFmtId="38" fontId="10" fillId="2" borderId="10" xfId="1" applyFont="1" applyFill="1" applyBorder="1" applyAlignment="1">
      <alignment horizontal="justify" vertical="center"/>
    </xf>
    <xf numFmtId="38" fontId="10" fillId="2" borderId="10" xfId="1" applyFont="1" applyFill="1" applyBorder="1" applyAlignment="1">
      <alignment vertical="center" wrapText="1"/>
    </xf>
    <xf numFmtId="38" fontId="10" fillId="2" borderId="1" xfId="1" applyFont="1" applyFill="1" applyBorder="1" applyAlignment="1">
      <alignment vertical="center" wrapText="1"/>
    </xf>
    <xf numFmtId="38" fontId="3" fillId="2" borderId="20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right" vertical="center"/>
    </xf>
    <xf numFmtId="38" fontId="3" fillId="4" borderId="4" xfId="1" applyFont="1" applyFill="1" applyBorder="1" applyAlignment="1">
      <alignment horizontal="right" vertical="center"/>
    </xf>
    <xf numFmtId="38" fontId="5" fillId="5" borderId="9" xfId="1" applyFont="1" applyFill="1" applyBorder="1" applyAlignment="1">
      <alignment horizontal="right" vertical="center"/>
    </xf>
    <xf numFmtId="38" fontId="3" fillId="6" borderId="6" xfId="1" applyFont="1" applyFill="1" applyBorder="1" applyAlignment="1">
      <alignment horizontal="right" vertical="center"/>
    </xf>
    <xf numFmtId="38" fontId="5" fillId="5" borderId="18" xfId="1" applyFont="1" applyFill="1" applyBorder="1" applyAlignment="1">
      <alignment vertical="center"/>
    </xf>
    <xf numFmtId="38" fontId="10" fillId="5" borderId="18" xfId="1" applyFont="1" applyFill="1" applyBorder="1" applyAlignment="1">
      <alignment vertical="center"/>
    </xf>
    <xf numFmtId="38" fontId="10" fillId="5" borderId="9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38" fontId="8" fillId="4" borderId="4" xfId="1" applyFont="1" applyFill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6" fillId="0" borderId="0" xfId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38" fontId="8" fillId="0" borderId="16" xfId="1" applyFont="1" applyBorder="1">
      <alignment vertical="center"/>
    </xf>
    <xf numFmtId="38" fontId="8" fillId="0" borderId="17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2" name="角丸四角形吹き出し 25">
          <a:extLst>
            <a:ext uri="{FF2B5EF4-FFF2-40B4-BE49-F238E27FC236}">
              <a16:creationId xmlns:a16="http://schemas.microsoft.com/office/drawing/2014/main" id="{BDDCBF14-FDFE-4E13-9D90-A6CA77F473A3}"/>
            </a:ext>
          </a:extLst>
        </xdr:cNvPr>
        <xdr:cNvSpPr>
          <a:spLocks noChangeArrowheads="1"/>
        </xdr:cNvSpPr>
      </xdr:nvSpPr>
      <xdr:spPr bwMode="auto">
        <a:xfrm>
          <a:off x="3035300" y="260350"/>
          <a:ext cx="20891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647700</xdr:colOff>
      <xdr:row>0</xdr:row>
      <xdr:rowOff>222250</xdr:rowOff>
    </xdr:from>
    <xdr:to>
      <xdr:col>2</xdr:col>
      <xdr:colOff>120650</xdr:colOff>
      <xdr:row>2</xdr:row>
      <xdr:rowOff>57150</xdr:rowOff>
    </xdr:to>
    <xdr:sp macro="" textlink="">
      <xdr:nvSpPr>
        <xdr:cNvPr id="2049" name="角丸四角形吹き出し 34">
          <a:extLst>
            <a:ext uri="{FF2B5EF4-FFF2-40B4-BE49-F238E27FC236}">
              <a16:creationId xmlns:a16="http://schemas.microsoft.com/office/drawing/2014/main" id="{A8D30A04-D3BA-4B5F-B781-99792550CB26}"/>
            </a:ext>
          </a:extLst>
        </xdr:cNvPr>
        <xdr:cNvSpPr>
          <a:spLocks noChangeArrowheads="1"/>
        </xdr:cNvSpPr>
      </xdr:nvSpPr>
      <xdr:spPr bwMode="auto">
        <a:xfrm>
          <a:off x="647700" y="222250"/>
          <a:ext cx="1962150" cy="317500"/>
        </a:xfrm>
        <a:prstGeom prst="wedgeRoundRectCallout">
          <a:avLst>
            <a:gd name="adj1" fmla="val -1942"/>
            <a:gd name="adj2" fmla="val 24975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助成契約書に記載された助成金額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838200</xdr:colOff>
      <xdr:row>8</xdr:row>
      <xdr:rowOff>127000</xdr:rowOff>
    </xdr:from>
    <xdr:to>
      <xdr:col>3</xdr:col>
      <xdr:colOff>781050</xdr:colOff>
      <xdr:row>9</xdr:row>
      <xdr:rowOff>165100</xdr:rowOff>
    </xdr:to>
    <xdr:sp macro="" textlink="">
      <xdr:nvSpPr>
        <xdr:cNvPr id="2050" name="角丸四角形吹き出し 34">
          <a:extLst>
            <a:ext uri="{FF2B5EF4-FFF2-40B4-BE49-F238E27FC236}">
              <a16:creationId xmlns:a16="http://schemas.microsoft.com/office/drawing/2014/main" id="{3446744B-62EB-40FD-A2F3-7E8DC30EA3EA}"/>
            </a:ext>
          </a:extLst>
        </xdr:cNvPr>
        <xdr:cNvSpPr>
          <a:spLocks noChangeArrowheads="1"/>
        </xdr:cNvSpPr>
      </xdr:nvSpPr>
      <xdr:spPr bwMode="auto">
        <a:xfrm>
          <a:off x="2317750" y="1905000"/>
          <a:ext cx="1962150" cy="254000"/>
        </a:xfrm>
        <a:prstGeom prst="wedgeRoundRectCallout">
          <a:avLst>
            <a:gd name="adj1" fmla="val -53314"/>
            <a:gd name="adj2" fmla="val -115704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1047750</xdr:colOff>
      <xdr:row>17</xdr:row>
      <xdr:rowOff>120650</xdr:rowOff>
    </xdr:from>
    <xdr:to>
      <xdr:col>2</xdr:col>
      <xdr:colOff>279400</xdr:colOff>
      <xdr:row>19</xdr:row>
      <xdr:rowOff>165100</xdr:rowOff>
    </xdr:to>
    <xdr:sp macro="" textlink="">
      <xdr:nvSpPr>
        <xdr:cNvPr id="2051" name="角丸四角形吹き出し 41">
          <a:extLst>
            <a:ext uri="{FF2B5EF4-FFF2-40B4-BE49-F238E27FC236}">
              <a16:creationId xmlns:a16="http://schemas.microsoft.com/office/drawing/2014/main" id="{87B1830F-4E3D-4AD8-AC46-DB4C8609E2DF}"/>
            </a:ext>
          </a:extLst>
        </xdr:cNvPr>
        <xdr:cNvSpPr>
          <a:spLocks noChangeArrowheads="1"/>
        </xdr:cNvSpPr>
      </xdr:nvSpPr>
      <xdr:spPr bwMode="auto">
        <a:xfrm>
          <a:off x="1047750" y="3841750"/>
          <a:ext cx="1720850" cy="476250"/>
        </a:xfrm>
        <a:prstGeom prst="wedgeRoundRectCallout">
          <a:avLst>
            <a:gd name="adj1" fmla="val -80316"/>
            <a:gd name="adj2" fmla="val -70713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費目は、通常使用しているものを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そのままお使いください。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6349</xdr:colOff>
      <xdr:row>24</xdr:row>
      <xdr:rowOff>46567</xdr:rowOff>
    </xdr:from>
    <xdr:to>
      <xdr:col>3</xdr:col>
      <xdr:colOff>948266</xdr:colOff>
      <xdr:row>25</xdr:row>
      <xdr:rowOff>82551</xdr:rowOff>
    </xdr:to>
    <xdr:sp macro="" textlink="">
      <xdr:nvSpPr>
        <xdr:cNvPr id="2052" name="角丸四角形吹き出し 34">
          <a:extLst>
            <a:ext uri="{FF2B5EF4-FFF2-40B4-BE49-F238E27FC236}">
              <a16:creationId xmlns:a16="http://schemas.microsoft.com/office/drawing/2014/main" id="{66C7D425-E987-4A16-B0A3-EFFFF30AD9CF}"/>
            </a:ext>
          </a:extLst>
        </xdr:cNvPr>
        <xdr:cNvSpPr>
          <a:spLocks noChangeArrowheads="1"/>
        </xdr:cNvSpPr>
      </xdr:nvSpPr>
      <xdr:spPr bwMode="auto">
        <a:xfrm>
          <a:off x="2504016" y="5179484"/>
          <a:ext cx="1947333" cy="247650"/>
        </a:xfrm>
        <a:prstGeom prst="wedgeRoundRectCallout">
          <a:avLst>
            <a:gd name="adj1" fmla="val -73294"/>
            <a:gd name="adj2" fmla="val 100792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482600</xdr:colOff>
      <xdr:row>7</xdr:row>
      <xdr:rowOff>107950</xdr:rowOff>
    </xdr:from>
    <xdr:to>
      <xdr:col>1</xdr:col>
      <xdr:colOff>692150</xdr:colOff>
      <xdr:row>9</xdr:row>
      <xdr:rowOff>196850</xdr:rowOff>
    </xdr:to>
    <xdr:sp macro="" textlink="">
      <xdr:nvSpPr>
        <xdr:cNvPr id="2053" name="角丸四角形吹き出し 42">
          <a:extLst>
            <a:ext uri="{FF2B5EF4-FFF2-40B4-BE49-F238E27FC236}">
              <a16:creationId xmlns:a16="http://schemas.microsoft.com/office/drawing/2014/main" id="{1517772C-A557-4AE1-BE5F-4C65A47BFB41}"/>
            </a:ext>
          </a:extLst>
        </xdr:cNvPr>
        <xdr:cNvSpPr>
          <a:spLocks noChangeArrowheads="1"/>
        </xdr:cNvSpPr>
      </xdr:nvSpPr>
      <xdr:spPr bwMode="auto">
        <a:xfrm>
          <a:off x="482600" y="1670050"/>
          <a:ext cx="1682750" cy="520700"/>
        </a:xfrm>
        <a:prstGeom prst="wedgeRoundRectCallout">
          <a:avLst>
            <a:gd name="adj1" fmla="val 27780"/>
            <a:gd name="adj2" fmla="val 63206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事業期間内に予算を変更した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場合は、変更後の予算額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965200</xdr:colOff>
      <xdr:row>0</xdr:row>
      <xdr:rowOff>101600</xdr:rowOff>
    </xdr:from>
    <xdr:to>
      <xdr:col>5</xdr:col>
      <xdr:colOff>1612900</xdr:colOff>
      <xdr:row>2</xdr:row>
      <xdr:rowOff>57150</xdr:rowOff>
    </xdr:to>
    <xdr:sp macro="" textlink="">
      <xdr:nvSpPr>
        <xdr:cNvPr id="2054" name="角丸四角形吹き出し 23">
          <a:extLst>
            <a:ext uri="{FF2B5EF4-FFF2-40B4-BE49-F238E27FC236}">
              <a16:creationId xmlns:a16="http://schemas.microsoft.com/office/drawing/2014/main" id="{464EFBAF-95D1-4DE2-9022-F2FB62DB9392}"/>
            </a:ext>
          </a:extLst>
        </xdr:cNvPr>
        <xdr:cNvSpPr>
          <a:spLocks noChangeArrowheads="1"/>
        </xdr:cNvSpPr>
      </xdr:nvSpPr>
      <xdr:spPr bwMode="auto">
        <a:xfrm>
          <a:off x="5473700" y="101600"/>
          <a:ext cx="1657350" cy="438150"/>
        </a:xfrm>
        <a:prstGeom prst="wedgeRoundRectCallout">
          <a:avLst>
            <a:gd name="adj1" fmla="val -89541"/>
            <a:gd name="adj2" fmla="val 53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事業完了報告書の完了日付と合致させてください。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9" name="角丸四角形吹き出し 25">
          <a:extLst>
            <a:ext uri="{FF2B5EF4-FFF2-40B4-BE49-F238E27FC236}">
              <a16:creationId xmlns:a16="http://schemas.microsoft.com/office/drawing/2014/main" id="{9F78916A-3062-4FF5-9601-EA969429AC61}"/>
            </a:ext>
          </a:extLst>
        </xdr:cNvPr>
        <xdr:cNvSpPr>
          <a:spLocks noChangeArrowheads="1"/>
        </xdr:cNvSpPr>
      </xdr:nvSpPr>
      <xdr:spPr bwMode="auto">
        <a:xfrm>
          <a:off x="3022600" y="260350"/>
          <a:ext cx="20764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10" name="角丸四角形吹き出し 25">
          <a:extLst>
            <a:ext uri="{FF2B5EF4-FFF2-40B4-BE49-F238E27FC236}">
              <a16:creationId xmlns:a16="http://schemas.microsoft.com/office/drawing/2014/main" id="{40680B4A-FED5-4595-9968-23D8A650C1C2}"/>
            </a:ext>
          </a:extLst>
        </xdr:cNvPr>
        <xdr:cNvSpPr>
          <a:spLocks noChangeArrowheads="1"/>
        </xdr:cNvSpPr>
      </xdr:nvSpPr>
      <xdr:spPr bwMode="auto">
        <a:xfrm>
          <a:off x="3022600" y="260350"/>
          <a:ext cx="20764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11" name="角丸四角形吹き出し 25">
          <a:extLst>
            <a:ext uri="{FF2B5EF4-FFF2-40B4-BE49-F238E27FC236}">
              <a16:creationId xmlns:a16="http://schemas.microsoft.com/office/drawing/2014/main" id="{44239DFA-FC21-4DBE-86F5-DA44BDCF8AE5}"/>
            </a:ext>
          </a:extLst>
        </xdr:cNvPr>
        <xdr:cNvSpPr>
          <a:spLocks noChangeArrowheads="1"/>
        </xdr:cNvSpPr>
      </xdr:nvSpPr>
      <xdr:spPr bwMode="auto">
        <a:xfrm>
          <a:off x="3022600" y="260350"/>
          <a:ext cx="20764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2" name="角丸四角形吹き出し 25">
          <a:extLst>
            <a:ext uri="{FF2B5EF4-FFF2-40B4-BE49-F238E27FC236}">
              <a16:creationId xmlns:a16="http://schemas.microsoft.com/office/drawing/2014/main" id="{FB497DBF-9166-40F2-9CF3-E58C07319941}"/>
            </a:ext>
          </a:extLst>
        </xdr:cNvPr>
        <xdr:cNvSpPr>
          <a:spLocks noChangeArrowheads="1"/>
        </xdr:cNvSpPr>
      </xdr:nvSpPr>
      <xdr:spPr bwMode="auto">
        <a:xfrm>
          <a:off x="3035300" y="260350"/>
          <a:ext cx="20891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647700</xdr:colOff>
      <xdr:row>0</xdr:row>
      <xdr:rowOff>222250</xdr:rowOff>
    </xdr:from>
    <xdr:to>
      <xdr:col>2</xdr:col>
      <xdr:colOff>120650</xdr:colOff>
      <xdr:row>2</xdr:row>
      <xdr:rowOff>57150</xdr:rowOff>
    </xdr:to>
    <xdr:sp macro="" textlink="">
      <xdr:nvSpPr>
        <xdr:cNvPr id="3" name="角丸四角形吹き出し 34">
          <a:extLst>
            <a:ext uri="{FF2B5EF4-FFF2-40B4-BE49-F238E27FC236}">
              <a16:creationId xmlns:a16="http://schemas.microsoft.com/office/drawing/2014/main" id="{95DF465C-C223-4739-BE16-E6CEF8DF88C4}"/>
            </a:ext>
          </a:extLst>
        </xdr:cNvPr>
        <xdr:cNvSpPr>
          <a:spLocks noChangeArrowheads="1"/>
        </xdr:cNvSpPr>
      </xdr:nvSpPr>
      <xdr:spPr bwMode="auto">
        <a:xfrm>
          <a:off x="647700" y="222250"/>
          <a:ext cx="1962150" cy="317500"/>
        </a:xfrm>
        <a:prstGeom prst="wedgeRoundRectCallout">
          <a:avLst>
            <a:gd name="adj1" fmla="val -1942"/>
            <a:gd name="adj2" fmla="val 24975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助成契約書に記載された助成金額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838200</xdr:colOff>
      <xdr:row>8</xdr:row>
      <xdr:rowOff>127000</xdr:rowOff>
    </xdr:from>
    <xdr:to>
      <xdr:col>3</xdr:col>
      <xdr:colOff>781050</xdr:colOff>
      <xdr:row>9</xdr:row>
      <xdr:rowOff>165100</xdr:rowOff>
    </xdr:to>
    <xdr:sp macro="" textlink="">
      <xdr:nvSpPr>
        <xdr:cNvPr id="4" name="角丸四角形吹き出し 34">
          <a:extLst>
            <a:ext uri="{FF2B5EF4-FFF2-40B4-BE49-F238E27FC236}">
              <a16:creationId xmlns:a16="http://schemas.microsoft.com/office/drawing/2014/main" id="{7E8B9F9E-73B9-49F8-8789-73FAFA6B22D6}"/>
            </a:ext>
          </a:extLst>
        </xdr:cNvPr>
        <xdr:cNvSpPr>
          <a:spLocks noChangeArrowheads="1"/>
        </xdr:cNvSpPr>
      </xdr:nvSpPr>
      <xdr:spPr bwMode="auto">
        <a:xfrm>
          <a:off x="2317750" y="1905000"/>
          <a:ext cx="1962150" cy="254000"/>
        </a:xfrm>
        <a:prstGeom prst="wedgeRoundRectCallout">
          <a:avLst>
            <a:gd name="adj1" fmla="val -53314"/>
            <a:gd name="adj2" fmla="val -115704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1047750</xdr:colOff>
      <xdr:row>17</xdr:row>
      <xdr:rowOff>120650</xdr:rowOff>
    </xdr:from>
    <xdr:to>
      <xdr:col>2</xdr:col>
      <xdr:colOff>279400</xdr:colOff>
      <xdr:row>19</xdr:row>
      <xdr:rowOff>165100</xdr:rowOff>
    </xdr:to>
    <xdr:sp macro="" textlink="">
      <xdr:nvSpPr>
        <xdr:cNvPr id="5" name="角丸四角形吹き出し 41">
          <a:extLst>
            <a:ext uri="{FF2B5EF4-FFF2-40B4-BE49-F238E27FC236}">
              <a16:creationId xmlns:a16="http://schemas.microsoft.com/office/drawing/2014/main" id="{FC40EDD7-EA6A-4244-8088-569C437C2362}"/>
            </a:ext>
          </a:extLst>
        </xdr:cNvPr>
        <xdr:cNvSpPr>
          <a:spLocks noChangeArrowheads="1"/>
        </xdr:cNvSpPr>
      </xdr:nvSpPr>
      <xdr:spPr bwMode="auto">
        <a:xfrm>
          <a:off x="1047750" y="3841750"/>
          <a:ext cx="1720850" cy="476250"/>
        </a:xfrm>
        <a:prstGeom prst="wedgeRoundRectCallout">
          <a:avLst>
            <a:gd name="adj1" fmla="val -80316"/>
            <a:gd name="adj2" fmla="val -70713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費目は、通常使用しているものを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そのままお使いください。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482600</xdr:colOff>
      <xdr:row>7</xdr:row>
      <xdr:rowOff>114300</xdr:rowOff>
    </xdr:from>
    <xdr:to>
      <xdr:col>1</xdr:col>
      <xdr:colOff>666750</xdr:colOff>
      <xdr:row>9</xdr:row>
      <xdr:rowOff>196850</xdr:rowOff>
    </xdr:to>
    <xdr:sp macro="" textlink="">
      <xdr:nvSpPr>
        <xdr:cNvPr id="7" name="角丸四角形吹き出し 42">
          <a:extLst>
            <a:ext uri="{FF2B5EF4-FFF2-40B4-BE49-F238E27FC236}">
              <a16:creationId xmlns:a16="http://schemas.microsoft.com/office/drawing/2014/main" id="{EDAB27EC-B2F1-4BE0-BF6B-9B2BCABA8BE6}"/>
            </a:ext>
          </a:extLst>
        </xdr:cNvPr>
        <xdr:cNvSpPr>
          <a:spLocks noChangeArrowheads="1"/>
        </xdr:cNvSpPr>
      </xdr:nvSpPr>
      <xdr:spPr bwMode="auto">
        <a:xfrm>
          <a:off x="482600" y="1676400"/>
          <a:ext cx="1657350" cy="514350"/>
        </a:xfrm>
        <a:prstGeom prst="wedgeRoundRectCallout">
          <a:avLst>
            <a:gd name="adj1" fmla="val 27780"/>
            <a:gd name="adj2" fmla="val 63206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事業期間内に予算を変更した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場合は、変更後の予算額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965200</xdr:colOff>
      <xdr:row>0</xdr:row>
      <xdr:rowOff>101600</xdr:rowOff>
    </xdr:from>
    <xdr:to>
      <xdr:col>5</xdr:col>
      <xdr:colOff>1612900</xdr:colOff>
      <xdr:row>2</xdr:row>
      <xdr:rowOff>57150</xdr:rowOff>
    </xdr:to>
    <xdr:sp macro="" textlink="">
      <xdr:nvSpPr>
        <xdr:cNvPr id="8" name="角丸四角形吹き出し 23">
          <a:extLst>
            <a:ext uri="{FF2B5EF4-FFF2-40B4-BE49-F238E27FC236}">
              <a16:creationId xmlns:a16="http://schemas.microsoft.com/office/drawing/2014/main" id="{466D076B-03FF-4A23-927B-CED7A4A4A265}"/>
            </a:ext>
          </a:extLst>
        </xdr:cNvPr>
        <xdr:cNvSpPr>
          <a:spLocks noChangeArrowheads="1"/>
        </xdr:cNvSpPr>
      </xdr:nvSpPr>
      <xdr:spPr bwMode="auto">
        <a:xfrm>
          <a:off x="5473700" y="101600"/>
          <a:ext cx="1657350" cy="438150"/>
        </a:xfrm>
        <a:prstGeom prst="wedgeRoundRectCallout">
          <a:avLst>
            <a:gd name="adj1" fmla="val -89541"/>
            <a:gd name="adj2" fmla="val 53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事業完了報告書の完了日付と合致させてください。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10589</xdr:colOff>
      <xdr:row>24</xdr:row>
      <xdr:rowOff>42332</xdr:rowOff>
    </xdr:from>
    <xdr:to>
      <xdr:col>3</xdr:col>
      <xdr:colOff>952505</xdr:colOff>
      <xdr:row>25</xdr:row>
      <xdr:rowOff>78316</xdr:rowOff>
    </xdr:to>
    <xdr:sp macro="" textlink="">
      <xdr:nvSpPr>
        <xdr:cNvPr id="10" name="角丸四角形吹き出し 34">
          <a:extLst>
            <a:ext uri="{FF2B5EF4-FFF2-40B4-BE49-F238E27FC236}">
              <a16:creationId xmlns:a16="http://schemas.microsoft.com/office/drawing/2014/main" id="{17A7A9EB-87EE-4E19-B88E-2C2E55FEE9AD}"/>
            </a:ext>
          </a:extLst>
        </xdr:cNvPr>
        <xdr:cNvSpPr>
          <a:spLocks noChangeArrowheads="1"/>
        </xdr:cNvSpPr>
      </xdr:nvSpPr>
      <xdr:spPr bwMode="auto">
        <a:xfrm>
          <a:off x="2497672" y="5175249"/>
          <a:ext cx="1947333" cy="247650"/>
        </a:xfrm>
        <a:prstGeom prst="wedgeRoundRectCallout">
          <a:avLst>
            <a:gd name="adj1" fmla="val -73294"/>
            <a:gd name="adj2" fmla="val 100792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9" name="角丸四角形吹き出し 25">
          <a:extLst>
            <a:ext uri="{FF2B5EF4-FFF2-40B4-BE49-F238E27FC236}">
              <a16:creationId xmlns:a16="http://schemas.microsoft.com/office/drawing/2014/main" id="{82CD0764-45EC-4140-8FD1-7D915DB8CB38}"/>
            </a:ext>
          </a:extLst>
        </xdr:cNvPr>
        <xdr:cNvSpPr>
          <a:spLocks noChangeArrowheads="1"/>
        </xdr:cNvSpPr>
      </xdr:nvSpPr>
      <xdr:spPr bwMode="auto">
        <a:xfrm>
          <a:off x="3048000" y="260350"/>
          <a:ext cx="20764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11" name="角丸四角形吹き出し 25">
          <a:extLst>
            <a:ext uri="{FF2B5EF4-FFF2-40B4-BE49-F238E27FC236}">
              <a16:creationId xmlns:a16="http://schemas.microsoft.com/office/drawing/2014/main" id="{632FD673-DC87-4D32-A960-9046C6B069E5}"/>
            </a:ext>
          </a:extLst>
        </xdr:cNvPr>
        <xdr:cNvSpPr>
          <a:spLocks noChangeArrowheads="1"/>
        </xdr:cNvSpPr>
      </xdr:nvSpPr>
      <xdr:spPr bwMode="auto">
        <a:xfrm>
          <a:off x="3048000" y="260350"/>
          <a:ext cx="20764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145473</xdr:colOff>
      <xdr:row>29</xdr:row>
      <xdr:rowOff>121227</xdr:rowOff>
    </xdr:from>
    <xdr:to>
      <xdr:col>5</xdr:col>
      <xdr:colOff>1942523</xdr:colOff>
      <xdr:row>36</xdr:row>
      <xdr:rowOff>103909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D363C7-91E1-48CF-B81E-3AF7EA37C74F}"/>
            </a:ext>
          </a:extLst>
        </xdr:cNvPr>
        <xdr:cNvSpPr txBox="1"/>
      </xdr:nvSpPr>
      <xdr:spPr>
        <a:xfrm>
          <a:off x="145473" y="6517409"/>
          <a:ext cx="7292686" cy="151822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上記例：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   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助成契約時 予算額の支出合計（事業費総額）が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3,000,000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endParaRPr lang="en-US" altLang="ja-JP" sz="11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            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決算額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の支出合計（事業費総額）が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2,802,700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だった場合</a:t>
          </a:r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en-US" altLang="ja-JP" sz="11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2,802,700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×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80% 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＝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2,242,160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⇒ 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2,242,</a:t>
          </a:r>
          <a:r>
            <a:rPr lang="en-US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円（</a:t>
          </a:r>
          <a:r>
            <a:rPr lang="ja-JP" altLang="ja-JP" sz="11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千円未満切捨て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）・・・・・・・助成金額</a:t>
          </a:r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2,802,700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－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2,242,</a:t>
          </a:r>
          <a:r>
            <a:rPr lang="en-US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＝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560,700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円・・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</a:t>
          </a:r>
          <a:r>
            <a:rPr lang="ja-JP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・・・・・・・・・・自己負担金額</a:t>
          </a:r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selection activeCell="D7" sqref="D7"/>
    </sheetView>
  </sheetViews>
  <sheetFormatPr defaultColWidth="8.6640625" defaultRowHeight="17.5" x14ac:dyDescent="0.55000000000000004"/>
  <cols>
    <col min="1" max="1" width="19.33203125" style="2" customWidth="1"/>
    <col min="2" max="5" width="13.1640625" style="2" customWidth="1"/>
    <col min="6" max="6" width="48.33203125" style="2" customWidth="1"/>
    <col min="7" max="16384" width="8.6640625" style="2"/>
  </cols>
  <sheetData>
    <row r="1" spans="1:8" ht="19.5" customHeight="1" thickBot="1" x14ac:dyDescent="0.6">
      <c r="A1" s="95" t="s">
        <v>20</v>
      </c>
      <c r="B1" s="95"/>
      <c r="C1" s="95"/>
      <c r="D1" s="1" t="s">
        <v>7</v>
      </c>
      <c r="E1" s="85" t="s">
        <v>40</v>
      </c>
      <c r="F1" s="86"/>
    </row>
    <row r="2" spans="1:8" ht="18.5" customHeight="1" thickBot="1" x14ac:dyDescent="0.6">
      <c r="B2" s="3"/>
      <c r="C2" s="3"/>
      <c r="D2" s="1" t="s">
        <v>8</v>
      </c>
      <c r="E2" s="87" t="s">
        <v>41</v>
      </c>
      <c r="F2" s="88"/>
    </row>
    <row r="3" spans="1:8" ht="17" customHeight="1" thickBot="1" x14ac:dyDescent="0.6">
      <c r="A3" s="4" t="s">
        <v>4</v>
      </c>
      <c r="B3" s="93" t="s">
        <v>38</v>
      </c>
      <c r="C3" s="93"/>
      <c r="D3" s="93"/>
      <c r="E3" s="93"/>
      <c r="F3" s="5" t="s">
        <v>18</v>
      </c>
    </row>
    <row r="4" spans="1:8" ht="17" customHeight="1" x14ac:dyDescent="0.55000000000000004">
      <c r="A4" s="91" t="s">
        <v>6</v>
      </c>
      <c r="B4" s="89" t="s">
        <v>10</v>
      </c>
      <c r="C4" s="91" t="s">
        <v>0</v>
      </c>
      <c r="D4" s="91" t="s">
        <v>13</v>
      </c>
      <c r="E4" s="6" t="s">
        <v>9</v>
      </c>
      <c r="F4" s="7" t="s">
        <v>3</v>
      </c>
    </row>
    <row r="5" spans="1:8" ht="17" customHeight="1" thickBot="1" x14ac:dyDescent="0.6">
      <c r="A5" s="92"/>
      <c r="B5" s="90"/>
      <c r="C5" s="92"/>
      <c r="D5" s="92"/>
      <c r="E5" s="8" t="s">
        <v>30</v>
      </c>
      <c r="F5" s="9" t="s">
        <v>31</v>
      </c>
    </row>
    <row r="6" spans="1:8" ht="17" customHeight="1" x14ac:dyDescent="0.55000000000000004">
      <c r="A6" s="10" t="s">
        <v>11</v>
      </c>
      <c r="B6" s="11">
        <v>29940000</v>
      </c>
      <c r="C6" s="76">
        <v>29940000</v>
      </c>
      <c r="D6" s="12">
        <v>29940000</v>
      </c>
      <c r="E6" s="13" t="str">
        <f>IF(B6-D6&lt;=0,"",(B6-D6))</f>
        <v/>
      </c>
      <c r="F6" s="79" t="str">
        <f>IF(C6&lt;B6,B6-C6,"")</f>
        <v/>
      </c>
    </row>
    <row r="7" spans="1:8" ht="17" customHeight="1" thickBot="1" x14ac:dyDescent="0.6">
      <c r="A7" s="14" t="s">
        <v>12</v>
      </c>
      <c r="B7" s="15">
        <v>0</v>
      </c>
      <c r="C7" s="77">
        <v>147</v>
      </c>
      <c r="D7" s="16">
        <v>147</v>
      </c>
      <c r="E7" s="75"/>
      <c r="F7" s="18"/>
    </row>
    <row r="8" spans="1:8" ht="17" customHeight="1" thickBot="1" x14ac:dyDescent="0.6">
      <c r="A8" s="19" t="s">
        <v>21</v>
      </c>
      <c r="B8" s="20">
        <f>IF(SUM(B6,B7)=0,"",SUM(B6,B7))</f>
        <v>29940000</v>
      </c>
      <c r="C8" s="78">
        <f t="shared" ref="C8:F8" si="0">IF(SUM(C6,C7)=0,"",SUM(C6,C7))</f>
        <v>29940147</v>
      </c>
      <c r="D8" s="21">
        <f t="shared" si="0"/>
        <v>29940147</v>
      </c>
      <c r="E8" s="22" t="str">
        <f t="shared" si="0"/>
        <v/>
      </c>
      <c r="F8" s="20" t="str">
        <f t="shared" si="0"/>
        <v/>
      </c>
    </row>
    <row r="9" spans="1:8" ht="17" customHeight="1" x14ac:dyDescent="0.55000000000000004"/>
    <row r="10" spans="1:8" ht="17" customHeight="1" thickBot="1" x14ac:dyDescent="0.6">
      <c r="A10" s="4" t="s">
        <v>5</v>
      </c>
      <c r="B10" s="5"/>
      <c r="C10" s="23"/>
      <c r="D10" s="23"/>
      <c r="E10" s="23"/>
      <c r="F10" s="5" t="s">
        <v>1</v>
      </c>
      <c r="G10" s="24"/>
      <c r="H10" s="25"/>
    </row>
    <row r="11" spans="1:8" ht="17" customHeight="1" x14ac:dyDescent="0.55000000000000004">
      <c r="A11" s="91" t="s">
        <v>6</v>
      </c>
      <c r="B11" s="89" t="s">
        <v>14</v>
      </c>
      <c r="C11" s="91" t="s">
        <v>15</v>
      </c>
      <c r="D11" s="91" t="s">
        <v>16</v>
      </c>
      <c r="E11" s="26" t="s">
        <v>2</v>
      </c>
      <c r="F11" s="89" t="s">
        <v>19</v>
      </c>
    </row>
    <row r="12" spans="1:8" ht="17" customHeight="1" thickBot="1" x14ac:dyDescent="0.6">
      <c r="A12" s="92"/>
      <c r="B12" s="90"/>
      <c r="C12" s="92"/>
      <c r="D12" s="92"/>
      <c r="E12" s="27" t="s">
        <v>17</v>
      </c>
      <c r="F12" s="94"/>
    </row>
    <row r="13" spans="1:8" ht="16.75" customHeight="1" x14ac:dyDescent="0.55000000000000004">
      <c r="A13" s="28" t="s">
        <v>39</v>
      </c>
      <c r="B13" s="12">
        <v>3780000</v>
      </c>
      <c r="C13" s="12">
        <v>3780147</v>
      </c>
      <c r="D13" s="12">
        <v>3780147</v>
      </c>
      <c r="E13" s="30" t="str">
        <f>IF(C13-D13=0,"",C13-D13)</f>
        <v/>
      </c>
      <c r="F13" s="31"/>
    </row>
    <row r="14" spans="1:8" ht="16.75" customHeight="1" x14ac:dyDescent="0.55000000000000004">
      <c r="A14" s="28" t="s">
        <v>37</v>
      </c>
      <c r="B14" s="32">
        <v>10500000</v>
      </c>
      <c r="C14" s="32">
        <v>10500000</v>
      </c>
      <c r="D14" s="32">
        <v>10500000</v>
      </c>
      <c r="E14" s="33" t="str">
        <f t="shared" ref="E14:E26" si="1">IF(C14-D14=0,"",C14-D14)</f>
        <v/>
      </c>
      <c r="F14" s="34"/>
    </row>
    <row r="15" spans="1:8" ht="16.75" customHeight="1" x14ac:dyDescent="0.55000000000000004">
      <c r="A15" s="28" t="s">
        <v>42</v>
      </c>
      <c r="B15" s="32">
        <v>14580000</v>
      </c>
      <c r="C15" s="32">
        <v>14580000</v>
      </c>
      <c r="D15" s="32">
        <v>14580000</v>
      </c>
      <c r="E15" s="33" t="str">
        <f t="shared" si="1"/>
        <v/>
      </c>
      <c r="F15" s="34"/>
    </row>
    <row r="16" spans="1:8" ht="16.75" customHeight="1" x14ac:dyDescent="0.55000000000000004">
      <c r="A16" s="28" t="s">
        <v>43</v>
      </c>
      <c r="B16" s="32">
        <v>540000</v>
      </c>
      <c r="C16" s="32">
        <v>540000</v>
      </c>
      <c r="D16" s="32">
        <v>540000</v>
      </c>
      <c r="E16" s="33" t="str">
        <f t="shared" si="1"/>
        <v/>
      </c>
      <c r="F16" s="34"/>
    </row>
    <row r="17" spans="1:6" ht="17" customHeight="1" x14ac:dyDescent="0.55000000000000004">
      <c r="A17" s="28" t="s">
        <v>44</v>
      </c>
      <c r="B17" s="32">
        <v>270000</v>
      </c>
      <c r="C17" s="32">
        <v>270000</v>
      </c>
      <c r="D17" s="32">
        <v>270000</v>
      </c>
      <c r="E17" s="33" t="str">
        <f t="shared" si="1"/>
        <v/>
      </c>
      <c r="F17" s="34"/>
    </row>
    <row r="18" spans="1:6" ht="17" customHeight="1" x14ac:dyDescent="0.55000000000000004">
      <c r="A18" s="28" t="s">
        <v>45</v>
      </c>
      <c r="B18" s="32">
        <v>270000</v>
      </c>
      <c r="C18" s="32">
        <v>270000</v>
      </c>
      <c r="D18" s="32">
        <v>270000</v>
      </c>
      <c r="E18" s="33" t="str">
        <f t="shared" si="1"/>
        <v/>
      </c>
      <c r="F18" s="34"/>
    </row>
    <row r="19" spans="1:6" ht="17" customHeight="1" x14ac:dyDescent="0.55000000000000004">
      <c r="A19" s="28"/>
      <c r="B19" s="32"/>
      <c r="C19" s="32"/>
      <c r="D19" s="32"/>
      <c r="E19" s="33" t="str">
        <f t="shared" si="1"/>
        <v/>
      </c>
      <c r="F19" s="34"/>
    </row>
    <row r="20" spans="1:6" ht="17" customHeight="1" x14ac:dyDescent="0.55000000000000004">
      <c r="A20" s="28"/>
      <c r="B20" s="32"/>
      <c r="C20" s="32"/>
      <c r="D20" s="32"/>
      <c r="E20" s="33" t="str">
        <f t="shared" si="1"/>
        <v/>
      </c>
      <c r="F20" s="34"/>
    </row>
    <row r="21" spans="1:6" ht="17" customHeight="1" x14ac:dyDescent="0.55000000000000004">
      <c r="A21" s="28"/>
      <c r="B21" s="32"/>
      <c r="C21" s="32"/>
      <c r="D21" s="32"/>
      <c r="E21" s="33" t="str">
        <f t="shared" si="1"/>
        <v/>
      </c>
      <c r="F21" s="34"/>
    </row>
    <row r="22" spans="1:6" ht="17" customHeight="1" x14ac:dyDescent="0.55000000000000004">
      <c r="A22" s="28"/>
      <c r="B22" s="32"/>
      <c r="C22" s="32"/>
      <c r="D22" s="32"/>
      <c r="E22" s="33" t="str">
        <f t="shared" si="1"/>
        <v/>
      </c>
      <c r="F22" s="34"/>
    </row>
    <row r="23" spans="1:6" ht="17" customHeight="1" x14ac:dyDescent="0.55000000000000004">
      <c r="A23" s="28"/>
      <c r="B23" s="32"/>
      <c r="C23" s="32"/>
      <c r="D23" s="32"/>
      <c r="E23" s="33" t="str">
        <f t="shared" si="1"/>
        <v/>
      </c>
      <c r="F23" s="34"/>
    </row>
    <row r="24" spans="1:6" ht="17" customHeight="1" x14ac:dyDescent="0.55000000000000004">
      <c r="A24" s="28"/>
      <c r="B24" s="32"/>
      <c r="C24" s="32"/>
      <c r="D24" s="29"/>
      <c r="E24" s="33" t="str">
        <f t="shared" si="1"/>
        <v/>
      </c>
      <c r="F24" s="34"/>
    </row>
    <row r="25" spans="1:6" ht="17" customHeight="1" x14ac:dyDescent="0.55000000000000004">
      <c r="A25" s="28"/>
      <c r="B25" s="32"/>
      <c r="C25" s="32"/>
      <c r="D25" s="29"/>
      <c r="E25" s="33" t="str">
        <f t="shared" si="1"/>
        <v/>
      </c>
      <c r="F25" s="34"/>
    </row>
    <row r="26" spans="1:6" ht="17" customHeight="1" thickBot="1" x14ac:dyDescent="0.6">
      <c r="A26" s="28"/>
      <c r="B26" s="32"/>
      <c r="C26" s="32"/>
      <c r="D26" s="29"/>
      <c r="E26" s="33" t="str">
        <f t="shared" si="1"/>
        <v/>
      </c>
      <c r="F26" s="34"/>
    </row>
    <row r="27" spans="1:6" ht="17" customHeight="1" thickBot="1" x14ac:dyDescent="0.6">
      <c r="A27" s="35" t="s">
        <v>22</v>
      </c>
      <c r="B27" s="36">
        <f>IF(SUM(B13:B26)=0,"",SUM(B13:B26))</f>
        <v>29940000</v>
      </c>
      <c r="C27" s="80">
        <f t="shared" ref="C27:E27" si="2">IF(SUM(C13:C26)=0,"",SUM(C13:C26))</f>
        <v>29940147</v>
      </c>
      <c r="D27" s="36">
        <f t="shared" si="2"/>
        <v>29940147</v>
      </c>
      <c r="E27" s="37" t="str">
        <f t="shared" si="2"/>
        <v/>
      </c>
      <c r="F27" s="38"/>
    </row>
    <row r="28" spans="1:6" ht="17" customHeight="1" x14ac:dyDescent="0.55000000000000004">
      <c r="A28" s="42" t="s">
        <v>28</v>
      </c>
    </row>
    <row r="29" spans="1:6" ht="17" customHeight="1" x14ac:dyDescent="0.55000000000000004">
      <c r="A29" s="42" t="s">
        <v>29</v>
      </c>
    </row>
  </sheetData>
  <mergeCells count="13">
    <mergeCell ref="E1:F1"/>
    <mergeCell ref="E2:F2"/>
    <mergeCell ref="B11:B12"/>
    <mergeCell ref="C11:C12"/>
    <mergeCell ref="A11:A12"/>
    <mergeCell ref="D11:D12"/>
    <mergeCell ref="A4:A5"/>
    <mergeCell ref="B4:B5"/>
    <mergeCell ref="C4:C5"/>
    <mergeCell ref="D4:D5"/>
    <mergeCell ref="B3:E3"/>
    <mergeCell ref="F11:F12"/>
    <mergeCell ref="A1:C1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zoomScaleNormal="100" workbookViewId="0">
      <selection sqref="A1:C1"/>
    </sheetView>
  </sheetViews>
  <sheetFormatPr defaultColWidth="8.6640625" defaultRowHeight="17.5" x14ac:dyDescent="0.55000000000000004"/>
  <cols>
    <col min="1" max="1" width="19.33203125" style="2" customWidth="1"/>
    <col min="2" max="5" width="13.1640625" style="2" customWidth="1"/>
    <col min="6" max="6" width="48.33203125" style="2" customWidth="1"/>
    <col min="7" max="16384" width="8.6640625" style="2"/>
  </cols>
  <sheetData>
    <row r="1" spans="1:8" ht="19.5" customHeight="1" thickBot="1" x14ac:dyDescent="0.6">
      <c r="A1" s="96" t="s">
        <v>36</v>
      </c>
      <c r="B1" s="96"/>
      <c r="C1" s="96"/>
      <c r="D1" s="1" t="s">
        <v>7</v>
      </c>
      <c r="E1" s="85"/>
      <c r="F1" s="86"/>
    </row>
    <row r="2" spans="1:8" ht="18.5" customHeight="1" thickBot="1" x14ac:dyDescent="0.6">
      <c r="B2" s="3"/>
      <c r="C2" s="3"/>
      <c r="D2" s="1" t="s">
        <v>8</v>
      </c>
      <c r="E2" s="87"/>
      <c r="F2" s="88"/>
    </row>
    <row r="3" spans="1:8" ht="17" customHeight="1" thickBot="1" x14ac:dyDescent="0.6">
      <c r="A3" s="4" t="s">
        <v>4</v>
      </c>
      <c r="B3" s="93" t="s">
        <v>33</v>
      </c>
      <c r="C3" s="93"/>
      <c r="D3" s="93"/>
      <c r="E3" s="93"/>
      <c r="F3" s="5" t="s">
        <v>18</v>
      </c>
    </row>
    <row r="4" spans="1:8" ht="17" customHeight="1" x14ac:dyDescent="0.55000000000000004">
      <c r="A4" s="91" t="s">
        <v>6</v>
      </c>
      <c r="B4" s="89" t="s">
        <v>10</v>
      </c>
      <c r="C4" s="91" t="s">
        <v>0</v>
      </c>
      <c r="D4" s="91" t="s">
        <v>13</v>
      </c>
      <c r="E4" s="6" t="s">
        <v>9</v>
      </c>
      <c r="F4" s="7" t="s">
        <v>3</v>
      </c>
    </row>
    <row r="5" spans="1:8" ht="17" customHeight="1" thickBot="1" x14ac:dyDescent="0.6">
      <c r="A5" s="92"/>
      <c r="B5" s="90"/>
      <c r="C5" s="92"/>
      <c r="D5" s="92"/>
      <c r="E5" s="8" t="s">
        <v>30</v>
      </c>
      <c r="F5" s="9" t="s">
        <v>32</v>
      </c>
    </row>
    <row r="6" spans="1:8" ht="17" customHeight="1" x14ac:dyDescent="0.55000000000000004">
      <c r="A6" s="10" t="s">
        <v>11</v>
      </c>
      <c r="B6" s="11">
        <v>2400000</v>
      </c>
      <c r="C6" s="76">
        <v>2400000</v>
      </c>
      <c r="D6" s="12">
        <v>2400000</v>
      </c>
      <c r="E6" s="13" t="str">
        <f>IF(B6-D6&lt;=0,"",(B6-D6))</f>
        <v/>
      </c>
      <c r="F6" s="79" t="str">
        <f>IF(C6&lt;B6,B6-C6,"")</f>
        <v/>
      </c>
    </row>
    <row r="7" spans="1:8" ht="17" customHeight="1" thickBot="1" x14ac:dyDescent="0.6">
      <c r="A7" s="14" t="s">
        <v>12</v>
      </c>
      <c r="B7" s="15">
        <v>600000</v>
      </c>
      <c r="C7" s="77">
        <v>601234</v>
      </c>
      <c r="D7" s="16">
        <v>601234</v>
      </c>
      <c r="E7" s="75"/>
      <c r="F7" s="18"/>
    </row>
    <row r="8" spans="1:8" ht="17" customHeight="1" thickBot="1" x14ac:dyDescent="0.6">
      <c r="A8" s="19" t="s">
        <v>21</v>
      </c>
      <c r="B8" s="20">
        <f>IF(SUM(B6,B7)=0,"",SUM(B6,B7))</f>
        <v>3000000</v>
      </c>
      <c r="C8" s="78">
        <f t="shared" ref="C8:F8" si="0">IF(SUM(C6,C7)=0,"",SUM(C6,C7))</f>
        <v>3001234</v>
      </c>
      <c r="D8" s="36">
        <f t="shared" si="0"/>
        <v>3001234</v>
      </c>
      <c r="E8" s="22" t="str">
        <f t="shared" si="0"/>
        <v/>
      </c>
      <c r="F8" s="20" t="str">
        <f t="shared" si="0"/>
        <v/>
      </c>
    </row>
    <row r="9" spans="1:8" ht="17" customHeight="1" x14ac:dyDescent="0.55000000000000004"/>
    <row r="10" spans="1:8" ht="17" customHeight="1" thickBot="1" x14ac:dyDescent="0.6">
      <c r="A10" s="4" t="s">
        <v>5</v>
      </c>
      <c r="B10" s="5"/>
      <c r="C10" s="23"/>
      <c r="D10" s="23"/>
      <c r="E10" s="23"/>
      <c r="F10" s="5" t="s">
        <v>1</v>
      </c>
      <c r="G10" s="24"/>
      <c r="H10" s="25"/>
    </row>
    <row r="11" spans="1:8" ht="17" customHeight="1" x14ac:dyDescent="0.55000000000000004">
      <c r="A11" s="91" t="s">
        <v>6</v>
      </c>
      <c r="B11" s="89" t="s">
        <v>14</v>
      </c>
      <c r="C11" s="91" t="s">
        <v>15</v>
      </c>
      <c r="D11" s="91" t="s">
        <v>16</v>
      </c>
      <c r="E11" s="26" t="s">
        <v>2</v>
      </c>
      <c r="F11" s="89" t="s">
        <v>19</v>
      </c>
    </row>
    <row r="12" spans="1:8" ht="17" customHeight="1" thickBot="1" x14ac:dyDescent="0.6">
      <c r="A12" s="92"/>
      <c r="B12" s="90"/>
      <c r="C12" s="92"/>
      <c r="D12" s="92"/>
      <c r="E12" s="27" t="s">
        <v>17</v>
      </c>
      <c r="F12" s="90"/>
    </row>
    <row r="13" spans="1:8" ht="17" customHeight="1" x14ac:dyDescent="0.55000000000000004">
      <c r="A13" s="28" t="s">
        <v>23</v>
      </c>
      <c r="B13" s="12">
        <v>1000000</v>
      </c>
      <c r="C13" s="12">
        <v>1150000</v>
      </c>
      <c r="D13" s="32">
        <v>1150000</v>
      </c>
      <c r="E13" s="13" t="str">
        <f>IF(C13-D13=0,"",C13-D13)</f>
        <v/>
      </c>
      <c r="F13" s="39"/>
    </row>
    <row r="14" spans="1:8" ht="17" customHeight="1" x14ac:dyDescent="0.55000000000000004">
      <c r="A14" s="28" t="s">
        <v>24</v>
      </c>
      <c r="B14" s="32">
        <v>500000</v>
      </c>
      <c r="C14" s="32">
        <v>300000</v>
      </c>
      <c r="D14" s="32">
        <v>300000</v>
      </c>
      <c r="E14" s="40" t="str">
        <f>IF(C14-D14=0,"",C14-D14)</f>
        <v/>
      </c>
      <c r="F14" s="41"/>
    </row>
    <row r="15" spans="1:8" ht="17" customHeight="1" x14ac:dyDescent="0.55000000000000004">
      <c r="A15" s="28" t="s">
        <v>25</v>
      </c>
      <c r="B15" s="32">
        <v>500000</v>
      </c>
      <c r="C15" s="32">
        <v>601234</v>
      </c>
      <c r="D15" s="32">
        <v>601234</v>
      </c>
      <c r="E15" s="40" t="str">
        <f t="shared" ref="E15:E26" si="1">IF(C15-D15=0,"",C15-D15)</f>
        <v/>
      </c>
      <c r="F15" s="41"/>
    </row>
    <row r="16" spans="1:8" ht="17" customHeight="1" x14ac:dyDescent="0.55000000000000004">
      <c r="A16" s="28" t="s">
        <v>26</v>
      </c>
      <c r="B16" s="32">
        <v>340000</v>
      </c>
      <c r="C16" s="32">
        <v>300000</v>
      </c>
      <c r="D16" s="32">
        <v>300000</v>
      </c>
      <c r="E16" s="40" t="str">
        <f t="shared" si="1"/>
        <v/>
      </c>
      <c r="F16" s="41"/>
    </row>
    <row r="17" spans="1:6" ht="17" customHeight="1" x14ac:dyDescent="0.55000000000000004">
      <c r="A17" s="28" t="s">
        <v>27</v>
      </c>
      <c r="B17" s="32">
        <v>660000</v>
      </c>
      <c r="C17" s="32">
        <v>650000</v>
      </c>
      <c r="D17" s="32">
        <v>0</v>
      </c>
      <c r="E17" s="40">
        <f t="shared" si="1"/>
        <v>650000</v>
      </c>
      <c r="F17" s="41"/>
    </row>
    <row r="18" spans="1:6" ht="17" customHeight="1" x14ac:dyDescent="0.55000000000000004">
      <c r="A18" s="28"/>
      <c r="B18" s="32"/>
      <c r="C18" s="32"/>
      <c r="D18" s="32"/>
      <c r="E18" s="40" t="str">
        <f t="shared" si="1"/>
        <v/>
      </c>
      <c r="F18" s="41"/>
    </row>
    <row r="19" spans="1:6" ht="17" customHeight="1" x14ac:dyDescent="0.55000000000000004">
      <c r="A19" s="28"/>
      <c r="B19" s="32"/>
      <c r="C19" s="32"/>
      <c r="D19" s="32"/>
      <c r="E19" s="40" t="str">
        <f t="shared" si="1"/>
        <v/>
      </c>
      <c r="F19" s="41"/>
    </row>
    <row r="20" spans="1:6" ht="17" customHeight="1" x14ac:dyDescent="0.55000000000000004">
      <c r="A20" s="28"/>
      <c r="B20" s="32"/>
      <c r="C20" s="32"/>
      <c r="D20" s="32"/>
      <c r="E20" s="40" t="str">
        <f t="shared" si="1"/>
        <v/>
      </c>
      <c r="F20" s="41"/>
    </row>
    <row r="21" spans="1:6" ht="17" customHeight="1" x14ac:dyDescent="0.55000000000000004">
      <c r="A21" s="28"/>
      <c r="B21" s="32"/>
      <c r="C21" s="32"/>
      <c r="D21" s="32"/>
      <c r="E21" s="40" t="str">
        <f t="shared" si="1"/>
        <v/>
      </c>
      <c r="F21" s="41"/>
    </row>
    <row r="22" spans="1:6" ht="17" customHeight="1" x14ac:dyDescent="0.55000000000000004">
      <c r="A22" s="28"/>
      <c r="B22" s="32"/>
      <c r="C22" s="32"/>
      <c r="D22" s="32"/>
      <c r="E22" s="40" t="str">
        <f t="shared" si="1"/>
        <v/>
      </c>
      <c r="F22" s="41"/>
    </row>
    <row r="23" spans="1:6" ht="17" customHeight="1" x14ac:dyDescent="0.55000000000000004">
      <c r="A23" s="28"/>
      <c r="B23" s="32"/>
      <c r="C23" s="32"/>
      <c r="D23" s="32"/>
      <c r="E23" s="40" t="str">
        <f t="shared" si="1"/>
        <v/>
      </c>
      <c r="F23" s="41"/>
    </row>
    <row r="24" spans="1:6" ht="17" customHeight="1" x14ac:dyDescent="0.55000000000000004">
      <c r="A24" s="28"/>
      <c r="B24" s="32"/>
      <c r="C24" s="32"/>
      <c r="D24" s="32"/>
      <c r="E24" s="40" t="str">
        <f t="shared" si="1"/>
        <v/>
      </c>
      <c r="F24" s="41"/>
    </row>
    <row r="25" spans="1:6" ht="17" customHeight="1" x14ac:dyDescent="0.55000000000000004">
      <c r="A25" s="28"/>
      <c r="B25" s="32"/>
      <c r="C25" s="32"/>
      <c r="D25" s="32"/>
      <c r="E25" s="40" t="str">
        <f t="shared" si="1"/>
        <v/>
      </c>
      <c r="F25" s="41"/>
    </row>
    <row r="26" spans="1:6" ht="17" customHeight="1" thickBot="1" x14ac:dyDescent="0.6">
      <c r="A26" s="28"/>
      <c r="B26" s="32"/>
      <c r="C26" s="32"/>
      <c r="D26" s="32"/>
      <c r="E26" s="17" t="str">
        <f t="shared" si="1"/>
        <v/>
      </c>
      <c r="F26" s="41"/>
    </row>
    <row r="27" spans="1:6" ht="17" customHeight="1" thickBot="1" x14ac:dyDescent="0.6">
      <c r="A27" s="35" t="s">
        <v>22</v>
      </c>
      <c r="B27" s="36">
        <f>IF(SUM(B13:B26)=0,"",SUM(B13:B26))</f>
        <v>3000000</v>
      </c>
      <c r="C27" s="80">
        <f>IF(SUM(C13:C26)=0,"",SUM(C13:C26))</f>
        <v>3001234</v>
      </c>
      <c r="D27" s="36">
        <f>IF(SUM(D13:D26)=0,"",SUM(D13:D26))</f>
        <v>2351234</v>
      </c>
      <c r="E27" s="37">
        <f>IF(SUM(E13:E26)=0,"",SUM(E13:E26))</f>
        <v>650000</v>
      </c>
      <c r="F27" s="38"/>
    </row>
    <row r="28" spans="1:6" x14ac:dyDescent="0.55000000000000004">
      <c r="A28" s="2" t="s">
        <v>28</v>
      </c>
    </row>
    <row r="29" spans="1:6" x14ac:dyDescent="0.55000000000000004">
      <c r="A29" s="2" t="s">
        <v>29</v>
      </c>
    </row>
  </sheetData>
  <mergeCells count="13">
    <mergeCell ref="A1:C1"/>
    <mergeCell ref="E1:F1"/>
    <mergeCell ref="E2:F2"/>
    <mergeCell ref="B3:E3"/>
    <mergeCell ref="A4:A5"/>
    <mergeCell ref="B4:B5"/>
    <mergeCell ref="C4:C5"/>
    <mergeCell ref="D4:D5"/>
    <mergeCell ref="A11:A12"/>
    <mergeCell ref="B11:B12"/>
    <mergeCell ref="C11:C12"/>
    <mergeCell ref="D11:D12"/>
    <mergeCell ref="F11:F1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zoomScaleNormal="100" zoomScaleSheetLayoutView="100" workbookViewId="0">
      <selection sqref="A1:C1"/>
    </sheetView>
  </sheetViews>
  <sheetFormatPr defaultColWidth="8.6640625" defaultRowHeight="17.5" x14ac:dyDescent="0.55000000000000004"/>
  <cols>
    <col min="1" max="1" width="19.33203125" style="44" customWidth="1"/>
    <col min="2" max="5" width="13.1640625" style="44" customWidth="1"/>
    <col min="6" max="6" width="48.33203125" style="44" customWidth="1"/>
    <col min="7" max="16384" width="8.6640625" style="44"/>
  </cols>
  <sheetData>
    <row r="1" spans="1:8" ht="19.5" customHeight="1" thickBot="1" x14ac:dyDescent="0.6">
      <c r="A1" s="96" t="s">
        <v>35</v>
      </c>
      <c r="B1" s="96"/>
      <c r="C1" s="96"/>
      <c r="D1" s="43" t="s">
        <v>7</v>
      </c>
      <c r="E1" s="101"/>
      <c r="F1" s="102"/>
    </row>
    <row r="2" spans="1:8" ht="18.5" customHeight="1" thickBot="1" x14ac:dyDescent="0.6">
      <c r="B2" s="45"/>
      <c r="C2" s="45"/>
      <c r="D2" s="43" t="s">
        <v>8</v>
      </c>
      <c r="E2" s="103"/>
      <c r="F2" s="104"/>
    </row>
    <row r="3" spans="1:8" ht="17" customHeight="1" thickBot="1" x14ac:dyDescent="0.6">
      <c r="A3" s="46" t="s">
        <v>4</v>
      </c>
      <c r="B3" s="93" t="s">
        <v>33</v>
      </c>
      <c r="C3" s="93"/>
      <c r="D3" s="93"/>
      <c r="E3" s="93"/>
      <c r="F3" s="47" t="s">
        <v>18</v>
      </c>
    </row>
    <row r="4" spans="1:8" ht="17" customHeight="1" x14ac:dyDescent="0.55000000000000004">
      <c r="A4" s="97" t="s">
        <v>6</v>
      </c>
      <c r="B4" s="99" t="s">
        <v>10</v>
      </c>
      <c r="C4" s="97" t="s">
        <v>0</v>
      </c>
      <c r="D4" s="97" t="s">
        <v>13</v>
      </c>
      <c r="E4" s="48" t="s">
        <v>9</v>
      </c>
      <c r="F4" s="49" t="s">
        <v>3</v>
      </c>
    </row>
    <row r="5" spans="1:8" ht="17" customHeight="1" thickBot="1" x14ac:dyDescent="0.6">
      <c r="A5" s="98"/>
      <c r="B5" s="100"/>
      <c r="C5" s="98"/>
      <c r="D5" s="98"/>
      <c r="E5" s="8" t="s">
        <v>30</v>
      </c>
      <c r="F5" s="9" t="s">
        <v>31</v>
      </c>
    </row>
    <row r="6" spans="1:8" ht="17" customHeight="1" x14ac:dyDescent="0.55000000000000004">
      <c r="A6" s="50" t="s">
        <v>11</v>
      </c>
      <c r="B6" s="51">
        <v>2400000</v>
      </c>
      <c r="C6" s="83">
        <v>2242000</v>
      </c>
      <c r="D6" s="52">
        <v>2400000</v>
      </c>
      <c r="E6" s="13" t="str">
        <f>IF(B6-D6&lt;=0,"",(B6-D6))</f>
        <v/>
      </c>
      <c r="F6" s="79">
        <f>IF(C6&lt;B6,B6-C6,"")</f>
        <v>158000</v>
      </c>
    </row>
    <row r="7" spans="1:8" ht="17" customHeight="1" thickBot="1" x14ac:dyDescent="0.6">
      <c r="A7" s="54" t="s">
        <v>12</v>
      </c>
      <c r="B7" s="55">
        <v>600000</v>
      </c>
      <c r="C7" s="84">
        <v>560700</v>
      </c>
      <c r="D7" s="56">
        <v>560700</v>
      </c>
      <c r="E7" s="75"/>
      <c r="F7" s="58"/>
    </row>
    <row r="8" spans="1:8" ht="17" customHeight="1" thickBot="1" x14ac:dyDescent="0.6">
      <c r="A8" s="59" t="s">
        <v>21</v>
      </c>
      <c r="B8" s="60">
        <f>IF(SUM(B6,B7)=0,"",SUM(B6,B7))</f>
        <v>3000000</v>
      </c>
      <c r="C8" s="82">
        <f t="shared" ref="C8:E8" si="0">IF(SUM(C6,C7)=0,"",SUM(C6,C7))</f>
        <v>2802700</v>
      </c>
      <c r="D8" s="61">
        <f t="shared" si="0"/>
        <v>2960700</v>
      </c>
      <c r="E8" s="62" t="str">
        <f t="shared" si="0"/>
        <v/>
      </c>
      <c r="F8" s="60">
        <f>IF(SUM(F6,F7)=0,"",SUM(F6,F7))</f>
        <v>158000</v>
      </c>
    </row>
    <row r="9" spans="1:8" ht="17" customHeight="1" x14ac:dyDescent="0.55000000000000004"/>
    <row r="10" spans="1:8" ht="17" customHeight="1" thickBot="1" x14ac:dyDescent="0.6">
      <c r="A10" s="46" t="s">
        <v>5</v>
      </c>
      <c r="B10" s="47"/>
      <c r="C10" s="63"/>
      <c r="D10" s="63"/>
      <c r="E10" s="63"/>
      <c r="F10" s="47" t="s">
        <v>1</v>
      </c>
      <c r="G10" s="64"/>
      <c r="H10" s="65"/>
    </row>
    <row r="11" spans="1:8" ht="17" customHeight="1" x14ac:dyDescent="0.55000000000000004">
      <c r="A11" s="97" t="s">
        <v>6</v>
      </c>
      <c r="B11" s="99" t="s">
        <v>14</v>
      </c>
      <c r="C11" s="97" t="s">
        <v>15</v>
      </c>
      <c r="D11" s="97" t="s">
        <v>16</v>
      </c>
      <c r="E11" s="66" t="s">
        <v>2</v>
      </c>
      <c r="F11" s="99" t="s">
        <v>19</v>
      </c>
    </row>
    <row r="12" spans="1:8" ht="17" customHeight="1" thickBot="1" x14ac:dyDescent="0.6">
      <c r="A12" s="98"/>
      <c r="B12" s="100"/>
      <c r="C12" s="98"/>
      <c r="D12" s="98"/>
      <c r="E12" s="67" t="s">
        <v>17</v>
      </c>
      <c r="F12" s="100"/>
    </row>
    <row r="13" spans="1:8" ht="17" customHeight="1" x14ac:dyDescent="0.55000000000000004">
      <c r="A13" s="68" t="s">
        <v>23</v>
      </c>
      <c r="B13" s="52">
        <v>1000000</v>
      </c>
      <c r="C13" s="52">
        <v>430000</v>
      </c>
      <c r="D13" s="69">
        <v>430000</v>
      </c>
      <c r="E13" s="53" t="str">
        <f>IF(C13-D13=0,"",C13-D13)</f>
        <v/>
      </c>
      <c r="F13" s="39" t="s">
        <v>34</v>
      </c>
    </row>
    <row r="14" spans="1:8" ht="17" customHeight="1" x14ac:dyDescent="0.55000000000000004">
      <c r="A14" s="68" t="s">
        <v>24</v>
      </c>
      <c r="B14" s="69">
        <v>500000</v>
      </c>
      <c r="C14" s="69">
        <v>490000</v>
      </c>
      <c r="D14" s="69">
        <v>490000</v>
      </c>
      <c r="E14" s="70" t="str">
        <f>IF(C14-D14=0,"",C14-D14)</f>
        <v/>
      </c>
      <c r="F14" s="71"/>
    </row>
    <row r="15" spans="1:8" ht="17" customHeight="1" x14ac:dyDescent="0.55000000000000004">
      <c r="A15" s="68" t="s">
        <v>25</v>
      </c>
      <c r="B15" s="69">
        <v>500000</v>
      </c>
      <c r="C15" s="69">
        <v>600700</v>
      </c>
      <c r="D15" s="69">
        <v>600700</v>
      </c>
      <c r="E15" s="70" t="str">
        <f t="shared" ref="E15:E26" si="1">IF(C15-D15=0,"",C15-D15)</f>
        <v/>
      </c>
      <c r="F15" s="71"/>
    </row>
    <row r="16" spans="1:8" ht="17" customHeight="1" x14ac:dyDescent="0.55000000000000004">
      <c r="A16" s="68" t="s">
        <v>26</v>
      </c>
      <c r="B16" s="69">
        <v>340000</v>
      </c>
      <c r="C16" s="69">
        <v>510000</v>
      </c>
      <c r="D16" s="69">
        <v>510000</v>
      </c>
      <c r="E16" s="70" t="str">
        <f t="shared" si="1"/>
        <v/>
      </c>
      <c r="F16" s="71"/>
    </row>
    <row r="17" spans="1:6" ht="17" customHeight="1" x14ac:dyDescent="0.55000000000000004">
      <c r="A17" s="68" t="s">
        <v>27</v>
      </c>
      <c r="B17" s="69">
        <v>660000</v>
      </c>
      <c r="C17" s="69">
        <v>772000</v>
      </c>
      <c r="D17" s="69">
        <v>0</v>
      </c>
      <c r="E17" s="70">
        <f t="shared" si="1"/>
        <v>772000</v>
      </c>
      <c r="F17" s="71"/>
    </row>
    <row r="18" spans="1:6" ht="17" customHeight="1" x14ac:dyDescent="0.55000000000000004">
      <c r="A18" s="68"/>
      <c r="B18" s="69"/>
      <c r="C18" s="69"/>
      <c r="D18" s="69"/>
      <c r="E18" s="70" t="str">
        <f t="shared" si="1"/>
        <v/>
      </c>
      <c r="F18" s="71"/>
    </row>
    <row r="19" spans="1:6" ht="17" customHeight="1" x14ac:dyDescent="0.55000000000000004">
      <c r="A19" s="68"/>
      <c r="B19" s="69"/>
      <c r="C19" s="69"/>
      <c r="D19" s="69"/>
      <c r="E19" s="70" t="str">
        <f t="shared" si="1"/>
        <v/>
      </c>
      <c r="F19" s="71"/>
    </row>
    <row r="20" spans="1:6" ht="17" customHeight="1" x14ac:dyDescent="0.55000000000000004">
      <c r="A20" s="68"/>
      <c r="B20" s="69"/>
      <c r="C20" s="69"/>
      <c r="D20" s="69"/>
      <c r="E20" s="70" t="str">
        <f t="shared" si="1"/>
        <v/>
      </c>
      <c r="F20" s="71"/>
    </row>
    <row r="21" spans="1:6" ht="17" customHeight="1" x14ac:dyDescent="0.55000000000000004">
      <c r="A21" s="68"/>
      <c r="B21" s="69"/>
      <c r="C21" s="69"/>
      <c r="D21" s="69"/>
      <c r="E21" s="70" t="str">
        <f t="shared" si="1"/>
        <v/>
      </c>
      <c r="F21" s="71"/>
    </row>
    <row r="22" spans="1:6" ht="17" customHeight="1" x14ac:dyDescent="0.55000000000000004">
      <c r="A22" s="68"/>
      <c r="B22" s="69"/>
      <c r="C22" s="69"/>
      <c r="D22" s="69"/>
      <c r="E22" s="70" t="str">
        <f t="shared" si="1"/>
        <v/>
      </c>
      <c r="F22" s="71"/>
    </row>
    <row r="23" spans="1:6" ht="17" customHeight="1" x14ac:dyDescent="0.55000000000000004">
      <c r="A23" s="68"/>
      <c r="B23" s="69"/>
      <c r="C23" s="69"/>
      <c r="D23" s="69"/>
      <c r="E23" s="70" t="str">
        <f t="shared" si="1"/>
        <v/>
      </c>
      <c r="F23" s="71"/>
    </row>
    <row r="24" spans="1:6" ht="17" customHeight="1" x14ac:dyDescent="0.55000000000000004">
      <c r="A24" s="68"/>
      <c r="B24" s="69"/>
      <c r="C24" s="69"/>
      <c r="D24" s="69"/>
      <c r="E24" s="70" t="str">
        <f t="shared" si="1"/>
        <v/>
      </c>
      <c r="F24" s="71"/>
    </row>
    <row r="25" spans="1:6" ht="17" customHeight="1" x14ac:dyDescent="0.55000000000000004">
      <c r="A25" s="68"/>
      <c r="B25" s="69"/>
      <c r="C25" s="69"/>
      <c r="D25" s="69"/>
      <c r="E25" s="70" t="str">
        <f t="shared" si="1"/>
        <v/>
      </c>
      <c r="F25" s="71"/>
    </row>
    <row r="26" spans="1:6" ht="17" customHeight="1" thickBot="1" x14ac:dyDescent="0.6">
      <c r="A26" s="68"/>
      <c r="B26" s="69"/>
      <c r="C26" s="69"/>
      <c r="D26" s="69"/>
      <c r="E26" s="57" t="str">
        <f t="shared" si="1"/>
        <v/>
      </c>
      <c r="F26" s="71"/>
    </row>
    <row r="27" spans="1:6" ht="17" customHeight="1" thickBot="1" x14ac:dyDescent="0.6">
      <c r="A27" s="72" t="s">
        <v>22</v>
      </c>
      <c r="B27" s="61">
        <f>IF(SUM(B13:B26)=0,"",SUM(B13:B26))</f>
        <v>3000000</v>
      </c>
      <c r="C27" s="81">
        <f>IF(SUM(C13:C26)=0,"",SUM(C13:C26))</f>
        <v>2802700</v>
      </c>
      <c r="D27" s="61">
        <f>IF(SUM(D13:D26)=0,"",SUM(D13:D26))</f>
        <v>2030700</v>
      </c>
      <c r="E27" s="73">
        <f>IF(SUM(E13:E26)=0,"",SUM(E13:E26))</f>
        <v>772000</v>
      </c>
      <c r="F27" s="74"/>
    </row>
    <row r="28" spans="1:6" x14ac:dyDescent="0.55000000000000004">
      <c r="A28" s="44" t="s">
        <v>28</v>
      </c>
    </row>
    <row r="29" spans="1:6" x14ac:dyDescent="0.55000000000000004">
      <c r="A29" s="44" t="s">
        <v>29</v>
      </c>
    </row>
    <row r="30" spans="1:6" x14ac:dyDescent="0.55000000000000004">
      <c r="A30" s="2"/>
    </row>
  </sheetData>
  <mergeCells count="13">
    <mergeCell ref="A1:C1"/>
    <mergeCell ref="E1:F1"/>
    <mergeCell ref="E2:F2"/>
    <mergeCell ref="B3:E3"/>
    <mergeCell ref="A4:A5"/>
    <mergeCell ref="B4:B5"/>
    <mergeCell ref="C4:C5"/>
    <mergeCell ref="D4:D5"/>
    <mergeCell ref="A11:A12"/>
    <mergeCell ref="B11:B12"/>
    <mergeCell ref="C11:C12"/>
    <mergeCell ref="D11:D12"/>
    <mergeCell ref="F11:F12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収支計算書</vt:lpstr>
      <vt:lpstr>例 返還金なし</vt:lpstr>
      <vt:lpstr>例　返還金あり</vt:lpstr>
      <vt:lpstr>収支計算書!Print_Area</vt:lpstr>
      <vt:lpstr>'例　返還金あり'!Print_Area</vt:lpstr>
      <vt:lpstr>'例 返還金なし'!Print_Area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収支計算書</dc:title>
  <dc:creator/>
  <cp:lastModifiedBy/>
  <cp:lastPrinted>2017-10-18T05:36:50Z</cp:lastPrinted>
  <dcterms:created xsi:type="dcterms:W3CDTF">2017-09-14T00:43:05Z</dcterms:created>
  <dcterms:modified xsi:type="dcterms:W3CDTF">2019-04-15T05:14:52Z</dcterms:modified>
</cp:coreProperties>
</file>