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665"/>
  </bookViews>
  <sheets>
    <sheet name="収支計算書" sheetId="1" r:id="rId1"/>
    <sheet name="例 返還金なし" sheetId="2" r:id="rId2"/>
    <sheet name="例　返還金あり" sheetId="3" r:id="rId3"/>
  </sheets>
  <definedNames>
    <definedName name="_xlnm.Print_Area" localSheetId="0">収支計算書!$A$1:$F$30</definedName>
    <definedName name="_xlnm.Print_Area" localSheetId="2">'例　返還金あり'!$A$1:$F$33</definedName>
    <definedName name="_xlnm.Print_Area" localSheetId="1">'例 返還金なし'!$A$1:$F$27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3" l="1"/>
  <c r="F8" i="3" s="1"/>
  <c r="F7" i="1"/>
  <c r="F9" i="1" s="1"/>
  <c r="E9" i="1"/>
  <c r="E6" i="3"/>
  <c r="E8" i="3" s="1"/>
  <c r="F6" i="2"/>
  <c r="E6" i="2"/>
  <c r="E13" i="3"/>
  <c r="E14" i="3"/>
  <c r="E15" i="3"/>
  <c r="E16" i="3"/>
  <c r="E17" i="3"/>
  <c r="D27" i="3"/>
  <c r="C27" i="3"/>
  <c r="B27" i="3"/>
  <c r="E26" i="3"/>
  <c r="E25" i="3"/>
  <c r="E24" i="3"/>
  <c r="E23" i="3"/>
  <c r="E22" i="3"/>
  <c r="E21" i="3"/>
  <c r="E20" i="3"/>
  <c r="E19" i="3"/>
  <c r="E18" i="3"/>
  <c r="D8" i="3"/>
  <c r="C8" i="3"/>
  <c r="B8" i="3"/>
  <c r="B8" i="2"/>
  <c r="C8" i="2"/>
  <c r="D8" i="2"/>
  <c r="D28" i="1"/>
  <c r="C28" i="1"/>
  <c r="B28" i="1"/>
  <c r="B27" i="2"/>
  <c r="C27" i="2"/>
  <c r="D27" i="2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26" i="2"/>
  <c r="E25" i="2"/>
  <c r="E24" i="2"/>
  <c r="E23" i="2"/>
  <c r="E22" i="2"/>
  <c r="E21" i="2"/>
  <c r="E20" i="2"/>
  <c r="E19" i="2"/>
  <c r="E18" i="2"/>
  <c r="E17" i="2"/>
  <c r="E16" i="2"/>
  <c r="E15" i="2"/>
  <c r="E27" i="2" s="1"/>
  <c r="E13" i="2"/>
  <c r="E14" i="2"/>
  <c r="F8" i="2"/>
  <c r="E14" i="1"/>
  <c r="E8" i="2"/>
  <c r="D9" i="1"/>
  <c r="C9" i="1"/>
  <c r="B9" i="1"/>
  <c r="E27" i="3" l="1"/>
  <c r="E28" i="1"/>
</calcChain>
</file>

<file path=xl/sharedStrings.xml><?xml version="1.0" encoding="utf-8"?>
<sst xmlns="http://schemas.openxmlformats.org/spreadsheetml/2006/main" count="106" uniqueCount="46">
  <si>
    <t>決算額 (B)</t>
  </si>
  <si>
    <t>（単位：円）</t>
  </si>
  <si>
    <t>未払額</t>
  </si>
  <si>
    <t>助成金返還見込額</t>
    <phoneticPr fontId="1"/>
  </si>
  <si>
    <t>（収入の部）</t>
    <phoneticPr fontId="1"/>
  </si>
  <si>
    <t>（支出の部）</t>
    <phoneticPr fontId="1"/>
  </si>
  <si>
    <t>費目</t>
    <rPh sb="0" eb="2">
      <t>ヒモク</t>
    </rPh>
    <phoneticPr fontId="1"/>
  </si>
  <si>
    <t>団体名：</t>
    <rPh sb="0" eb="2">
      <t>ダンタイ</t>
    </rPh>
    <rPh sb="2" eb="3">
      <t>メイ</t>
    </rPh>
    <phoneticPr fontId="1"/>
  </si>
  <si>
    <t>事業名：</t>
    <rPh sb="0" eb="2">
      <t>ジギョウ</t>
    </rPh>
    <rPh sb="2" eb="3">
      <t>メイ</t>
    </rPh>
    <phoneticPr fontId="1"/>
  </si>
  <si>
    <t>未収額</t>
    <rPh sb="0" eb="2">
      <t>ミシュウ</t>
    </rPh>
    <rPh sb="2" eb="3">
      <t>ガク</t>
    </rPh>
    <phoneticPr fontId="1"/>
  </si>
  <si>
    <t>予算額 (A)</t>
    <phoneticPr fontId="1"/>
  </si>
  <si>
    <t>①日本財団助成金収入</t>
    <phoneticPr fontId="1"/>
  </si>
  <si>
    <t>②自己負担</t>
    <phoneticPr fontId="1"/>
  </si>
  <si>
    <t>受入済額 (C)</t>
    <phoneticPr fontId="1"/>
  </si>
  <si>
    <t>日本財団承認済の予算額 (x)</t>
    <rPh sb="0" eb="2">
      <t>ニホン</t>
    </rPh>
    <rPh sb="2" eb="4">
      <t>ザイダン</t>
    </rPh>
    <rPh sb="4" eb="6">
      <t>ショウニン</t>
    </rPh>
    <rPh sb="6" eb="7">
      <t>ズ</t>
    </rPh>
    <phoneticPr fontId="1"/>
  </si>
  <si>
    <t>決算額 (y)</t>
    <phoneticPr fontId="1"/>
  </si>
  <si>
    <t>支出済額 (z)</t>
    <phoneticPr fontId="1"/>
  </si>
  <si>
    <t>自動計算(y-z)</t>
    <phoneticPr fontId="1"/>
  </si>
  <si>
    <t>（単位：円）</t>
    <phoneticPr fontId="1"/>
  </si>
  <si>
    <t>補足説明、備考</t>
    <rPh sb="0" eb="2">
      <t>ホソク</t>
    </rPh>
    <rPh sb="2" eb="4">
      <t>セツメイ</t>
    </rPh>
    <rPh sb="5" eb="7">
      <t>ビコウ</t>
    </rPh>
    <phoneticPr fontId="1"/>
  </si>
  <si>
    <t>日本財団助成事業　収支計算書</t>
  </si>
  <si>
    <t>③収入合計</t>
    <phoneticPr fontId="1"/>
  </si>
  <si>
    <t>④支出合計</t>
    <phoneticPr fontId="1"/>
  </si>
  <si>
    <t>諸謝金支出</t>
  </si>
  <si>
    <t>旅費、交通費支出</t>
  </si>
  <si>
    <t>印刷製本費支出</t>
  </si>
  <si>
    <t>通信運搬費支出</t>
  </si>
  <si>
    <t>会議費支出</t>
  </si>
  <si>
    <t>（　　　　年　　月 　 日から　　　　年　　月　　日まで）</t>
    <phoneticPr fontId="1"/>
  </si>
  <si>
    <t>※助成金・負担金額の確定は監査終了後、当財団よりご連絡いたします。</t>
  </si>
  <si>
    <t>※予算額に対し、決算額が下回った場合、助成金の返還が生じます。</t>
  </si>
  <si>
    <t>事例研究会の開催数減少のため</t>
    <rPh sb="0" eb="2">
      <t>ジレイ</t>
    </rPh>
    <rPh sb="2" eb="5">
      <t>ケンキュウカイ</t>
    </rPh>
    <rPh sb="6" eb="8">
      <t>カイサイ</t>
    </rPh>
    <rPh sb="8" eb="9">
      <t>スウ</t>
    </rPh>
    <rPh sb="9" eb="11">
      <t>ゲンショウ</t>
    </rPh>
    <phoneticPr fontId="1"/>
  </si>
  <si>
    <t>2,802,700円×80%＝2,242,160円</t>
    <phoneticPr fontId="1"/>
  </si>
  <si>
    <t>→ 2,242,000円（千円未満切捨て）・・・・・・・助成金額</t>
    <phoneticPr fontId="1"/>
  </si>
  <si>
    <t>2,802,700円－2,242,000円＝　560,700円・・・・・・・・・・・・自己負担金額</t>
    <phoneticPr fontId="1"/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</si>
  <si>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-C)</t>
    </r>
    <rPh sb="0" eb="2">
      <t>ジドウ</t>
    </rPh>
    <rPh sb="2" eb="4">
      <t>ケイサン</t>
    </rPh>
    <phoneticPr fontId="1"/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</si>
  <si>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–B)</t>
    </r>
    <phoneticPr fontId="1"/>
  </si>
  <si>
    <r>
      <t>自動計算(</t>
    </r>
    <r>
      <rPr>
        <sz val="11"/>
        <color theme="1"/>
        <rFont val="メイリオ"/>
        <family val="3"/>
        <charset val="128"/>
      </rPr>
      <t>A</t>
    </r>
    <r>
      <rPr>
        <sz val="11"/>
        <color theme="1"/>
        <rFont val="メイリオ"/>
        <family val="3"/>
        <charset val="128"/>
      </rPr>
      <t>–B)</t>
    </r>
    <phoneticPr fontId="1"/>
  </si>
  <si>
    <r>
      <t xml:space="preserve">日本財団助成事業　収支計算書 </t>
    </r>
    <r>
      <rPr>
        <b/>
        <sz val="12"/>
        <color rgb="FFFF0000"/>
        <rFont val="メイリオ"/>
        <family val="3"/>
        <charset val="128"/>
      </rPr>
      <t>（返還金なし）</t>
    </r>
    <rPh sb="16" eb="19">
      <t>ヘンカンキン</t>
    </rPh>
    <phoneticPr fontId="1"/>
  </si>
  <si>
    <r>
      <t xml:space="preserve">日本財団助成事業　収支計算書 </t>
    </r>
    <r>
      <rPr>
        <b/>
        <sz val="12"/>
        <color rgb="FFFF0000"/>
        <rFont val="メイリオ"/>
        <family val="3"/>
        <charset val="128"/>
      </rPr>
      <t>（返還金あり）</t>
    </r>
    <rPh sb="16" eb="19">
      <t>ヘンカンキン</t>
    </rPh>
    <phoneticPr fontId="1"/>
  </si>
  <si>
    <r>
      <t>例：助成契約時予算額の支出合計（事業費総額）が3,000,000円、決算額の支出合計（事業費総額）が2,802,700</t>
    </r>
    <r>
      <rPr>
        <sz val="11"/>
        <color theme="1"/>
        <rFont val="メイリオ"/>
        <family val="3"/>
        <charset val="128"/>
      </rPr>
      <t>円だった場合</t>
    </r>
    <rPh sb="2" eb="4">
      <t>ジョセイ</t>
    </rPh>
    <rPh sb="4" eb="7">
      <t>ケイヤクジ</t>
    </rPh>
    <rPh sb="7" eb="10">
      <t>ヨサンガク</t>
    </rPh>
    <rPh sb="11" eb="15">
      <t>シシュツゴウケイ</t>
    </rPh>
    <rPh sb="16" eb="21">
      <t>ジギョウヒソウガク</t>
    </rPh>
    <rPh sb="32" eb="33">
      <t>エン</t>
    </rPh>
    <phoneticPr fontId="1"/>
  </si>
  <si>
    <t>トイレ改修工事費</t>
    <rPh sb="3" eb="5">
      <t>カイシュウ</t>
    </rPh>
    <rPh sb="5" eb="7">
      <t>コウジ</t>
    </rPh>
    <rPh sb="7" eb="8">
      <t>ヒ</t>
    </rPh>
    <phoneticPr fontId="1"/>
  </si>
  <si>
    <t>エアコン設置費</t>
    <rPh sb="4" eb="6">
      <t>セッチ</t>
    </rPh>
    <rPh sb="6" eb="7">
      <t>ヒ</t>
    </rPh>
    <phoneticPr fontId="1"/>
  </si>
  <si>
    <t>（　　　2019年10月　8日から　2020年　3月　6日まで）</t>
    <phoneticPr fontId="1"/>
  </si>
  <si>
    <t>（福）津山市社会福祉協議会</t>
    <rPh sb="1" eb="2">
      <t>フク</t>
    </rPh>
    <rPh sb="3" eb="13">
      <t>ツヤマシシャカイフクシキョウギカイ</t>
    </rPh>
    <phoneticPr fontId="1"/>
  </si>
  <si>
    <t>老人福祉センター「さら楽」の改造</t>
    <rPh sb="0" eb="4">
      <t>ロウジンフクシ</t>
    </rPh>
    <rPh sb="11" eb="12">
      <t>ラク</t>
    </rPh>
    <rPh sb="14" eb="16">
      <t>カイゾウ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</si>
</sst>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 diagonalDown="1">
      <left/>
      <right style="medium">
        <color auto="1"/>
      </right>
      <top/>
      <bottom style="medium">
        <color auto="1"/>
      </bottom>
      <diagonal style="hair">
        <color auto="1"/>
      </diagonal>
    </border>
    <border diagonalUp="1" diagonalDown="1">
      <left style="medium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38" fontId="3" fillId="0" borderId="0" xfId="1" applyFont="1" applyAlignment="1">
      <alignment horizontal="justify" vertical="center"/>
    </xf>
    <xf numFmtId="38" fontId="3" fillId="0" borderId="5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8" xfId="1" applyFont="1" applyBorder="1">
      <alignment vertical="center"/>
    </xf>
    <xf numFmtId="38" fontId="3" fillId="0" borderId="0" xfId="1" applyFont="1" applyAlignment="1">
      <alignment horizontal="right" vertical="center" wrapText="1"/>
    </xf>
    <xf numFmtId="38" fontId="3" fillId="0" borderId="13" xfId="1" applyFont="1" applyBorder="1" applyAlignment="1">
      <alignment horizontal="justify" vertical="center"/>
    </xf>
    <xf numFmtId="38" fontId="3" fillId="0" borderId="3" xfId="1" applyFont="1" applyBorder="1" applyAlignment="1">
      <alignment horizontal="right" vertical="center"/>
    </xf>
    <xf numFmtId="38" fontId="3" fillId="0" borderId="2" xfId="1" applyFont="1" applyBorder="1" applyAlignment="1">
      <alignment vertical="center" wrapText="1"/>
    </xf>
    <xf numFmtId="38" fontId="3" fillId="0" borderId="13" xfId="1" applyFont="1" applyBorder="1" applyAlignment="1">
      <alignment horizontal="right" vertical="center"/>
    </xf>
    <xf numFmtId="38" fontId="3" fillId="0" borderId="3" xfId="1" applyFont="1" applyBorder="1" applyAlignment="1">
      <alignment vertical="center" wrapText="1"/>
    </xf>
    <xf numFmtId="38" fontId="3" fillId="0" borderId="6" xfId="1" applyFont="1" applyBorder="1" applyAlignment="1">
      <alignment vertical="center" wrapText="1"/>
    </xf>
    <xf numFmtId="38" fontId="3" fillId="0" borderId="7" xfId="1" applyFont="1" applyBorder="1" applyAlignment="1">
      <alignment vertical="center" wrapText="1"/>
    </xf>
    <xf numFmtId="0" fontId="7" fillId="0" borderId="0" xfId="0" applyFont="1">
      <alignment vertical="center"/>
    </xf>
    <xf numFmtId="38" fontId="8" fillId="0" borderId="0" xfId="1" applyFont="1" applyAlignment="1">
      <alignment horizontal="right" vertical="center"/>
    </xf>
    <xf numFmtId="38" fontId="8" fillId="0" borderId="0" xfId="1" applyFont="1">
      <alignment vertical="center"/>
    </xf>
    <xf numFmtId="38" fontId="9" fillId="0" borderId="0" xfId="1" applyFont="1">
      <alignment vertical="center"/>
    </xf>
    <xf numFmtId="38" fontId="8" fillId="0" borderId="0" xfId="1" applyFont="1" applyAlignment="1">
      <alignment horizontal="justify" vertical="center"/>
    </xf>
    <xf numFmtId="38" fontId="8" fillId="0" borderId="5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8" xfId="1" applyFont="1" applyBorder="1">
      <alignment vertical="center"/>
    </xf>
    <xf numFmtId="38" fontId="8" fillId="0" borderId="0" xfId="1" applyFont="1" applyAlignment="1">
      <alignment horizontal="right" vertical="center" wrapText="1"/>
    </xf>
    <xf numFmtId="38" fontId="8" fillId="0" borderId="13" xfId="1" applyFont="1" applyBorder="1" applyAlignment="1">
      <alignment horizontal="justify" vertical="center"/>
    </xf>
    <xf numFmtId="38" fontId="8" fillId="0" borderId="13" xfId="1" applyFont="1" applyBorder="1" applyAlignment="1">
      <alignment horizontal="right" vertical="center"/>
    </xf>
    <xf numFmtId="38" fontId="8" fillId="0" borderId="6" xfId="1" applyFont="1" applyBorder="1" applyAlignment="1">
      <alignment vertical="center" wrapText="1"/>
    </xf>
    <xf numFmtId="38" fontId="8" fillId="0" borderId="7" xfId="1" applyFont="1" applyBorder="1" applyAlignment="1">
      <alignment vertical="center" wrapText="1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38" fontId="13" fillId="0" borderId="0" xfId="1" applyFont="1">
      <alignment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justify" vertical="center"/>
    </xf>
    <xf numFmtId="38" fontId="3" fillId="2" borderId="4" xfId="1" applyFont="1" applyFill="1" applyBorder="1" applyAlignment="1">
      <alignment horizontal="justify" vertical="center"/>
    </xf>
    <xf numFmtId="38" fontId="5" fillId="2" borderId="4" xfId="1" applyFont="1" applyFill="1" applyBorder="1" applyAlignment="1">
      <alignment horizontal="justify" vertical="center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2" xfId="1" applyFont="1" applyFill="1" applyBorder="1" applyAlignment="1">
      <alignment horizontal="center" vertical="center" wrapText="1"/>
    </xf>
    <xf numFmtId="38" fontId="5" fillId="2" borderId="10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 wrapText="1"/>
    </xf>
    <xf numFmtId="38" fontId="5" fillId="2" borderId="9" xfId="1" applyFont="1" applyFill="1" applyBorder="1" applyAlignment="1">
      <alignment horizontal="right" vertical="center"/>
    </xf>
    <xf numFmtId="38" fontId="3" fillId="2" borderId="19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right" vertical="center" wrapText="1"/>
    </xf>
    <xf numFmtId="38" fontId="3" fillId="2" borderId="20" xfId="1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justify" vertical="center"/>
    </xf>
    <xf numFmtId="38" fontId="5" fillId="2" borderId="1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 wrapText="1"/>
    </xf>
    <xf numFmtId="38" fontId="3" fillId="2" borderId="13" xfId="1" applyFont="1" applyFill="1" applyBorder="1" applyAlignment="1">
      <alignment horizontal="right" vertical="center" wrapText="1"/>
    </xf>
    <xf numFmtId="38" fontId="5" fillId="2" borderId="10" xfId="1" applyFont="1" applyFill="1" applyBorder="1" applyAlignment="1">
      <alignment vertical="center" wrapText="1"/>
    </xf>
    <xf numFmtId="38" fontId="5" fillId="2" borderId="1" xfId="1" applyFont="1" applyFill="1" applyBorder="1" applyAlignment="1">
      <alignment vertical="center" wrapText="1"/>
    </xf>
    <xf numFmtId="38" fontId="3" fillId="5" borderId="4" xfId="1" applyFont="1" applyFill="1" applyBorder="1" applyAlignment="1">
      <alignment horizontal="right" vertical="center"/>
    </xf>
    <xf numFmtId="38" fontId="5" fillId="4" borderId="9" xfId="1" applyFont="1" applyFill="1" applyBorder="1" applyAlignment="1">
      <alignment horizontal="right" vertical="center"/>
    </xf>
    <xf numFmtId="38" fontId="3" fillId="6" borderId="6" xfId="1" applyFont="1" applyFill="1" applyBorder="1" applyAlignment="1">
      <alignment horizontal="right" vertical="center"/>
    </xf>
    <xf numFmtId="38" fontId="5" fillId="4" borderId="18" xfId="1" applyFont="1" applyFill="1" applyBorder="1">
      <alignment vertical="center"/>
    </xf>
    <xf numFmtId="38" fontId="3" fillId="3" borderId="21" xfId="1" applyFont="1" applyFill="1" applyBorder="1" applyAlignment="1">
      <alignment horizontal="right" vertical="center"/>
    </xf>
    <xf numFmtId="38" fontId="3" fillId="2" borderId="3" xfId="1" applyFont="1" applyFill="1" applyBorder="1" applyAlignment="1">
      <alignment horizontal="right" vertical="center" wrapText="1"/>
    </xf>
    <xf numFmtId="38" fontId="3" fillId="2" borderId="4" xfId="1" applyFont="1" applyFill="1" applyBorder="1" applyAlignment="1">
      <alignment horizontal="right" vertical="center" wrapText="1"/>
    </xf>
    <xf numFmtId="38" fontId="8" fillId="2" borderId="2" xfId="1" applyFont="1" applyFill="1" applyBorder="1" applyAlignment="1">
      <alignment horizontal="center" vertical="center" wrapText="1"/>
    </xf>
    <xf numFmtId="38" fontId="8" fillId="2" borderId="6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justify" vertical="center"/>
    </xf>
    <xf numFmtId="38" fontId="8" fillId="2" borderId="4" xfId="1" applyFont="1" applyFill="1" applyBorder="1" applyAlignment="1">
      <alignment horizontal="justify" vertical="center"/>
    </xf>
    <xf numFmtId="38" fontId="10" fillId="2" borderId="4" xfId="1" applyFont="1" applyFill="1" applyBorder="1" applyAlignment="1">
      <alignment horizontal="justify" vertical="center"/>
    </xf>
    <xf numFmtId="38" fontId="10" fillId="2" borderId="1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 wrapText="1"/>
    </xf>
    <xf numFmtId="38" fontId="10" fillId="2" borderId="9" xfId="1" applyFont="1" applyFill="1" applyBorder="1" applyAlignment="1">
      <alignment horizontal="right" vertical="center"/>
    </xf>
    <xf numFmtId="38" fontId="8" fillId="2" borderId="19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horizontal="center" vertical="center" wrapText="1"/>
    </xf>
    <xf numFmtId="38" fontId="8" fillId="2" borderId="12" xfId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right" vertical="center" wrapText="1"/>
    </xf>
    <xf numFmtId="38" fontId="8" fillId="2" borderId="3" xfId="1" applyFont="1" applyFill="1" applyBorder="1" applyAlignment="1">
      <alignment horizontal="right" vertical="center" wrapText="1"/>
    </xf>
    <xf numFmtId="38" fontId="8" fillId="2" borderId="4" xfId="1" applyFont="1" applyFill="1" applyBorder="1" applyAlignment="1">
      <alignment horizontal="right" vertical="center" wrapText="1"/>
    </xf>
    <xf numFmtId="38" fontId="10" fillId="2" borderId="10" xfId="1" applyFont="1" applyFill="1" applyBorder="1" applyAlignment="1">
      <alignment horizontal="justify" vertical="center"/>
    </xf>
    <xf numFmtId="38" fontId="10" fillId="2" borderId="10" xfId="1" applyFont="1" applyFill="1" applyBorder="1" applyAlignment="1">
      <alignment vertical="center" wrapText="1"/>
    </xf>
    <xf numFmtId="38" fontId="10" fillId="2" borderId="1" xfId="1" applyFont="1" applyFill="1" applyBorder="1" applyAlignment="1">
      <alignment vertical="center" wrapText="1"/>
    </xf>
    <xf numFmtId="38" fontId="10" fillId="4" borderId="9" xfId="1" applyFont="1" applyFill="1" applyBorder="1" applyAlignment="1">
      <alignment horizontal="right" vertical="center"/>
    </xf>
    <xf numFmtId="38" fontId="10" fillId="4" borderId="18" xfId="1" applyFont="1" applyFill="1" applyBorder="1">
      <alignment vertical="center"/>
    </xf>
    <xf numFmtId="38" fontId="8" fillId="5" borderId="4" xfId="1" applyFont="1" applyFill="1" applyBorder="1" applyAlignment="1">
      <alignment horizontal="right" vertical="center"/>
    </xf>
    <xf numFmtId="38" fontId="8" fillId="3" borderId="21" xfId="1" applyFont="1" applyFill="1" applyBorder="1" applyAlignment="1">
      <alignment horizontal="right" vertical="center"/>
    </xf>
    <xf numFmtId="38" fontId="13" fillId="5" borderId="4" xfId="1" applyFont="1" applyFill="1" applyBorder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2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3" fillId="0" borderId="16" xfId="1" applyFont="1" applyBorder="1">
      <alignment vertical="center"/>
    </xf>
    <xf numFmtId="38" fontId="3" fillId="0" borderId="17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38" fontId="8" fillId="0" borderId="16" xfId="1" applyFont="1" applyBorder="1">
      <alignment vertical="center"/>
    </xf>
    <xf numFmtId="38" fontId="8" fillId="0" borderId="17" xfId="1" applyFont="1" applyBorder="1">
      <alignment vertical="center"/>
    </xf>
    <xf numFmtId="38" fontId="8" fillId="0" borderId="8" xfId="1" applyFont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2" name="角丸四角形吹き出し 25">
          <a:extLst>
            <a:ext uri="{FF2B5EF4-FFF2-40B4-BE49-F238E27FC236}">
              <a16:creationId xmlns:a16="http://schemas.microsoft.com/office/drawing/2014/main" xmlns="" id="{BDDCBF14-FDFE-4E13-9D90-A6CA77F473A3}"/>
            </a:ext>
          </a:extLst>
        </xdr:cNvPr>
        <xdr:cNvSpPr>
          <a:spLocks noChangeArrowheads="1"/>
        </xdr:cNvSpPr>
      </xdr:nvSpPr>
      <xdr:spPr bwMode="auto">
        <a:xfrm>
          <a:off x="3035300" y="260350"/>
          <a:ext cx="20891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647700</xdr:colOff>
      <xdr:row>0</xdr:row>
      <xdr:rowOff>222250</xdr:rowOff>
    </xdr:from>
    <xdr:to>
      <xdr:col>2</xdr:col>
      <xdr:colOff>120650</xdr:colOff>
      <xdr:row>2</xdr:row>
      <xdr:rowOff>57150</xdr:rowOff>
    </xdr:to>
    <xdr:sp macro="" textlink="">
      <xdr:nvSpPr>
        <xdr:cNvPr id="2049" name="角丸四角形吹き出し 34">
          <a:extLst>
            <a:ext uri="{FF2B5EF4-FFF2-40B4-BE49-F238E27FC236}">
              <a16:creationId xmlns:a16="http://schemas.microsoft.com/office/drawing/2014/main" xmlns="" id="{A8D30A04-D3BA-4B5F-B781-99792550CB26}"/>
            </a:ext>
          </a:extLst>
        </xdr:cNvPr>
        <xdr:cNvSpPr>
          <a:spLocks noChangeArrowheads="1"/>
        </xdr:cNvSpPr>
      </xdr:nvSpPr>
      <xdr:spPr bwMode="auto">
        <a:xfrm>
          <a:off x="647700" y="222250"/>
          <a:ext cx="1962150" cy="317500"/>
        </a:xfrm>
        <a:prstGeom prst="wedgeRoundRectCallout">
          <a:avLst>
            <a:gd name="adj1" fmla="val -1942"/>
            <a:gd name="adj2" fmla="val 24975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助成契約書に記載された助成金額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838200</xdr:colOff>
      <xdr:row>8</xdr:row>
      <xdr:rowOff>127000</xdr:rowOff>
    </xdr:from>
    <xdr:to>
      <xdr:col>3</xdr:col>
      <xdr:colOff>781050</xdr:colOff>
      <xdr:row>9</xdr:row>
      <xdr:rowOff>165100</xdr:rowOff>
    </xdr:to>
    <xdr:sp macro="" textlink="">
      <xdr:nvSpPr>
        <xdr:cNvPr id="2050" name="角丸四角形吹き出し 34">
          <a:extLst>
            <a:ext uri="{FF2B5EF4-FFF2-40B4-BE49-F238E27FC236}">
              <a16:creationId xmlns:a16="http://schemas.microsoft.com/office/drawing/2014/main" xmlns="" id="{3446744B-62EB-40FD-A2F3-7E8DC30EA3EA}"/>
            </a:ext>
          </a:extLst>
        </xdr:cNvPr>
        <xdr:cNvSpPr>
          <a:spLocks noChangeArrowheads="1"/>
        </xdr:cNvSpPr>
      </xdr:nvSpPr>
      <xdr:spPr bwMode="auto">
        <a:xfrm>
          <a:off x="2317750" y="1905000"/>
          <a:ext cx="1962150" cy="254000"/>
        </a:xfrm>
        <a:prstGeom prst="wedgeRoundRectCallout">
          <a:avLst>
            <a:gd name="adj1" fmla="val -53314"/>
            <a:gd name="adj2" fmla="val -115704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1047750</xdr:colOff>
      <xdr:row>17</xdr:row>
      <xdr:rowOff>95250</xdr:rowOff>
    </xdr:from>
    <xdr:to>
      <xdr:col>2</xdr:col>
      <xdr:colOff>279400</xdr:colOff>
      <xdr:row>19</xdr:row>
      <xdr:rowOff>139700</xdr:rowOff>
    </xdr:to>
    <xdr:sp macro="" textlink="">
      <xdr:nvSpPr>
        <xdr:cNvPr id="2051" name="角丸四角形吹き出し 41">
          <a:extLst>
            <a:ext uri="{FF2B5EF4-FFF2-40B4-BE49-F238E27FC236}">
              <a16:creationId xmlns:a16="http://schemas.microsoft.com/office/drawing/2014/main" xmlns="" id="{87B1830F-4E3D-4AD8-AC46-DB4C8609E2DF}"/>
            </a:ext>
          </a:extLst>
        </xdr:cNvPr>
        <xdr:cNvSpPr>
          <a:spLocks noChangeArrowheads="1"/>
        </xdr:cNvSpPr>
      </xdr:nvSpPr>
      <xdr:spPr bwMode="auto">
        <a:xfrm>
          <a:off x="1047750" y="3816350"/>
          <a:ext cx="1733550" cy="476250"/>
        </a:xfrm>
        <a:prstGeom prst="wedgeRoundRectCallout">
          <a:avLst>
            <a:gd name="adj1" fmla="val -80316"/>
            <a:gd name="adj2" fmla="val -70713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費目は、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MS UI Gothic"/>
              <a:ea typeface="MS UI Gothic"/>
            </a:rPr>
            <a:t>団体で通常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使用しているものをそのままお使いください。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6349</xdr:colOff>
      <xdr:row>24</xdr:row>
      <xdr:rowOff>46567</xdr:rowOff>
    </xdr:from>
    <xdr:to>
      <xdr:col>3</xdr:col>
      <xdr:colOff>948266</xdr:colOff>
      <xdr:row>25</xdr:row>
      <xdr:rowOff>82551</xdr:rowOff>
    </xdr:to>
    <xdr:sp macro="" textlink="">
      <xdr:nvSpPr>
        <xdr:cNvPr id="2052" name="角丸四角形吹き出し 34">
          <a:extLst>
            <a:ext uri="{FF2B5EF4-FFF2-40B4-BE49-F238E27FC236}">
              <a16:creationId xmlns:a16="http://schemas.microsoft.com/office/drawing/2014/main" xmlns="" id="{66C7D425-E987-4A16-B0A3-EFFFF30AD9CF}"/>
            </a:ext>
          </a:extLst>
        </xdr:cNvPr>
        <xdr:cNvSpPr>
          <a:spLocks noChangeArrowheads="1"/>
        </xdr:cNvSpPr>
      </xdr:nvSpPr>
      <xdr:spPr bwMode="auto">
        <a:xfrm>
          <a:off x="2504016" y="5179484"/>
          <a:ext cx="1947333" cy="247650"/>
        </a:xfrm>
        <a:prstGeom prst="wedgeRoundRectCallout">
          <a:avLst>
            <a:gd name="adj1" fmla="val -73294"/>
            <a:gd name="adj2" fmla="val 100792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482600</xdr:colOff>
      <xdr:row>7</xdr:row>
      <xdr:rowOff>171450</xdr:rowOff>
    </xdr:from>
    <xdr:to>
      <xdr:col>1</xdr:col>
      <xdr:colOff>609600</xdr:colOff>
      <xdr:row>9</xdr:row>
      <xdr:rowOff>196850</xdr:rowOff>
    </xdr:to>
    <xdr:sp macro="" textlink="">
      <xdr:nvSpPr>
        <xdr:cNvPr id="2053" name="角丸四角形吹き出し 42">
          <a:extLst>
            <a:ext uri="{FF2B5EF4-FFF2-40B4-BE49-F238E27FC236}">
              <a16:creationId xmlns:a16="http://schemas.microsoft.com/office/drawing/2014/main" xmlns="" id="{1517772C-A557-4AE1-BE5F-4C65A47BFB41}"/>
            </a:ext>
          </a:extLst>
        </xdr:cNvPr>
        <xdr:cNvSpPr>
          <a:spLocks noChangeArrowheads="1"/>
        </xdr:cNvSpPr>
      </xdr:nvSpPr>
      <xdr:spPr bwMode="auto">
        <a:xfrm>
          <a:off x="482600" y="1733550"/>
          <a:ext cx="1606550" cy="457200"/>
        </a:xfrm>
        <a:prstGeom prst="wedgeRoundRectCallout">
          <a:avLst>
            <a:gd name="adj1" fmla="val 27780"/>
            <a:gd name="adj2" fmla="val 63206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事業期間内に予算を変更した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場合は、変更後の予算額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965200</xdr:colOff>
      <xdr:row>0</xdr:row>
      <xdr:rowOff>101600</xdr:rowOff>
    </xdr:from>
    <xdr:to>
      <xdr:col>5</xdr:col>
      <xdr:colOff>1612900</xdr:colOff>
      <xdr:row>2</xdr:row>
      <xdr:rowOff>83820</xdr:rowOff>
    </xdr:to>
    <xdr:sp macro="" textlink="">
      <xdr:nvSpPr>
        <xdr:cNvPr id="2054" name="角丸四角形吹き出し 23">
          <a:extLst>
            <a:ext uri="{FF2B5EF4-FFF2-40B4-BE49-F238E27FC236}">
              <a16:creationId xmlns:a16="http://schemas.microsoft.com/office/drawing/2014/main" xmlns="" id="{464EFBAF-95D1-4DE2-9022-F2FB62DB9392}"/>
            </a:ext>
          </a:extLst>
        </xdr:cNvPr>
        <xdr:cNvSpPr>
          <a:spLocks noChangeArrowheads="1"/>
        </xdr:cNvSpPr>
      </xdr:nvSpPr>
      <xdr:spPr bwMode="auto">
        <a:xfrm>
          <a:off x="5483860" y="101600"/>
          <a:ext cx="1653540" cy="454660"/>
        </a:xfrm>
        <a:prstGeom prst="wedgeRoundRectCallout">
          <a:avLst>
            <a:gd name="adj1" fmla="val -89541"/>
            <a:gd name="adj2" fmla="val 53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事業完了報告書の完了日付と合致させてください。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546100</xdr:colOff>
      <xdr:row>1</xdr:row>
      <xdr:rowOff>12700</xdr:rowOff>
    </xdr:from>
    <xdr:to>
      <xdr:col>4</xdr:col>
      <xdr:colOff>615950</xdr:colOff>
      <xdr:row>2</xdr:row>
      <xdr:rowOff>25400</xdr:rowOff>
    </xdr:to>
    <xdr:sp macro="" textlink="">
      <xdr:nvSpPr>
        <xdr:cNvPr id="2" name="角丸四角形吹き出し 25">
          <a:extLst>
            <a:ext uri="{FF2B5EF4-FFF2-40B4-BE49-F238E27FC236}">
              <a16:creationId xmlns:a16="http://schemas.microsoft.com/office/drawing/2014/main" xmlns="" id="{FB497DBF-9166-40F2-9CF3-E58C07319941}"/>
            </a:ext>
          </a:extLst>
        </xdr:cNvPr>
        <xdr:cNvSpPr>
          <a:spLocks noChangeArrowheads="1"/>
        </xdr:cNvSpPr>
      </xdr:nvSpPr>
      <xdr:spPr bwMode="auto">
        <a:xfrm>
          <a:off x="3035300" y="260350"/>
          <a:ext cx="2089150" cy="247650"/>
        </a:xfrm>
        <a:prstGeom prst="wedgeRoundRectCallout">
          <a:avLst>
            <a:gd name="adj1" fmla="val -31117"/>
            <a:gd name="adj2" fmla="val 31763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助成金収入は、千円未満は切り捨て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647700</xdr:colOff>
      <xdr:row>0</xdr:row>
      <xdr:rowOff>222250</xdr:rowOff>
    </xdr:from>
    <xdr:to>
      <xdr:col>2</xdr:col>
      <xdr:colOff>120650</xdr:colOff>
      <xdr:row>2</xdr:row>
      <xdr:rowOff>57150</xdr:rowOff>
    </xdr:to>
    <xdr:sp macro="" textlink="">
      <xdr:nvSpPr>
        <xdr:cNvPr id="3" name="角丸四角形吹き出し 34">
          <a:extLst>
            <a:ext uri="{FF2B5EF4-FFF2-40B4-BE49-F238E27FC236}">
              <a16:creationId xmlns:a16="http://schemas.microsoft.com/office/drawing/2014/main" xmlns="" id="{95DF465C-C223-4739-BE16-E6CEF8DF88C4}"/>
            </a:ext>
          </a:extLst>
        </xdr:cNvPr>
        <xdr:cNvSpPr>
          <a:spLocks noChangeArrowheads="1"/>
        </xdr:cNvSpPr>
      </xdr:nvSpPr>
      <xdr:spPr bwMode="auto">
        <a:xfrm>
          <a:off x="647700" y="222250"/>
          <a:ext cx="1962150" cy="317500"/>
        </a:xfrm>
        <a:prstGeom prst="wedgeRoundRectCallout">
          <a:avLst>
            <a:gd name="adj1" fmla="val -1942"/>
            <a:gd name="adj2" fmla="val 249750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助成契約書に記載された助成金額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838200</xdr:colOff>
      <xdr:row>8</xdr:row>
      <xdr:rowOff>127000</xdr:rowOff>
    </xdr:from>
    <xdr:to>
      <xdr:col>3</xdr:col>
      <xdr:colOff>781050</xdr:colOff>
      <xdr:row>9</xdr:row>
      <xdr:rowOff>165100</xdr:rowOff>
    </xdr:to>
    <xdr:sp macro="" textlink="">
      <xdr:nvSpPr>
        <xdr:cNvPr id="4" name="角丸四角形吹き出し 34">
          <a:extLst>
            <a:ext uri="{FF2B5EF4-FFF2-40B4-BE49-F238E27FC236}">
              <a16:creationId xmlns:a16="http://schemas.microsoft.com/office/drawing/2014/main" xmlns="" id="{7E8B9F9E-73B9-49F8-8789-73FAFA6B22D6}"/>
            </a:ext>
          </a:extLst>
        </xdr:cNvPr>
        <xdr:cNvSpPr>
          <a:spLocks noChangeArrowheads="1"/>
        </xdr:cNvSpPr>
      </xdr:nvSpPr>
      <xdr:spPr bwMode="auto">
        <a:xfrm>
          <a:off x="2317750" y="1905000"/>
          <a:ext cx="1962150" cy="254000"/>
        </a:xfrm>
        <a:prstGeom prst="wedgeRoundRectCallout">
          <a:avLst>
            <a:gd name="adj1" fmla="val -53314"/>
            <a:gd name="adj2" fmla="val -115704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1047750</xdr:colOff>
      <xdr:row>17</xdr:row>
      <xdr:rowOff>120650</xdr:rowOff>
    </xdr:from>
    <xdr:to>
      <xdr:col>2</xdr:col>
      <xdr:colOff>279400</xdr:colOff>
      <xdr:row>19</xdr:row>
      <xdr:rowOff>165100</xdr:rowOff>
    </xdr:to>
    <xdr:sp macro="" textlink="">
      <xdr:nvSpPr>
        <xdr:cNvPr id="5" name="角丸四角形吹き出し 41">
          <a:extLst>
            <a:ext uri="{FF2B5EF4-FFF2-40B4-BE49-F238E27FC236}">
              <a16:creationId xmlns:a16="http://schemas.microsoft.com/office/drawing/2014/main" xmlns="" id="{FC40EDD7-EA6A-4244-8088-569C437C2362}"/>
            </a:ext>
          </a:extLst>
        </xdr:cNvPr>
        <xdr:cNvSpPr>
          <a:spLocks noChangeArrowheads="1"/>
        </xdr:cNvSpPr>
      </xdr:nvSpPr>
      <xdr:spPr bwMode="auto">
        <a:xfrm>
          <a:off x="1047750" y="3841750"/>
          <a:ext cx="1720850" cy="476250"/>
        </a:xfrm>
        <a:prstGeom prst="wedgeRoundRectCallout">
          <a:avLst>
            <a:gd name="adj1" fmla="val -80316"/>
            <a:gd name="adj2" fmla="val -70713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費目は、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MS UI Gothic"/>
              <a:ea typeface="MS UI Gothic"/>
            </a:rPr>
            <a:t>団体で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通常使用しているものをそのままお使いください。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482600</xdr:colOff>
      <xdr:row>7</xdr:row>
      <xdr:rowOff>171450</xdr:rowOff>
    </xdr:from>
    <xdr:to>
      <xdr:col>1</xdr:col>
      <xdr:colOff>609600</xdr:colOff>
      <xdr:row>9</xdr:row>
      <xdr:rowOff>196850</xdr:rowOff>
    </xdr:to>
    <xdr:sp macro="" textlink="">
      <xdr:nvSpPr>
        <xdr:cNvPr id="7" name="角丸四角形吹き出し 42">
          <a:extLst>
            <a:ext uri="{FF2B5EF4-FFF2-40B4-BE49-F238E27FC236}">
              <a16:creationId xmlns:a16="http://schemas.microsoft.com/office/drawing/2014/main" xmlns="" id="{EDAB27EC-B2F1-4BE0-BF6B-9B2BCABA8BE6}"/>
            </a:ext>
          </a:extLst>
        </xdr:cNvPr>
        <xdr:cNvSpPr>
          <a:spLocks noChangeArrowheads="1"/>
        </xdr:cNvSpPr>
      </xdr:nvSpPr>
      <xdr:spPr bwMode="auto">
        <a:xfrm>
          <a:off x="482600" y="1733550"/>
          <a:ext cx="1606550" cy="457200"/>
        </a:xfrm>
        <a:prstGeom prst="wedgeRoundRectCallout">
          <a:avLst>
            <a:gd name="adj1" fmla="val 27780"/>
            <a:gd name="adj2" fmla="val 63206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事業期間内に予算を変更した場合は、変更後の予算額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965200</xdr:colOff>
      <xdr:row>0</xdr:row>
      <xdr:rowOff>101600</xdr:rowOff>
    </xdr:from>
    <xdr:to>
      <xdr:col>5</xdr:col>
      <xdr:colOff>1612900</xdr:colOff>
      <xdr:row>2</xdr:row>
      <xdr:rowOff>129540</xdr:rowOff>
    </xdr:to>
    <xdr:sp macro="" textlink="">
      <xdr:nvSpPr>
        <xdr:cNvPr id="8" name="角丸四角形吹き出し 23">
          <a:extLst>
            <a:ext uri="{FF2B5EF4-FFF2-40B4-BE49-F238E27FC236}">
              <a16:creationId xmlns:a16="http://schemas.microsoft.com/office/drawing/2014/main" xmlns="" id="{466D076B-03FF-4A23-927B-CED7A4A4A265}"/>
            </a:ext>
          </a:extLst>
        </xdr:cNvPr>
        <xdr:cNvSpPr>
          <a:spLocks noChangeArrowheads="1"/>
        </xdr:cNvSpPr>
      </xdr:nvSpPr>
      <xdr:spPr bwMode="auto">
        <a:xfrm>
          <a:off x="5453380" y="101600"/>
          <a:ext cx="1653540" cy="500380"/>
        </a:xfrm>
        <a:prstGeom prst="wedgeRoundRectCallout">
          <a:avLst>
            <a:gd name="adj1" fmla="val -89541"/>
            <a:gd name="adj2" fmla="val 53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事業完了報告書の完了日付と合致させてください。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10589</xdr:colOff>
      <xdr:row>24</xdr:row>
      <xdr:rowOff>42332</xdr:rowOff>
    </xdr:from>
    <xdr:to>
      <xdr:col>3</xdr:col>
      <xdr:colOff>952505</xdr:colOff>
      <xdr:row>25</xdr:row>
      <xdr:rowOff>78316</xdr:rowOff>
    </xdr:to>
    <xdr:sp macro="" textlink="">
      <xdr:nvSpPr>
        <xdr:cNvPr id="10" name="角丸四角形吹き出し 34">
          <a:extLst>
            <a:ext uri="{FF2B5EF4-FFF2-40B4-BE49-F238E27FC236}">
              <a16:creationId xmlns:a16="http://schemas.microsoft.com/office/drawing/2014/main" xmlns="" id="{17A7A9EB-87EE-4E19-B88E-2C2E55FEE9AD}"/>
            </a:ext>
          </a:extLst>
        </xdr:cNvPr>
        <xdr:cNvSpPr>
          <a:spLocks noChangeArrowheads="1"/>
        </xdr:cNvSpPr>
      </xdr:nvSpPr>
      <xdr:spPr bwMode="auto">
        <a:xfrm>
          <a:off x="2497672" y="5175249"/>
          <a:ext cx="1947333" cy="247650"/>
        </a:xfrm>
        <a:prstGeom prst="wedgeRoundRectCallout">
          <a:avLst>
            <a:gd name="adj1" fmla="val -73294"/>
            <a:gd name="adj2" fmla="val 100792"/>
            <a:gd name="adj3" fmla="val 16667"/>
          </a:avLst>
        </a:prstGeom>
        <a:solidFill>
          <a:srgbClr val="FFFFFF">
            <a:alpha val="78000"/>
          </a:srgbClr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助成契約書に記載された事業総額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ea typeface="MS UI Gothic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D9" sqref="D9"/>
    </sheetView>
  </sheetViews>
  <sheetFormatPr defaultColWidth="8.75" defaultRowHeight="18.75" x14ac:dyDescent="0.4"/>
  <cols>
    <col min="1" max="1" width="19.75" style="2" customWidth="1"/>
    <col min="2" max="5" width="13.25" style="2" customWidth="1"/>
    <col min="6" max="6" width="27.25" style="2" customWidth="1"/>
    <col min="7" max="16384" width="8.75" style="2"/>
  </cols>
  <sheetData>
    <row r="1" spans="1:8" ht="19.5" customHeight="1" thickBot="1" x14ac:dyDescent="0.45">
      <c r="A1" s="86" t="s">
        <v>20</v>
      </c>
      <c r="B1" s="86"/>
      <c r="C1" s="86"/>
      <c r="D1" s="35" t="s">
        <v>43</v>
      </c>
    </row>
    <row r="2" spans="1:8" ht="18.399999999999999" customHeight="1" thickBot="1" x14ac:dyDescent="0.45">
      <c r="B2" s="3"/>
      <c r="C2" s="3"/>
      <c r="D2" s="1" t="s">
        <v>7</v>
      </c>
      <c r="E2" s="87" t="s">
        <v>44</v>
      </c>
      <c r="F2" s="88"/>
    </row>
    <row r="3" spans="1:8" ht="18.399999999999999" customHeight="1" thickBot="1" x14ac:dyDescent="0.45">
      <c r="B3" s="3"/>
      <c r="C3" s="3"/>
      <c r="D3" s="1" t="s">
        <v>8</v>
      </c>
      <c r="E3" s="33" t="s">
        <v>45</v>
      </c>
      <c r="F3" s="34"/>
    </row>
    <row r="4" spans="1:8" ht="16.899999999999999" customHeight="1" thickBot="1" x14ac:dyDescent="0.45">
      <c r="A4" s="4" t="s">
        <v>4</v>
      </c>
      <c r="B4" s="94"/>
      <c r="C4" s="94"/>
      <c r="D4" s="94"/>
      <c r="E4" s="94"/>
      <c r="F4" s="1" t="s">
        <v>18</v>
      </c>
    </row>
    <row r="5" spans="1:8" ht="16.899999999999999" customHeight="1" x14ac:dyDescent="0.4">
      <c r="A5" s="91" t="s">
        <v>6</v>
      </c>
      <c r="B5" s="89" t="s">
        <v>10</v>
      </c>
      <c r="C5" s="91" t="s">
        <v>0</v>
      </c>
      <c r="D5" s="91" t="s">
        <v>13</v>
      </c>
      <c r="E5" s="36" t="s">
        <v>9</v>
      </c>
      <c r="F5" s="37" t="s">
        <v>3</v>
      </c>
    </row>
    <row r="6" spans="1:8" ht="16.899999999999999" customHeight="1" thickBot="1" x14ac:dyDescent="0.45">
      <c r="A6" s="92"/>
      <c r="B6" s="90"/>
      <c r="C6" s="93"/>
      <c r="D6" s="92"/>
      <c r="E6" s="38" t="s">
        <v>35</v>
      </c>
      <c r="F6" s="39" t="s">
        <v>36</v>
      </c>
    </row>
    <row r="7" spans="1:8" ht="16.899999999999999" customHeight="1" thickBot="1" x14ac:dyDescent="0.45">
      <c r="A7" s="40" t="s">
        <v>11</v>
      </c>
      <c r="B7" s="5">
        <v>3870000</v>
      </c>
      <c r="C7" s="61">
        <v>3870000</v>
      </c>
      <c r="D7" s="5">
        <v>0</v>
      </c>
      <c r="E7" s="49">
        <v>3870000</v>
      </c>
      <c r="F7" s="59" t="str">
        <f>IF(C7&lt;B7,B7-C7,"")</f>
        <v/>
      </c>
    </row>
    <row r="8" spans="1:8" ht="16.899999999999999" customHeight="1" thickBot="1" x14ac:dyDescent="0.45">
      <c r="A8" s="41" t="s">
        <v>12</v>
      </c>
      <c r="B8" s="7">
        <v>970000</v>
      </c>
      <c r="C8" s="85">
        <v>970000</v>
      </c>
      <c r="D8" s="8">
        <v>970000</v>
      </c>
      <c r="E8" s="50"/>
      <c r="F8" s="48"/>
    </row>
    <row r="9" spans="1:8" ht="16.899999999999999" customHeight="1" thickBot="1" x14ac:dyDescent="0.45">
      <c r="A9" s="42" t="s">
        <v>21</v>
      </c>
      <c r="B9" s="47">
        <f>IF(SUM(B7,B8)=0,"",SUM(B7,B8))</f>
        <v>4840000</v>
      </c>
      <c r="C9" s="58">
        <f t="shared" ref="C9:F9" si="0">IF(SUM(C7,C8)=0,"",SUM(C7,C8))</f>
        <v>4840000</v>
      </c>
      <c r="D9" s="45">
        <f t="shared" si="0"/>
        <v>970000</v>
      </c>
      <c r="E9" s="46">
        <f t="shared" si="0"/>
        <v>3870000</v>
      </c>
      <c r="F9" s="47" t="str">
        <f t="shared" si="0"/>
        <v/>
      </c>
    </row>
    <row r="10" spans="1:8" ht="16.899999999999999" customHeight="1" x14ac:dyDescent="0.4"/>
    <row r="11" spans="1:8" ht="16.899999999999999" customHeight="1" thickBot="1" x14ac:dyDescent="0.45">
      <c r="A11" s="4" t="s">
        <v>5</v>
      </c>
      <c r="B11" s="1"/>
      <c r="C11" s="9"/>
      <c r="D11" s="9"/>
      <c r="E11" s="9"/>
      <c r="F11" s="1" t="s">
        <v>1</v>
      </c>
      <c r="H11" s="10"/>
    </row>
    <row r="12" spans="1:8" ht="16.899999999999999" customHeight="1" x14ac:dyDescent="0.4">
      <c r="A12" s="91" t="s">
        <v>6</v>
      </c>
      <c r="B12" s="89" t="s">
        <v>14</v>
      </c>
      <c r="C12" s="91" t="s">
        <v>15</v>
      </c>
      <c r="D12" s="91" t="s">
        <v>16</v>
      </c>
      <c r="E12" s="43" t="s">
        <v>2</v>
      </c>
      <c r="F12" s="89" t="s">
        <v>19</v>
      </c>
    </row>
    <row r="13" spans="1:8" ht="16.899999999999999" customHeight="1" thickBot="1" x14ac:dyDescent="0.45">
      <c r="A13" s="92"/>
      <c r="B13" s="90"/>
      <c r="C13" s="92"/>
      <c r="D13" s="92"/>
      <c r="E13" s="44" t="s">
        <v>17</v>
      </c>
      <c r="F13" s="90"/>
    </row>
    <row r="14" spans="1:8" ht="16.899999999999999" customHeight="1" x14ac:dyDescent="0.4">
      <c r="A14" s="11" t="s">
        <v>41</v>
      </c>
      <c r="B14" s="6">
        <v>3360000</v>
      </c>
      <c r="C14" s="6">
        <v>3360000</v>
      </c>
      <c r="D14" s="12"/>
      <c r="E14" s="53">
        <f>IF(C14-D14=0,"",C14-D14)</f>
        <v>3360000</v>
      </c>
      <c r="F14" s="13"/>
    </row>
    <row r="15" spans="1:8" ht="16.899999999999999" customHeight="1" x14ac:dyDescent="0.4">
      <c r="A15" s="11" t="s">
        <v>42</v>
      </c>
      <c r="B15" s="14">
        <v>1480000</v>
      </c>
      <c r="C15" s="14">
        <v>1480000</v>
      </c>
      <c r="D15" s="12"/>
      <c r="E15" s="54">
        <f t="shared" ref="E15:E27" si="1">IF(C15-D15=0,"",C15-D15)</f>
        <v>1480000</v>
      </c>
      <c r="F15" s="15"/>
    </row>
    <row r="16" spans="1:8" ht="16.899999999999999" customHeight="1" x14ac:dyDescent="0.4">
      <c r="A16" s="11"/>
      <c r="B16" s="14"/>
      <c r="C16" s="14"/>
      <c r="D16" s="12"/>
      <c r="E16" s="54" t="str">
        <f t="shared" si="1"/>
        <v/>
      </c>
      <c r="F16" s="15"/>
    </row>
    <row r="17" spans="1:6" ht="16.899999999999999" customHeight="1" x14ac:dyDescent="0.4">
      <c r="A17" s="11"/>
      <c r="B17" s="14"/>
      <c r="C17" s="14"/>
      <c r="D17" s="12"/>
      <c r="E17" s="54" t="str">
        <f t="shared" si="1"/>
        <v/>
      </c>
      <c r="F17" s="15"/>
    </row>
    <row r="18" spans="1:6" ht="16.899999999999999" customHeight="1" x14ac:dyDescent="0.4">
      <c r="A18" s="11"/>
      <c r="B18" s="14"/>
      <c r="C18" s="14"/>
      <c r="D18" s="12"/>
      <c r="E18" s="54" t="str">
        <f t="shared" si="1"/>
        <v/>
      </c>
      <c r="F18" s="15"/>
    </row>
    <row r="19" spans="1:6" ht="16.899999999999999" customHeight="1" x14ac:dyDescent="0.4">
      <c r="A19" s="11"/>
      <c r="B19" s="14"/>
      <c r="C19" s="14"/>
      <c r="D19" s="12"/>
      <c r="E19" s="54" t="str">
        <f t="shared" si="1"/>
        <v/>
      </c>
      <c r="F19" s="15"/>
    </row>
    <row r="20" spans="1:6" ht="16.899999999999999" customHeight="1" x14ac:dyDescent="0.4">
      <c r="A20" s="11"/>
      <c r="B20" s="14"/>
      <c r="C20" s="14"/>
      <c r="D20" s="12"/>
      <c r="E20" s="54" t="str">
        <f t="shared" si="1"/>
        <v/>
      </c>
      <c r="F20" s="15"/>
    </row>
    <row r="21" spans="1:6" ht="16.899999999999999" customHeight="1" x14ac:dyDescent="0.4">
      <c r="A21" s="11"/>
      <c r="B21" s="14"/>
      <c r="C21" s="14"/>
      <c r="D21" s="12"/>
      <c r="E21" s="54" t="str">
        <f t="shared" si="1"/>
        <v/>
      </c>
      <c r="F21" s="15"/>
    </row>
    <row r="22" spans="1:6" ht="16.899999999999999" customHeight="1" x14ac:dyDescent="0.4">
      <c r="A22" s="11"/>
      <c r="B22" s="14"/>
      <c r="C22" s="14"/>
      <c r="D22" s="12"/>
      <c r="E22" s="54" t="str">
        <f t="shared" si="1"/>
        <v/>
      </c>
      <c r="F22" s="15"/>
    </row>
    <row r="23" spans="1:6" ht="16.899999999999999" customHeight="1" x14ac:dyDescent="0.4">
      <c r="A23" s="11"/>
      <c r="B23" s="14"/>
      <c r="C23" s="14"/>
      <c r="D23" s="12"/>
      <c r="E23" s="54" t="str">
        <f t="shared" si="1"/>
        <v/>
      </c>
      <c r="F23" s="15"/>
    </row>
    <row r="24" spans="1:6" ht="16.899999999999999" customHeight="1" x14ac:dyDescent="0.4">
      <c r="A24" s="11"/>
      <c r="B24" s="14"/>
      <c r="C24" s="14"/>
      <c r="D24" s="12"/>
      <c r="E24" s="54" t="str">
        <f t="shared" si="1"/>
        <v/>
      </c>
      <c r="F24" s="15"/>
    </row>
    <row r="25" spans="1:6" ht="16.899999999999999" customHeight="1" x14ac:dyDescent="0.4">
      <c r="A25" s="11"/>
      <c r="B25" s="14"/>
      <c r="C25" s="14"/>
      <c r="D25" s="12"/>
      <c r="E25" s="54" t="str">
        <f t="shared" si="1"/>
        <v/>
      </c>
      <c r="F25" s="15"/>
    </row>
    <row r="26" spans="1:6" ht="16.899999999999999" customHeight="1" x14ac:dyDescent="0.4">
      <c r="A26" s="11"/>
      <c r="B26" s="14"/>
      <c r="C26" s="14"/>
      <c r="D26" s="12"/>
      <c r="E26" s="54" t="str">
        <f t="shared" si="1"/>
        <v/>
      </c>
      <c r="F26" s="15"/>
    </row>
    <row r="27" spans="1:6" ht="16.899999999999999" customHeight="1" thickBot="1" x14ac:dyDescent="0.45">
      <c r="A27" s="11"/>
      <c r="B27" s="14"/>
      <c r="C27" s="14"/>
      <c r="D27" s="12"/>
      <c r="E27" s="54" t="str">
        <f t="shared" si="1"/>
        <v/>
      </c>
      <c r="F27" s="15"/>
    </row>
    <row r="28" spans="1:6" ht="16.899999999999999" customHeight="1" thickBot="1" x14ac:dyDescent="0.45">
      <c r="A28" s="51" t="s">
        <v>22</v>
      </c>
      <c r="B28" s="52">
        <f>IF(SUM(B14:B27)=0,"",SUM(B14:B27))</f>
        <v>4840000</v>
      </c>
      <c r="C28" s="60">
        <f t="shared" ref="C28:E28" si="2">IF(SUM(C14:C27)=0,"",SUM(C14:C27))</f>
        <v>4840000</v>
      </c>
      <c r="D28" s="52" t="str">
        <f t="shared" si="2"/>
        <v/>
      </c>
      <c r="E28" s="55">
        <f t="shared" si="2"/>
        <v>4840000</v>
      </c>
      <c r="F28" s="56"/>
    </row>
    <row r="29" spans="1:6" ht="16.899999999999999" customHeight="1" x14ac:dyDescent="0.4">
      <c r="A29" s="18" t="s">
        <v>29</v>
      </c>
    </row>
    <row r="30" spans="1:6" ht="16.899999999999999" customHeight="1" x14ac:dyDescent="0.4">
      <c r="A30" s="18" t="s">
        <v>30</v>
      </c>
    </row>
  </sheetData>
  <mergeCells count="12">
    <mergeCell ref="A1:C1"/>
    <mergeCell ref="E2:F2"/>
    <mergeCell ref="B12:B13"/>
    <mergeCell ref="C12:C13"/>
    <mergeCell ref="A12:A13"/>
    <mergeCell ref="D12:D13"/>
    <mergeCell ref="A5:A6"/>
    <mergeCell ref="B5:B6"/>
    <mergeCell ref="C5:C6"/>
    <mergeCell ref="D5:D6"/>
    <mergeCell ref="B4:E4"/>
    <mergeCell ref="F12:F13"/>
  </mergeCells>
  <phoneticPr fontId="1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C1"/>
    </sheetView>
  </sheetViews>
  <sheetFormatPr defaultColWidth="8.75" defaultRowHeight="18.75" x14ac:dyDescent="0.4"/>
  <cols>
    <col min="1" max="1" width="19.75" style="2" customWidth="1"/>
    <col min="2" max="5" width="13.25" style="2" customWidth="1"/>
    <col min="6" max="6" width="45.75" style="2" customWidth="1"/>
    <col min="7" max="16384" width="8.75" style="2"/>
  </cols>
  <sheetData>
    <row r="1" spans="1:8" ht="19.5" customHeight="1" thickBot="1" x14ac:dyDescent="0.45">
      <c r="A1" s="95" t="s">
        <v>38</v>
      </c>
      <c r="B1" s="95"/>
      <c r="C1" s="95"/>
      <c r="D1" s="1" t="s">
        <v>7</v>
      </c>
      <c r="E1" s="87"/>
      <c r="F1" s="88"/>
    </row>
    <row r="2" spans="1:8" ht="18.399999999999999" customHeight="1" thickBot="1" x14ac:dyDescent="0.45">
      <c r="B2" s="3"/>
      <c r="C2" s="3"/>
      <c r="D2" s="1" t="s">
        <v>8</v>
      </c>
      <c r="E2" s="96"/>
      <c r="F2" s="97"/>
    </row>
    <row r="3" spans="1:8" ht="16.899999999999999" customHeight="1" thickBot="1" x14ac:dyDescent="0.45">
      <c r="A3" s="4" t="s">
        <v>4</v>
      </c>
      <c r="B3" s="94" t="s">
        <v>28</v>
      </c>
      <c r="C3" s="94"/>
      <c r="D3" s="94"/>
      <c r="E3" s="94"/>
      <c r="F3" s="1" t="s">
        <v>18</v>
      </c>
    </row>
    <row r="4" spans="1:8" ht="16.899999999999999" customHeight="1" x14ac:dyDescent="0.4">
      <c r="A4" s="91" t="s">
        <v>6</v>
      </c>
      <c r="B4" s="89" t="s">
        <v>10</v>
      </c>
      <c r="C4" s="91" t="s">
        <v>0</v>
      </c>
      <c r="D4" s="91" t="s">
        <v>13</v>
      </c>
      <c r="E4" s="36" t="s">
        <v>9</v>
      </c>
      <c r="F4" s="37" t="s">
        <v>3</v>
      </c>
    </row>
    <row r="5" spans="1:8" ht="16.899999999999999" customHeight="1" thickBot="1" x14ac:dyDescent="0.45">
      <c r="A5" s="92"/>
      <c r="B5" s="90"/>
      <c r="C5" s="93"/>
      <c r="D5" s="92"/>
      <c r="E5" s="38" t="s">
        <v>35</v>
      </c>
      <c r="F5" s="39" t="s">
        <v>37</v>
      </c>
    </row>
    <row r="6" spans="1:8" ht="16.899999999999999" customHeight="1" thickBot="1" x14ac:dyDescent="0.45">
      <c r="A6" s="40" t="s">
        <v>11</v>
      </c>
      <c r="B6" s="5">
        <v>2400000</v>
      </c>
      <c r="C6" s="61">
        <v>2400000</v>
      </c>
      <c r="D6" s="5">
        <v>2400000</v>
      </c>
      <c r="E6" s="49" t="str">
        <f>IF(B6-D6&lt;=0,"",(B6-D6))</f>
        <v/>
      </c>
      <c r="F6" s="59" t="str">
        <f>IF(C6&lt;B6,B6-C6,"")</f>
        <v/>
      </c>
    </row>
    <row r="7" spans="1:8" ht="16.899999999999999" customHeight="1" thickBot="1" x14ac:dyDescent="0.45">
      <c r="A7" s="41" t="s">
        <v>12</v>
      </c>
      <c r="B7" s="7">
        <v>600000</v>
      </c>
      <c r="C7" s="57">
        <v>601234</v>
      </c>
      <c r="D7" s="8">
        <v>601234</v>
      </c>
      <c r="E7" s="50"/>
      <c r="F7" s="48"/>
    </row>
    <row r="8" spans="1:8" ht="16.899999999999999" customHeight="1" thickBot="1" x14ac:dyDescent="0.45">
      <c r="A8" s="42" t="s">
        <v>21</v>
      </c>
      <c r="B8" s="47">
        <f>IF(SUM(B6,B7)=0,"",SUM(B6,B7))</f>
        <v>3000000</v>
      </c>
      <c r="C8" s="58">
        <f t="shared" ref="C8:F8" si="0">IF(SUM(C6,C7)=0,"",SUM(C6,C7))</f>
        <v>3001234</v>
      </c>
      <c r="D8" s="52">
        <f t="shared" si="0"/>
        <v>3001234</v>
      </c>
      <c r="E8" s="46" t="str">
        <f t="shared" si="0"/>
        <v/>
      </c>
      <c r="F8" s="47" t="str">
        <f t="shared" si="0"/>
        <v/>
      </c>
    </row>
    <row r="9" spans="1:8" ht="16.899999999999999" customHeight="1" x14ac:dyDescent="0.4"/>
    <row r="10" spans="1:8" ht="16.899999999999999" customHeight="1" thickBot="1" x14ac:dyDescent="0.45">
      <c r="A10" s="4" t="s">
        <v>5</v>
      </c>
      <c r="B10" s="1"/>
      <c r="C10" s="9"/>
      <c r="D10" s="9"/>
      <c r="E10" s="9"/>
      <c r="F10" s="1" t="s">
        <v>1</v>
      </c>
      <c r="H10" s="10"/>
    </row>
    <row r="11" spans="1:8" ht="16.899999999999999" customHeight="1" x14ac:dyDescent="0.4">
      <c r="A11" s="91" t="s">
        <v>6</v>
      </c>
      <c r="B11" s="89" t="s">
        <v>14</v>
      </c>
      <c r="C11" s="91" t="s">
        <v>15</v>
      </c>
      <c r="D11" s="91" t="s">
        <v>16</v>
      </c>
      <c r="E11" s="43" t="s">
        <v>2</v>
      </c>
      <c r="F11" s="89" t="s">
        <v>19</v>
      </c>
    </row>
    <row r="12" spans="1:8" ht="16.899999999999999" customHeight="1" thickBot="1" x14ac:dyDescent="0.45">
      <c r="A12" s="92"/>
      <c r="B12" s="90"/>
      <c r="C12" s="92"/>
      <c r="D12" s="92"/>
      <c r="E12" s="44" t="s">
        <v>17</v>
      </c>
      <c r="F12" s="90"/>
    </row>
    <row r="13" spans="1:8" ht="16.899999999999999" customHeight="1" x14ac:dyDescent="0.4">
      <c r="A13" s="11" t="s">
        <v>23</v>
      </c>
      <c r="B13" s="6">
        <v>1000000</v>
      </c>
      <c r="C13" s="6">
        <v>1150000</v>
      </c>
      <c r="D13" s="14">
        <v>1150000</v>
      </c>
      <c r="E13" s="49" t="str">
        <f>IF(C13-D13=0,"",C13-D13)</f>
        <v/>
      </c>
      <c r="F13" s="16"/>
    </row>
    <row r="14" spans="1:8" ht="16.899999999999999" customHeight="1" x14ac:dyDescent="0.4">
      <c r="A14" s="11" t="s">
        <v>24</v>
      </c>
      <c r="B14" s="14">
        <v>500000</v>
      </c>
      <c r="C14" s="14">
        <v>300000</v>
      </c>
      <c r="D14" s="14">
        <v>300000</v>
      </c>
      <c r="E14" s="62" t="str">
        <f>IF(C14-D14=0,"",C14-D14)</f>
        <v/>
      </c>
      <c r="F14" s="17"/>
    </row>
    <row r="15" spans="1:8" ht="16.899999999999999" customHeight="1" x14ac:dyDescent="0.4">
      <c r="A15" s="11" t="s">
        <v>25</v>
      </c>
      <c r="B15" s="14">
        <v>500000</v>
      </c>
      <c r="C15" s="14">
        <v>601234</v>
      </c>
      <c r="D15" s="14">
        <v>601234</v>
      </c>
      <c r="E15" s="62" t="str">
        <f t="shared" ref="E15:E26" si="1">IF(C15-D15=0,"",C15-D15)</f>
        <v/>
      </c>
      <c r="F15" s="17"/>
    </row>
    <row r="16" spans="1:8" ht="16.899999999999999" customHeight="1" x14ac:dyDescent="0.4">
      <c r="A16" s="11" t="s">
        <v>26</v>
      </c>
      <c r="B16" s="14">
        <v>340000</v>
      </c>
      <c r="C16" s="14">
        <v>300000</v>
      </c>
      <c r="D16" s="14">
        <v>300000</v>
      </c>
      <c r="E16" s="62" t="str">
        <f t="shared" si="1"/>
        <v/>
      </c>
      <c r="F16" s="17"/>
    </row>
    <row r="17" spans="1:6" ht="16.899999999999999" customHeight="1" x14ac:dyDescent="0.4">
      <c r="A17" s="11" t="s">
        <v>27</v>
      </c>
      <c r="B17" s="14">
        <v>660000</v>
      </c>
      <c r="C17" s="14">
        <v>650000</v>
      </c>
      <c r="D17" s="14">
        <v>0</v>
      </c>
      <c r="E17" s="62">
        <f t="shared" si="1"/>
        <v>650000</v>
      </c>
      <c r="F17" s="17"/>
    </row>
    <row r="18" spans="1:6" ht="16.899999999999999" customHeight="1" x14ac:dyDescent="0.4">
      <c r="A18" s="11"/>
      <c r="B18" s="14"/>
      <c r="C18" s="14"/>
      <c r="D18" s="14"/>
      <c r="E18" s="62" t="str">
        <f t="shared" si="1"/>
        <v/>
      </c>
      <c r="F18" s="17"/>
    </row>
    <row r="19" spans="1:6" ht="16.899999999999999" customHeight="1" x14ac:dyDescent="0.4">
      <c r="A19" s="11"/>
      <c r="B19" s="14"/>
      <c r="C19" s="14"/>
      <c r="D19" s="14"/>
      <c r="E19" s="62" t="str">
        <f t="shared" si="1"/>
        <v/>
      </c>
      <c r="F19" s="17"/>
    </row>
    <row r="20" spans="1:6" ht="16.899999999999999" customHeight="1" x14ac:dyDescent="0.4">
      <c r="A20" s="11"/>
      <c r="B20" s="14"/>
      <c r="C20" s="14"/>
      <c r="D20" s="14"/>
      <c r="E20" s="62" t="str">
        <f t="shared" si="1"/>
        <v/>
      </c>
      <c r="F20" s="17"/>
    </row>
    <row r="21" spans="1:6" ht="16.899999999999999" customHeight="1" x14ac:dyDescent="0.4">
      <c r="A21" s="11"/>
      <c r="B21" s="14"/>
      <c r="C21" s="14"/>
      <c r="D21" s="14"/>
      <c r="E21" s="62" t="str">
        <f t="shared" si="1"/>
        <v/>
      </c>
      <c r="F21" s="17"/>
    </row>
    <row r="22" spans="1:6" ht="16.899999999999999" customHeight="1" x14ac:dyDescent="0.4">
      <c r="A22" s="11"/>
      <c r="B22" s="14"/>
      <c r="C22" s="14"/>
      <c r="D22" s="14"/>
      <c r="E22" s="62" t="str">
        <f t="shared" si="1"/>
        <v/>
      </c>
      <c r="F22" s="17"/>
    </row>
    <row r="23" spans="1:6" ht="16.899999999999999" customHeight="1" x14ac:dyDescent="0.4">
      <c r="A23" s="11"/>
      <c r="B23" s="14"/>
      <c r="C23" s="14"/>
      <c r="D23" s="14"/>
      <c r="E23" s="62" t="str">
        <f t="shared" si="1"/>
        <v/>
      </c>
      <c r="F23" s="17"/>
    </row>
    <row r="24" spans="1:6" ht="16.899999999999999" customHeight="1" x14ac:dyDescent="0.4">
      <c r="A24" s="11"/>
      <c r="B24" s="14"/>
      <c r="C24" s="14"/>
      <c r="D24" s="14"/>
      <c r="E24" s="62" t="str">
        <f t="shared" si="1"/>
        <v/>
      </c>
      <c r="F24" s="17"/>
    </row>
    <row r="25" spans="1:6" ht="16.899999999999999" customHeight="1" x14ac:dyDescent="0.4">
      <c r="A25" s="11"/>
      <c r="B25" s="14"/>
      <c r="C25" s="14"/>
      <c r="D25" s="14"/>
      <c r="E25" s="62" t="str">
        <f t="shared" si="1"/>
        <v/>
      </c>
      <c r="F25" s="17"/>
    </row>
    <row r="26" spans="1:6" ht="16.899999999999999" customHeight="1" thickBot="1" x14ac:dyDescent="0.45">
      <c r="A26" s="11"/>
      <c r="B26" s="14"/>
      <c r="C26" s="14"/>
      <c r="D26" s="14"/>
      <c r="E26" s="63" t="str">
        <f t="shared" si="1"/>
        <v/>
      </c>
      <c r="F26" s="17"/>
    </row>
    <row r="27" spans="1:6" ht="16.899999999999999" customHeight="1" thickBot="1" x14ac:dyDescent="0.45">
      <c r="A27" s="51" t="s">
        <v>22</v>
      </c>
      <c r="B27" s="52">
        <f>IF(SUM(B13:B26)=0,"",SUM(B13:B26))</f>
        <v>3000000</v>
      </c>
      <c r="C27" s="60">
        <f>IF(SUM(C13:C26)=0,"",SUM(C13:C26))</f>
        <v>3001234</v>
      </c>
      <c r="D27" s="52">
        <f>IF(SUM(D13:D26)=0,"",SUM(D13:D26))</f>
        <v>2351234</v>
      </c>
      <c r="E27" s="55">
        <f>IF(SUM(E13:E26)=0,"",SUM(E13:E26))</f>
        <v>650000</v>
      </c>
      <c r="F27" s="56"/>
    </row>
    <row r="28" spans="1:6" x14ac:dyDescent="0.4">
      <c r="A28" s="2" t="s">
        <v>29</v>
      </c>
    </row>
    <row r="29" spans="1:6" x14ac:dyDescent="0.4">
      <c r="A29" s="2" t="s">
        <v>30</v>
      </c>
    </row>
  </sheetData>
  <mergeCells count="13">
    <mergeCell ref="A11:A12"/>
    <mergeCell ref="B11:B12"/>
    <mergeCell ref="C11:C12"/>
    <mergeCell ref="D11:D12"/>
    <mergeCell ref="F11:F12"/>
    <mergeCell ref="A1:C1"/>
    <mergeCell ref="E1:F1"/>
    <mergeCell ref="E2:F2"/>
    <mergeCell ref="B3:E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10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sqref="A1:C1"/>
    </sheetView>
  </sheetViews>
  <sheetFormatPr defaultColWidth="8.75" defaultRowHeight="18.75" x14ac:dyDescent="0.4"/>
  <cols>
    <col min="1" max="1" width="19.25" style="20" customWidth="1"/>
    <col min="2" max="5" width="13.25" style="20" customWidth="1"/>
    <col min="6" max="6" width="48.25" style="20" customWidth="1"/>
    <col min="7" max="16384" width="8.75" style="20"/>
  </cols>
  <sheetData>
    <row r="1" spans="1:8" ht="19.5" customHeight="1" thickBot="1" x14ac:dyDescent="0.45">
      <c r="A1" s="95" t="s">
        <v>39</v>
      </c>
      <c r="B1" s="95"/>
      <c r="C1" s="95"/>
      <c r="D1" s="19" t="s">
        <v>7</v>
      </c>
      <c r="E1" s="98"/>
      <c r="F1" s="99"/>
    </row>
    <row r="2" spans="1:8" ht="18.399999999999999" customHeight="1" thickBot="1" x14ac:dyDescent="0.45">
      <c r="B2" s="21"/>
      <c r="C2" s="21"/>
      <c r="D2" s="19" t="s">
        <v>8</v>
      </c>
      <c r="E2" s="100"/>
      <c r="F2" s="101"/>
    </row>
    <row r="3" spans="1:8" ht="16.899999999999999" customHeight="1" thickBot="1" x14ac:dyDescent="0.45">
      <c r="A3" s="22" t="s">
        <v>4</v>
      </c>
      <c r="B3" s="102" t="s">
        <v>28</v>
      </c>
      <c r="C3" s="102"/>
      <c r="D3" s="102"/>
      <c r="E3" s="102"/>
      <c r="F3" s="19" t="s">
        <v>18</v>
      </c>
    </row>
    <row r="4" spans="1:8" ht="16.899999999999999" customHeight="1" x14ac:dyDescent="0.4">
      <c r="A4" s="103" t="s">
        <v>6</v>
      </c>
      <c r="B4" s="105" t="s">
        <v>10</v>
      </c>
      <c r="C4" s="103" t="s">
        <v>0</v>
      </c>
      <c r="D4" s="103" t="s">
        <v>13</v>
      </c>
      <c r="E4" s="64" t="s">
        <v>9</v>
      </c>
      <c r="F4" s="65" t="s">
        <v>3</v>
      </c>
    </row>
    <row r="5" spans="1:8" ht="16.899999999999999" customHeight="1" thickBot="1" x14ac:dyDescent="0.45">
      <c r="A5" s="104"/>
      <c r="B5" s="106"/>
      <c r="C5" s="107"/>
      <c r="D5" s="104"/>
      <c r="E5" s="38" t="s">
        <v>35</v>
      </c>
      <c r="F5" s="39" t="s">
        <v>36</v>
      </c>
    </row>
    <row r="6" spans="1:8" ht="16.899999999999999" customHeight="1" thickBot="1" x14ac:dyDescent="0.45">
      <c r="A6" s="66" t="s">
        <v>11</v>
      </c>
      <c r="B6" s="23">
        <v>2400000</v>
      </c>
      <c r="C6" s="84">
        <v>2242000</v>
      </c>
      <c r="D6" s="23">
        <v>2400000</v>
      </c>
      <c r="E6" s="49" t="str">
        <f>IF(B6-D6&lt;=0,"",(B6-D6))</f>
        <v/>
      </c>
      <c r="F6" s="59">
        <f>IF(C6&lt;B6,B6-C6,"")</f>
        <v>158000</v>
      </c>
    </row>
    <row r="7" spans="1:8" ht="16.899999999999999" customHeight="1" thickBot="1" x14ac:dyDescent="0.45">
      <c r="A7" s="67" t="s">
        <v>12</v>
      </c>
      <c r="B7" s="25">
        <v>600000</v>
      </c>
      <c r="C7" s="83">
        <v>560700</v>
      </c>
      <c r="D7" s="26">
        <v>560700</v>
      </c>
      <c r="E7" s="50"/>
      <c r="F7" s="72"/>
    </row>
    <row r="8" spans="1:8" ht="16.899999999999999" customHeight="1" thickBot="1" x14ac:dyDescent="0.45">
      <c r="A8" s="68" t="s">
        <v>21</v>
      </c>
      <c r="B8" s="71">
        <f>IF(SUM(B6,B7)=0,"",SUM(B6,B7))</f>
        <v>3000000</v>
      </c>
      <c r="C8" s="81">
        <f t="shared" ref="C8:E8" si="0">IF(SUM(C6,C7)=0,"",SUM(C6,C7))</f>
        <v>2802700</v>
      </c>
      <c r="D8" s="69">
        <f t="shared" si="0"/>
        <v>2960700</v>
      </c>
      <c r="E8" s="70" t="str">
        <f t="shared" si="0"/>
        <v/>
      </c>
      <c r="F8" s="71">
        <f>IF(SUM(F6,F7)=0,"",SUM(F6,F7))</f>
        <v>158000</v>
      </c>
    </row>
    <row r="9" spans="1:8" ht="16.899999999999999" customHeight="1" x14ac:dyDescent="0.4"/>
    <row r="10" spans="1:8" ht="16.899999999999999" customHeight="1" thickBot="1" x14ac:dyDescent="0.45">
      <c r="A10" s="22" t="s">
        <v>5</v>
      </c>
      <c r="B10" s="19"/>
      <c r="C10" s="27"/>
      <c r="D10" s="27"/>
      <c r="E10" s="27"/>
      <c r="F10" s="19" t="s">
        <v>1</v>
      </c>
      <c r="H10" s="28"/>
    </row>
    <row r="11" spans="1:8" ht="16.899999999999999" customHeight="1" x14ac:dyDescent="0.4">
      <c r="A11" s="103" t="s">
        <v>6</v>
      </c>
      <c r="B11" s="105" t="s">
        <v>14</v>
      </c>
      <c r="C11" s="103" t="s">
        <v>15</v>
      </c>
      <c r="D11" s="103" t="s">
        <v>16</v>
      </c>
      <c r="E11" s="73" t="s">
        <v>2</v>
      </c>
      <c r="F11" s="105" t="s">
        <v>19</v>
      </c>
    </row>
    <row r="12" spans="1:8" ht="16.899999999999999" customHeight="1" thickBot="1" x14ac:dyDescent="0.45">
      <c r="A12" s="104"/>
      <c r="B12" s="106"/>
      <c r="C12" s="104"/>
      <c r="D12" s="104"/>
      <c r="E12" s="74" t="s">
        <v>17</v>
      </c>
      <c r="F12" s="106"/>
    </row>
    <row r="13" spans="1:8" ht="16.899999999999999" customHeight="1" x14ac:dyDescent="0.4">
      <c r="A13" s="29" t="s">
        <v>23</v>
      </c>
      <c r="B13" s="24">
        <v>1000000</v>
      </c>
      <c r="C13" s="24">
        <v>430000</v>
      </c>
      <c r="D13" s="30">
        <v>430000</v>
      </c>
      <c r="E13" s="75" t="str">
        <f>IF(C13-D13=0,"",C13-D13)</f>
        <v/>
      </c>
      <c r="F13" s="31" t="s">
        <v>31</v>
      </c>
    </row>
    <row r="14" spans="1:8" ht="16.899999999999999" customHeight="1" x14ac:dyDescent="0.4">
      <c r="A14" s="29" t="s">
        <v>24</v>
      </c>
      <c r="B14" s="30">
        <v>500000</v>
      </c>
      <c r="C14" s="30">
        <v>490000</v>
      </c>
      <c r="D14" s="30">
        <v>490000</v>
      </c>
      <c r="E14" s="76" t="str">
        <f>IF(C14-D14=0,"",C14-D14)</f>
        <v/>
      </c>
      <c r="F14" s="32"/>
    </row>
    <row r="15" spans="1:8" ht="16.899999999999999" customHeight="1" x14ac:dyDescent="0.4">
      <c r="A15" s="29" t="s">
        <v>25</v>
      </c>
      <c r="B15" s="30">
        <v>500000</v>
      </c>
      <c r="C15" s="30">
        <v>600700</v>
      </c>
      <c r="D15" s="30">
        <v>600700</v>
      </c>
      <c r="E15" s="76" t="str">
        <f t="shared" ref="E15:E26" si="1">IF(C15-D15=0,"",C15-D15)</f>
        <v/>
      </c>
      <c r="F15" s="32"/>
    </row>
    <row r="16" spans="1:8" ht="16.899999999999999" customHeight="1" x14ac:dyDescent="0.4">
      <c r="A16" s="29" t="s">
        <v>26</v>
      </c>
      <c r="B16" s="30">
        <v>340000</v>
      </c>
      <c r="C16" s="30">
        <v>510000</v>
      </c>
      <c r="D16" s="30">
        <v>510000</v>
      </c>
      <c r="E16" s="76" t="str">
        <f t="shared" si="1"/>
        <v/>
      </c>
      <c r="F16" s="32"/>
    </row>
    <row r="17" spans="1:6" ht="16.899999999999999" customHeight="1" x14ac:dyDescent="0.4">
      <c r="A17" s="29" t="s">
        <v>27</v>
      </c>
      <c r="B17" s="30">
        <v>660000</v>
      </c>
      <c r="C17" s="30">
        <v>772000</v>
      </c>
      <c r="D17" s="30">
        <v>0</v>
      </c>
      <c r="E17" s="76">
        <f t="shared" si="1"/>
        <v>772000</v>
      </c>
      <c r="F17" s="32"/>
    </row>
    <row r="18" spans="1:6" ht="16.899999999999999" customHeight="1" x14ac:dyDescent="0.4">
      <c r="A18" s="29"/>
      <c r="B18" s="30"/>
      <c r="C18" s="30"/>
      <c r="D18" s="30"/>
      <c r="E18" s="76" t="str">
        <f t="shared" si="1"/>
        <v/>
      </c>
      <c r="F18" s="32"/>
    </row>
    <row r="19" spans="1:6" ht="16.899999999999999" customHeight="1" x14ac:dyDescent="0.4">
      <c r="A19" s="29"/>
      <c r="B19" s="30"/>
      <c r="C19" s="30"/>
      <c r="D19" s="30"/>
      <c r="E19" s="76" t="str">
        <f t="shared" si="1"/>
        <v/>
      </c>
      <c r="F19" s="32"/>
    </row>
    <row r="20" spans="1:6" ht="16.899999999999999" customHeight="1" x14ac:dyDescent="0.4">
      <c r="A20" s="29"/>
      <c r="B20" s="30"/>
      <c r="C20" s="30"/>
      <c r="D20" s="30"/>
      <c r="E20" s="76" t="str">
        <f t="shared" si="1"/>
        <v/>
      </c>
      <c r="F20" s="32"/>
    </row>
    <row r="21" spans="1:6" ht="16.899999999999999" customHeight="1" x14ac:dyDescent="0.4">
      <c r="A21" s="29"/>
      <c r="B21" s="30"/>
      <c r="C21" s="30"/>
      <c r="D21" s="30"/>
      <c r="E21" s="76" t="str">
        <f t="shared" si="1"/>
        <v/>
      </c>
      <c r="F21" s="32"/>
    </row>
    <row r="22" spans="1:6" ht="16.899999999999999" customHeight="1" x14ac:dyDescent="0.4">
      <c r="A22" s="29"/>
      <c r="B22" s="30"/>
      <c r="C22" s="30"/>
      <c r="D22" s="30"/>
      <c r="E22" s="76" t="str">
        <f t="shared" si="1"/>
        <v/>
      </c>
      <c r="F22" s="32"/>
    </row>
    <row r="23" spans="1:6" ht="16.899999999999999" customHeight="1" x14ac:dyDescent="0.4">
      <c r="A23" s="29"/>
      <c r="B23" s="30"/>
      <c r="C23" s="30"/>
      <c r="D23" s="30"/>
      <c r="E23" s="76" t="str">
        <f t="shared" si="1"/>
        <v/>
      </c>
      <c r="F23" s="32"/>
    </row>
    <row r="24" spans="1:6" ht="16.899999999999999" customHeight="1" x14ac:dyDescent="0.4">
      <c r="A24" s="29"/>
      <c r="B24" s="30"/>
      <c r="C24" s="30"/>
      <c r="D24" s="30"/>
      <c r="E24" s="76" t="str">
        <f t="shared" si="1"/>
        <v/>
      </c>
      <c r="F24" s="32"/>
    </row>
    <row r="25" spans="1:6" ht="16.899999999999999" customHeight="1" x14ac:dyDescent="0.4">
      <c r="A25" s="29"/>
      <c r="B25" s="30"/>
      <c r="C25" s="30"/>
      <c r="D25" s="30"/>
      <c r="E25" s="76" t="str">
        <f t="shared" si="1"/>
        <v/>
      </c>
      <c r="F25" s="32"/>
    </row>
    <row r="26" spans="1:6" ht="16.899999999999999" customHeight="1" thickBot="1" x14ac:dyDescent="0.45">
      <c r="A26" s="29"/>
      <c r="B26" s="30"/>
      <c r="C26" s="30"/>
      <c r="D26" s="30"/>
      <c r="E26" s="77" t="str">
        <f t="shared" si="1"/>
        <v/>
      </c>
      <c r="F26" s="32"/>
    </row>
    <row r="27" spans="1:6" ht="16.899999999999999" customHeight="1" thickBot="1" x14ac:dyDescent="0.45">
      <c r="A27" s="78" t="s">
        <v>22</v>
      </c>
      <c r="B27" s="69">
        <f>IF(SUM(B13:B26)=0,"",SUM(B13:B26))</f>
        <v>3000000</v>
      </c>
      <c r="C27" s="82">
        <f>IF(SUM(C13:C26)=0,"",SUM(C13:C26))</f>
        <v>2802700</v>
      </c>
      <c r="D27" s="69">
        <f>IF(SUM(D13:D26)=0,"",SUM(D13:D26))</f>
        <v>2030700</v>
      </c>
      <c r="E27" s="79">
        <f>IF(SUM(E13:E26)=0,"",SUM(E13:E26))</f>
        <v>772000</v>
      </c>
      <c r="F27" s="80"/>
    </row>
    <row r="28" spans="1:6" x14ac:dyDescent="0.4">
      <c r="A28" s="20" t="s">
        <v>29</v>
      </c>
    </row>
    <row r="29" spans="1:6" x14ac:dyDescent="0.4">
      <c r="A29" s="20" t="s">
        <v>30</v>
      </c>
    </row>
    <row r="30" spans="1:6" x14ac:dyDescent="0.4">
      <c r="A30" s="2" t="s">
        <v>40</v>
      </c>
    </row>
    <row r="31" spans="1:6" x14ac:dyDescent="0.4">
      <c r="A31" s="20" t="s">
        <v>32</v>
      </c>
    </row>
    <row r="32" spans="1:6" x14ac:dyDescent="0.4">
      <c r="A32" s="20" t="s">
        <v>33</v>
      </c>
    </row>
    <row r="33" spans="1:1" x14ac:dyDescent="0.4">
      <c r="A33" s="20" t="s">
        <v>34</v>
      </c>
    </row>
  </sheetData>
  <mergeCells count="13">
    <mergeCell ref="A11:A12"/>
    <mergeCell ref="B11:B12"/>
    <mergeCell ref="C11:C12"/>
    <mergeCell ref="D11:D12"/>
    <mergeCell ref="F11:F12"/>
    <mergeCell ref="A1:C1"/>
    <mergeCell ref="E1:F1"/>
    <mergeCell ref="E2:F2"/>
    <mergeCell ref="B3:E3"/>
    <mergeCell ref="A4:A5"/>
    <mergeCell ref="B4:B5"/>
    <mergeCell ref="C4:C5"/>
    <mergeCell ref="D4:D5"/>
  </mergeCells>
  <phoneticPr fontId="1"/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収支計算書</vt:lpstr>
      <vt:lpstr>例 返還金なし</vt:lpstr>
      <vt:lpstr>例　返還金あり</vt:lpstr>
      <vt:lpstr>収支計算書!Print_Area</vt:lpstr>
      <vt:lpstr>'例　返還金あり'!Print_Area</vt:lpstr>
      <vt:lpstr>'例 返還金なし'!Print_Area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2020-02-14T02:07:45Z</dcterms:created>
  <dcterms:modified xsi:type="dcterms:W3CDTF">2020-03-24T01:29:36Z</dcterms:modified>
  <cp:category/>
</cp:coreProperties>
</file>