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filterPrivacy="1"/>
  <xr:revisionPtr revIDLastSave="0" documentId="13_ncr:1_{BD6EA419-AA7C-4120-8091-E6788622C083}" xr6:coauthVersionLast="46" xr6:coauthVersionMax="46" xr10:uidLastSave="{00000000-0000-0000-0000-000000000000}"/>
  <bookViews>
    <workbookView xWindow="-120" yWindow="-120" windowWidth="29040" windowHeight="15840" xr2:uid="{00000000-000D-0000-FFFF-FFFF00000000}"/>
  </bookViews>
  <sheets>
    <sheet name="【フォーム】完了報告書" sheetId="7" r:id="rId1"/>
    <sheet name="【フォーム】収支計算書" sheetId="3" r:id="rId2"/>
  </sheets>
  <definedNames>
    <definedName name="_xlnm.Print_Area" localSheetId="0">【フォーム】完了報告書!$A$1:$K$179</definedName>
    <definedName name="_xlnm.Print_Area" localSheetId="1">【フォーム】収支計算書!$A$1:$G$30</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8" i="3" l="1"/>
  <c r="C28" i="3"/>
  <c r="E27" i="3"/>
  <c r="E26" i="3"/>
  <c r="B26" i="3"/>
  <c r="B28" i="3" s="1"/>
  <c r="B27" i="3" s="1"/>
  <c r="E25" i="3"/>
  <c r="E24" i="3"/>
  <c r="E23" i="3"/>
  <c r="E22" i="3"/>
  <c r="E21" i="3"/>
  <c r="E20" i="3"/>
  <c r="E19" i="3"/>
  <c r="E18" i="3"/>
  <c r="E17" i="3"/>
  <c r="E16" i="3"/>
  <c r="E15" i="3"/>
  <c r="E28" i="3" s="1"/>
  <c r="D9" i="3"/>
  <c r="B43" i="3" s="1"/>
  <c r="C9" i="3"/>
  <c r="A34" i="3" s="1"/>
  <c r="B9" i="3"/>
  <c r="B42" i="3" s="1"/>
  <c r="D8" i="3"/>
  <c r="F7" i="3"/>
  <c r="F9" i="3" s="1"/>
  <c r="E7" i="3"/>
  <c r="E9" i="3" s="1"/>
  <c r="C124" i="7"/>
  <c r="F124" i="7" s="1"/>
  <c r="B41" i="3" l="1"/>
</calcChain>
</file>

<file path=xl/sharedStrings.xml><?xml version="1.0" encoding="utf-8"?>
<sst xmlns="http://schemas.openxmlformats.org/spreadsheetml/2006/main" count="140" uniqueCount="115">
  <si>
    <t>日本財団　会長　笹川　陽平　殿</t>
    <phoneticPr fontId="1"/>
  </si>
  <si>
    <t>事業費総額</t>
  </si>
  <si>
    <t>収支計算書の黄のセルの値</t>
  </si>
  <si>
    <t>自己負担額</t>
  </si>
  <si>
    <t>収支計算書の緑のセルの値</t>
  </si>
  <si>
    <t>助成金額</t>
  </si>
  <si>
    <t>収支計算書の赤のセルの値。千円未満は切捨</t>
  </si>
  <si>
    <t>助成金返還見込額</t>
  </si>
  <si>
    <t>（収支計算書の青のセルの値）</t>
  </si>
  <si>
    <t>1.事業内容</t>
    <phoneticPr fontId="1"/>
  </si>
  <si>
    <t>(1)契約時の事業内容</t>
    <rPh sb="3" eb="5">
      <t>ケイヤク</t>
    </rPh>
    <rPh sb="5" eb="6">
      <t>ジ</t>
    </rPh>
    <rPh sb="7" eb="11">
      <t>ジギョウ</t>
    </rPh>
    <phoneticPr fontId="1"/>
  </si>
  <si>
    <t>(2)事業内容の実施(完了)状況</t>
    <rPh sb="3" eb="5">
      <t>ジギョウ</t>
    </rPh>
    <rPh sb="5" eb="7">
      <t>ナイヨウ</t>
    </rPh>
    <rPh sb="8" eb="10">
      <t>ジッシ</t>
    </rPh>
    <rPh sb="11" eb="13">
      <t>カンリョウ</t>
    </rPh>
    <rPh sb="14" eb="16">
      <t>ジョウキョウ</t>
    </rPh>
    <phoneticPr fontId="1"/>
  </si>
  <si>
    <t>(3)成功したこととその要因</t>
    <phoneticPr fontId="1"/>
  </si>
  <si>
    <t>(4)失敗したこととその要因</t>
    <phoneticPr fontId="1"/>
  </si>
  <si>
    <t>(1)助成契約書記載の事業内容（予定）</t>
    <rPh sb="3" eb="8">
      <t>ケイヤク</t>
    </rPh>
    <rPh sb="8" eb="10">
      <t>キサイ</t>
    </rPh>
    <rPh sb="11" eb="15">
      <t>ジギョウ</t>
    </rPh>
    <rPh sb="16" eb="18">
      <t>ヨテイ</t>
    </rPh>
    <phoneticPr fontId="1"/>
  </si>
  <si>
    <t>(2)事業完了時の事業内容（実績）</t>
    <rPh sb="3" eb="5">
      <t>ジギョウ</t>
    </rPh>
    <rPh sb="5" eb="7">
      <t>カンリョウ</t>
    </rPh>
    <rPh sb="7" eb="8">
      <t>ドキ</t>
    </rPh>
    <rPh sb="9" eb="13">
      <t>ジギョウ</t>
    </rPh>
    <rPh sb="14" eb="16">
      <t>ジッセキ</t>
    </rPh>
    <phoneticPr fontId="1"/>
  </si>
  <si>
    <t>(1)助成契約書記載の目標</t>
    <phoneticPr fontId="1"/>
  </si>
  <si>
    <t>入力文字数</t>
    <rPh sb="0" eb="2">
      <t>ニュウリョク</t>
    </rPh>
    <rPh sb="2" eb="5">
      <t>モジスウ</t>
    </rPh>
    <phoneticPr fontId="1"/>
  </si>
  <si>
    <t>(1)助成契約書記載の成果物名称</t>
    <rPh sb="3" eb="8">
      <t>ケイヤク</t>
    </rPh>
    <rPh sb="8" eb="10">
      <t>キサイ</t>
    </rPh>
    <rPh sb="11" eb="14">
      <t>セイカブツ</t>
    </rPh>
    <rPh sb="14" eb="16">
      <t>メイショウ</t>
    </rPh>
    <phoneticPr fontId="1"/>
  </si>
  <si>
    <t>(2)事業完了時の成果物名称</t>
    <rPh sb="3" eb="5">
      <t>ジギョウ</t>
    </rPh>
    <rPh sb="5" eb="7">
      <t>カンリョウ</t>
    </rPh>
    <rPh sb="7" eb="8">
      <t>ドキ</t>
    </rPh>
    <rPh sb="9" eb="12">
      <t>セイカブツ</t>
    </rPh>
    <rPh sb="12" eb="14">
      <t>メイショウ</t>
    </rPh>
    <phoneticPr fontId="1"/>
  </si>
  <si>
    <t>：</t>
    <phoneticPr fontId="1"/>
  </si>
  <si>
    <t xml:space="preserve">2.契約時事業目標の達成状況： </t>
    <phoneticPr fontId="1"/>
  </si>
  <si>
    <t>3.事業実施によって得られた成果</t>
    <phoneticPr fontId="1"/>
  </si>
  <si>
    <t>(3)未作成となった要因</t>
    <rPh sb="3" eb="4">
      <t>ミ</t>
    </rPh>
    <rPh sb="4" eb="6">
      <t>サクセイ</t>
    </rPh>
    <phoneticPr fontId="1"/>
  </si>
  <si>
    <t>(5)事業内容詳細</t>
    <rPh sb="3" eb="5">
      <t>ジギョウ</t>
    </rPh>
    <rPh sb="5" eb="7">
      <t>ナイヨウ</t>
    </rPh>
    <rPh sb="7" eb="9">
      <t>ショウサイ</t>
    </rPh>
    <phoneticPr fontId="1"/>
  </si>
  <si>
    <t>5.事業成果物</t>
    <phoneticPr fontId="1"/>
  </si>
  <si>
    <t>4.活動を通じて明らかになった新たな課題と対応案</t>
    <phoneticPr fontId="1"/>
  </si>
  <si>
    <t>※700文字を越えたら</t>
    <rPh sb="4" eb="6">
      <t>モジ</t>
    </rPh>
    <rPh sb="7" eb="8">
      <t>コ</t>
    </rPh>
    <phoneticPr fontId="1"/>
  </si>
  <si>
    <t>文字数チェック欄に「700文字を越えています。700文字以内になるようご調整ください。」と表示され</t>
    <rPh sb="0" eb="3">
      <t>モジスウ</t>
    </rPh>
    <rPh sb="7" eb="8">
      <t>ラン</t>
    </rPh>
    <rPh sb="45" eb="47">
      <t>ヒョウジ</t>
    </rPh>
    <phoneticPr fontId="1"/>
  </si>
  <si>
    <r>
      <t>(2)目標の達成状況</t>
    </r>
    <r>
      <rPr>
        <b/>
        <sz val="12"/>
        <color theme="1"/>
        <rFont val="ＭＳ Ｐゴシック"/>
        <family val="3"/>
        <charset val="128"/>
      </rPr>
      <t>［700文字以内］</t>
    </r>
    <rPh sb="14" eb="16">
      <t>モジ</t>
    </rPh>
    <rPh sb="16" eb="18">
      <t>イナイ</t>
    </rPh>
    <phoneticPr fontId="1"/>
  </si>
  <si>
    <t>文字数チェック</t>
    <phoneticPr fontId="1"/>
  </si>
  <si>
    <t>■事業内容1</t>
    <rPh sb="1" eb="3">
      <t>ジギョウ</t>
    </rPh>
    <rPh sb="3" eb="5">
      <t>ナイヨウ</t>
    </rPh>
    <phoneticPr fontId="1"/>
  </si>
  <si>
    <t>■事業内容2</t>
    <rPh sb="1" eb="5">
      <t>ジギョウ</t>
    </rPh>
    <phoneticPr fontId="1"/>
  </si>
  <si>
    <t>■事業内容3</t>
    <rPh sb="1" eb="5">
      <t>ジギョウ</t>
    </rPh>
    <phoneticPr fontId="1"/>
  </si>
  <si>
    <t>■事業内容4</t>
    <rPh sb="1" eb="5">
      <t>ジギョウ</t>
    </rPh>
    <phoneticPr fontId="1"/>
  </si>
  <si>
    <t>入力のセルが赤色になるようにしています。</t>
    <rPh sb="0" eb="2">
      <t>ニュウリョク</t>
    </rPh>
    <rPh sb="6" eb="7">
      <t>アカ</t>
    </rPh>
    <rPh sb="7" eb="8">
      <t>イロ</t>
    </rPh>
    <phoneticPr fontId="1"/>
  </si>
  <si>
    <t>(4)成果物を登録したウェブサイトのURL</t>
    <rPh sb="3" eb="6">
      <t>セイカブツ</t>
    </rPh>
    <rPh sb="7" eb="9">
      <t>トウロク</t>
    </rPh>
    <phoneticPr fontId="1"/>
  </si>
  <si>
    <t>団体名：</t>
    <rPh sb="0" eb="2">
      <t>ダンタイ</t>
    </rPh>
    <rPh sb="2" eb="3">
      <t>メイ</t>
    </rPh>
    <phoneticPr fontId="1"/>
  </si>
  <si>
    <t>事業名：</t>
    <rPh sb="0" eb="2">
      <t>ジギョウ</t>
    </rPh>
    <rPh sb="2" eb="3">
      <t>メイ</t>
    </rPh>
    <phoneticPr fontId="1"/>
  </si>
  <si>
    <t>（収入の部）</t>
    <phoneticPr fontId="1"/>
  </si>
  <si>
    <t>（単位：円）</t>
    <phoneticPr fontId="1"/>
  </si>
  <si>
    <t>費目</t>
    <rPh sb="0" eb="2">
      <t>ヒモク</t>
    </rPh>
    <phoneticPr fontId="1"/>
  </si>
  <si>
    <t>予算額 (A)</t>
    <phoneticPr fontId="1"/>
  </si>
  <si>
    <t>決算額 (B)</t>
    <phoneticPr fontId="1"/>
  </si>
  <si>
    <t>受入済額 (C)</t>
    <phoneticPr fontId="1"/>
  </si>
  <si>
    <t>未収額</t>
    <rPh sb="0" eb="2">
      <t>ミシュウ</t>
    </rPh>
    <rPh sb="2" eb="3">
      <t>ガク</t>
    </rPh>
    <phoneticPr fontId="1"/>
  </si>
  <si>
    <t>助成金返還見込額</t>
    <phoneticPr fontId="1"/>
  </si>
  <si>
    <r>
      <t>自動計算(</t>
    </r>
    <r>
      <rPr>
        <sz val="11"/>
        <color theme="1"/>
        <rFont val="メイリオ"/>
        <family val="3"/>
        <charset val="128"/>
      </rPr>
      <t>A</t>
    </r>
    <r>
      <rPr>
        <sz val="11"/>
        <color theme="1"/>
        <rFont val="メイリオ"/>
        <family val="3"/>
        <charset val="128"/>
      </rPr>
      <t>-C)</t>
    </r>
    <rPh sb="0" eb="2">
      <t>ジドウ</t>
    </rPh>
    <rPh sb="2" eb="4">
      <t>ケイサン</t>
    </rPh>
    <phoneticPr fontId="1"/>
  </si>
  <si>
    <r>
      <t>自動計算(</t>
    </r>
    <r>
      <rPr>
        <sz val="11"/>
        <color theme="1"/>
        <rFont val="メイリオ"/>
        <family val="3"/>
        <charset val="128"/>
      </rPr>
      <t>A</t>
    </r>
    <r>
      <rPr>
        <sz val="11"/>
        <color theme="1"/>
        <rFont val="メイリオ"/>
        <family val="3"/>
        <charset val="128"/>
      </rPr>
      <t>–B)</t>
    </r>
    <phoneticPr fontId="1"/>
  </si>
  <si>
    <t>①日本財団助成金収入</t>
    <phoneticPr fontId="1"/>
  </si>
  <si>
    <t>②自己負担</t>
    <phoneticPr fontId="1"/>
  </si>
  <si>
    <t>③収入合計</t>
    <phoneticPr fontId="1"/>
  </si>
  <si>
    <t>（支出の部）</t>
    <phoneticPr fontId="1"/>
  </si>
  <si>
    <t>（単位：円）</t>
  </si>
  <si>
    <t>日本財団承認済の予算額 (x)</t>
    <rPh sb="0" eb="2">
      <t>ニホン</t>
    </rPh>
    <rPh sb="2" eb="4">
      <t>ザイダン</t>
    </rPh>
    <rPh sb="4" eb="6">
      <t>ショウニン</t>
    </rPh>
    <rPh sb="6" eb="7">
      <t>ズ</t>
    </rPh>
    <phoneticPr fontId="1"/>
  </si>
  <si>
    <t>決算額 (y)</t>
    <phoneticPr fontId="1"/>
  </si>
  <si>
    <t>支出済額 (z)</t>
    <phoneticPr fontId="1"/>
  </si>
  <si>
    <t>未払額</t>
    <phoneticPr fontId="1"/>
  </si>
  <si>
    <t>補足説明、備考</t>
    <rPh sb="0" eb="2">
      <t>ホソク</t>
    </rPh>
    <rPh sb="2" eb="4">
      <t>セツメイ</t>
    </rPh>
    <rPh sb="5" eb="7">
      <t>ビコウ</t>
    </rPh>
    <phoneticPr fontId="1"/>
  </si>
  <si>
    <t>自動計算(y-z)</t>
    <phoneticPr fontId="1"/>
  </si>
  <si>
    <t>支出合計(端数調整前)</t>
    <rPh sb="0" eb="2">
      <t>シシュツ</t>
    </rPh>
    <rPh sb="2" eb="4">
      <t>ゴウケイ</t>
    </rPh>
    <rPh sb="5" eb="7">
      <t>ハスウ</t>
    </rPh>
    <rPh sb="7" eb="9">
      <t>チョウセイ</t>
    </rPh>
    <rPh sb="9" eb="10">
      <t>マエ</t>
    </rPh>
    <phoneticPr fontId="1"/>
  </si>
  <si>
    <t>端数調整欄</t>
    <rPh sb="0" eb="2">
      <t>ハスウ</t>
    </rPh>
    <rPh sb="2" eb="4">
      <t>チョウセイ</t>
    </rPh>
    <rPh sb="4" eb="5">
      <t>ラン</t>
    </rPh>
    <phoneticPr fontId="1"/>
  </si>
  <si>
    <t>④支出合計(端数調整後)</t>
    <rPh sb="10" eb="11">
      <t>アト</t>
    </rPh>
    <phoneticPr fontId="1"/>
  </si>
  <si>
    <t>※助成金・負担金額の確定は監査終了後、当財団よりご連絡いたします。</t>
    <phoneticPr fontId="1"/>
  </si>
  <si>
    <t>※予算額に対し、決算額が下回った場合、助成金の返還が生じます。</t>
  </si>
  <si>
    <t>【返還見込額の発生有無】</t>
    <rPh sb="1" eb="3">
      <t>ヘンカン</t>
    </rPh>
    <rPh sb="3" eb="5">
      <t>ミコ</t>
    </rPh>
    <rPh sb="5" eb="6">
      <t>ガク</t>
    </rPh>
    <rPh sb="7" eb="9">
      <t>ハッセイ</t>
    </rPh>
    <rPh sb="9" eb="11">
      <t>ウム</t>
    </rPh>
    <phoneticPr fontId="1"/>
  </si>
  <si>
    <t>返還見込額の発生</t>
    <rPh sb="0" eb="2">
      <t>ヘンカン</t>
    </rPh>
    <rPh sb="2" eb="4">
      <t>ミコミ</t>
    </rPh>
    <rPh sb="4" eb="5">
      <t>ガク</t>
    </rPh>
    <rPh sb="6" eb="8">
      <t>ハッセイ</t>
    </rPh>
    <phoneticPr fontId="1"/>
  </si>
  <si>
    <t>※「有り」の場合は予算額に対し決算額が下回っているため、返還金が発生する可能性があります。</t>
    <rPh sb="2" eb="3">
      <t>ア</t>
    </rPh>
    <rPh sb="6" eb="8">
      <t>バアイ</t>
    </rPh>
    <rPh sb="28" eb="31">
      <t>ヘンカンキン</t>
    </rPh>
    <rPh sb="32" eb="34">
      <t>ハッセイ</t>
    </rPh>
    <rPh sb="36" eb="39">
      <t>カノウセイ</t>
    </rPh>
    <phoneticPr fontId="1"/>
  </si>
  <si>
    <t>「返還見込額算出シート」で返還金をご確認ください。</t>
    <rPh sb="18" eb="20">
      <t>カクニン</t>
    </rPh>
    <phoneticPr fontId="1"/>
  </si>
  <si>
    <t>【一致確認】</t>
    <rPh sb="1" eb="3">
      <t>イッチ</t>
    </rPh>
    <rPh sb="3" eb="5">
      <t>カクニン</t>
    </rPh>
    <phoneticPr fontId="1"/>
  </si>
  <si>
    <t>※NGが出た際は、入力が間違っているかもしれませんので該当項目を再確認してください。</t>
    <rPh sb="27" eb="29">
      <t>ガイトウ</t>
    </rPh>
    <rPh sb="29" eb="31">
      <t>コウモク</t>
    </rPh>
    <rPh sb="32" eb="35">
      <t>サイカクニン</t>
    </rPh>
    <phoneticPr fontId="1"/>
  </si>
  <si>
    <t>予算額(A)③収入合計＝
予算額 (x)④支出合計</t>
    <phoneticPr fontId="1"/>
  </si>
  <si>
    <t>決算額 (B)③収入合計＝
決算額 (y)④支出合計</t>
    <rPh sb="0" eb="2">
      <t>ケッサン</t>
    </rPh>
    <rPh sb="2" eb="3">
      <t>ガク</t>
    </rPh>
    <phoneticPr fontId="1"/>
  </si>
  <si>
    <t>受入済額(C)③収入合計＝
支出済額(z)+未払額④支出合計</t>
    <rPh sb="0" eb="2">
      <t>ウケイレ</t>
    </rPh>
    <rPh sb="2" eb="3">
      <t>スミ</t>
    </rPh>
    <rPh sb="3" eb="4">
      <t>ガク</t>
    </rPh>
    <rPh sb="8" eb="10">
      <t>シュウニュウ</t>
    </rPh>
    <rPh sb="10" eb="12">
      <t>ゴウケイ</t>
    </rPh>
    <rPh sb="14" eb="16">
      <t>シシュツ</t>
    </rPh>
    <rPh sb="16" eb="17">
      <t>ズ</t>
    </rPh>
    <rPh sb="17" eb="18">
      <t>ガク</t>
    </rPh>
    <phoneticPr fontId="1"/>
  </si>
  <si>
    <t>収支計算書</t>
    <rPh sb="2" eb="5">
      <t>ケイサンショ</t>
    </rPh>
    <phoneticPr fontId="1"/>
  </si>
  <si>
    <t>円</t>
    <phoneticPr fontId="1"/>
  </si>
  <si>
    <t>完了報告書</t>
    <phoneticPr fontId="1"/>
  </si>
  <si>
    <t>報告日付:2021年3月31日</t>
    <rPh sb="9" eb="10">
      <t>ネン</t>
    </rPh>
    <rPh sb="11" eb="12">
      <t>ガツ</t>
    </rPh>
    <rPh sb="14" eb="15">
      <t>ニチ</t>
    </rPh>
    <phoneticPr fontId="1"/>
  </si>
  <si>
    <t>事業ID：2019523044</t>
    <phoneticPr fontId="1"/>
  </si>
  <si>
    <r>
      <t>団体名：</t>
    </r>
    <r>
      <rPr>
        <sz val="11"/>
        <color theme="1"/>
        <rFont val="ＭＳ Ｐゴシック"/>
        <family val="3"/>
        <charset val="128"/>
      </rPr>
      <t>海と日本プロジェクトin山形実行委員会</t>
    </r>
    <rPh sb="4" eb="5">
      <t>ウミ</t>
    </rPh>
    <rPh sb="6" eb="8">
      <t>ニホン</t>
    </rPh>
    <rPh sb="16" eb="18">
      <t>ヤマガタ</t>
    </rPh>
    <rPh sb="18" eb="23">
      <t>ジッコウイインカイ</t>
    </rPh>
    <phoneticPr fontId="1"/>
  </si>
  <si>
    <t>代表者名：小谷　卓　　　　印</t>
    <rPh sb="5" eb="7">
      <t>コタニ</t>
    </rPh>
    <rPh sb="8" eb="9">
      <t>タカシ</t>
    </rPh>
    <phoneticPr fontId="1"/>
  </si>
  <si>
    <t>TEL：023-624-8117</t>
    <phoneticPr fontId="1"/>
  </si>
  <si>
    <t>事業完了日：2021年3月31日</t>
    <rPh sb="10" eb="11">
      <t>ネン</t>
    </rPh>
    <rPh sb="12" eb="13">
      <t>ガツ</t>
    </rPh>
    <rPh sb="15" eb="16">
      <t>ニチ</t>
    </rPh>
    <phoneticPr fontId="1"/>
  </si>
  <si>
    <t>25,800,000円</t>
    <phoneticPr fontId="1"/>
  </si>
  <si>
    <t>山形県で海に関する様々な取り組みを可視化し、多様なキーパーソンと連携しながらプロジェクトのムーブメント化を図るため、以下の事業を実施した。</t>
    <rPh sb="0" eb="3">
      <t>ヤマガタケン</t>
    </rPh>
    <rPh sb="4" eb="5">
      <t>ウミ</t>
    </rPh>
    <rPh sb="6" eb="7">
      <t>カン</t>
    </rPh>
    <rPh sb="9" eb="11">
      <t>サマザマ</t>
    </rPh>
    <rPh sb="12" eb="13">
      <t>ト</t>
    </rPh>
    <rPh sb="14" eb="15">
      <t>ク</t>
    </rPh>
    <rPh sb="17" eb="20">
      <t>カシカ</t>
    </rPh>
    <rPh sb="22" eb="24">
      <t>タヨウ</t>
    </rPh>
    <rPh sb="32" eb="34">
      <t>レンケイ</t>
    </rPh>
    <rPh sb="51" eb="52">
      <t>カ</t>
    </rPh>
    <rPh sb="53" eb="54">
      <t>ハカ</t>
    </rPh>
    <rPh sb="58" eb="60">
      <t>イカ</t>
    </rPh>
    <rPh sb="61" eb="63">
      <t>ジギョウ</t>
    </rPh>
    <rPh sb="64" eb="66">
      <t>ジッシ</t>
    </rPh>
    <phoneticPr fontId="1"/>
  </si>
  <si>
    <t>1.20以上の企業・団体に海と日本プロジェクトの「推進パートナー」に新たに登録してもらう。
2.エリア内の団体・企業とコラボレーションした企画を実施する。
3.「海と体験する機会」「海ごみ対策」等を」テーマに、15秒動画を各3本制作する。
4.県内の海に関するイベントやアクティビティー等の2分程度の紹介動画を30本、もしくは20本以上総尺4,500秒以上制作する。
5.公式ウェブサイトにて、県内の海に関するニュースを50本発信する。
6.県の海が持つ特徴を子供たちが主体的に学ぶことができるオリジナルイベントを実施する。
7.海と日本プロジェクトにて全国展開する事業等とのコラボイベントを10回実施する</t>
    <phoneticPr fontId="1"/>
  </si>
  <si>
    <t>1.20の企業・団体を「推進パートナー」に登録した。
2.「推進パートナー」と連携した企画を4事例生み出した。
3.「泳げ！みんなのお魚」「海を体験する機会」「海洋ごみ対策」をテーマに、15秒動画を各1本ずつ制作し放送した。
4.県内の海に関するイベントやアクティビティ等の2分程度の紹介動画を30本制作した。
5.公式ウェブサイトにて、県内の海に関するイベント情報、ニュース、テレビで紹介した番組情報等62本投稿した
6.オリジナルイベントとして、「やまがた海洋塾　2020」を実施した。
7.CHANGE FOR THE BLUE　海ごみゼロウィーク・海ごみゼロアワード、stay home with the sea、うみぽす、日本遺産の港と海をつなぐ海洋教育ネットワーク事業in山形、スポGOMI甲子園、海と日本ニュースプロジェクト、日本さばけるプロジェクト、海とMAGNET
上記の全国展開する事業とのコラボイベントを実施した。</t>
    <phoneticPr fontId="1"/>
  </si>
  <si>
    <t>海と日本プロジェクトの活動の認知度が県内で高まっている。
一度イベントに参加した子どもが再度別のイベントにも参加している事例もあり、
海プロの「ファン層」獲得が進んでいる。
また、行政や関係団体と継続して関係を築き、連携して活動を行うことができた。</t>
    <phoneticPr fontId="1"/>
  </si>
  <si>
    <t>今年度は沿岸部のみではなく内陸の県民に対しても海に関心を持ってもらうよう、内陸でのイベントも複数回実施した。
しかし、内陸の県民の海洋ごみ問題に対する意識はまだ低いと言える。
県内の沿岸に1年間で流れ着く約1300トンのごみの8割が街のごみだという認識をより広めるための活動も継続して行う必要がある。</t>
    <phoneticPr fontId="1"/>
  </si>
  <si>
    <t>・海に関するイベント応援動画20～30本（2～3分）
・プロジェクト訴求動画3本（15秒）
・公式サイトにおける掲載記事50本
・オリジナルイベントのチラシ・ポスター
・報告書</t>
    <rPh sb="1" eb="2">
      <t>ウミ</t>
    </rPh>
    <rPh sb="3" eb="4">
      <t>カン</t>
    </rPh>
    <rPh sb="10" eb="14">
      <t>オウエンドウガ</t>
    </rPh>
    <rPh sb="19" eb="20">
      <t>ホン</t>
    </rPh>
    <rPh sb="24" eb="25">
      <t>フン</t>
    </rPh>
    <rPh sb="34" eb="38">
      <t>ソキュウドウガ</t>
    </rPh>
    <rPh sb="39" eb="40">
      <t>ホン</t>
    </rPh>
    <rPh sb="43" eb="44">
      <t>ビョウ</t>
    </rPh>
    <rPh sb="47" eb="49">
      <t>コウシキ</t>
    </rPh>
    <rPh sb="56" eb="60">
      <t>ケイサイキジ</t>
    </rPh>
    <rPh sb="62" eb="63">
      <t>ホン</t>
    </rPh>
    <rPh sb="85" eb="88">
      <t>ホウコクショ</t>
    </rPh>
    <phoneticPr fontId="1"/>
  </si>
  <si>
    <t>・海に関するイベント応援動画30本（2分）
・プロジェクト訴求動画3本（15秒）
・公式サイトにおける掲載記事62本
・オリジナルイベントのチラシ・ポスター
・報告書</t>
    <rPh sb="1" eb="2">
      <t>ウミ</t>
    </rPh>
    <rPh sb="3" eb="4">
      <t>カン</t>
    </rPh>
    <rPh sb="10" eb="14">
      <t>オウエンドウガ</t>
    </rPh>
    <rPh sb="16" eb="17">
      <t>ホン</t>
    </rPh>
    <rPh sb="19" eb="20">
      <t>フン</t>
    </rPh>
    <rPh sb="29" eb="33">
      <t>ソキュウドウガ</t>
    </rPh>
    <rPh sb="34" eb="35">
      <t>ホン</t>
    </rPh>
    <rPh sb="38" eb="39">
      <t>ビョウ</t>
    </rPh>
    <rPh sb="42" eb="44">
      <t>コウシキ</t>
    </rPh>
    <rPh sb="51" eb="55">
      <t>ケイサイキジ</t>
    </rPh>
    <rPh sb="57" eb="58">
      <t>ホン</t>
    </rPh>
    <rPh sb="80" eb="83">
      <t>ホウコクショ</t>
    </rPh>
    <phoneticPr fontId="1"/>
  </si>
  <si>
    <t>https://yamagata.uminohi.jp/</t>
    <phoneticPr fontId="1"/>
  </si>
  <si>
    <t>2020年4月1日～2021年3月31日</t>
    <rPh sb="4" eb="5">
      <t>ネン</t>
    </rPh>
    <rPh sb="6" eb="7">
      <t>ガツ</t>
    </rPh>
    <rPh sb="8" eb="9">
      <t>ニチ</t>
    </rPh>
    <rPh sb="14" eb="15">
      <t>ネン</t>
    </rPh>
    <rPh sb="16" eb="17">
      <t>ガツ</t>
    </rPh>
    <rPh sb="19" eb="20">
      <t>ニチ</t>
    </rPh>
    <phoneticPr fontId="1"/>
  </si>
  <si>
    <t>海と日本プロジェクトin山形実行委員会</t>
    <rPh sb="0" eb="1">
      <t>ウミ</t>
    </rPh>
    <rPh sb="2" eb="4">
      <t>ニホン</t>
    </rPh>
    <rPh sb="12" eb="14">
      <t>ヤマガタ</t>
    </rPh>
    <rPh sb="14" eb="19">
      <t>ジッコウイインカイ</t>
    </rPh>
    <phoneticPr fontId="1"/>
  </si>
  <si>
    <t>事務局費</t>
    <rPh sb="0" eb="4">
      <t>ジムキョクヒ</t>
    </rPh>
    <phoneticPr fontId="1"/>
  </si>
  <si>
    <t>動画制作費</t>
    <rPh sb="0" eb="5">
      <t>ドウガセイサクヒ</t>
    </rPh>
    <phoneticPr fontId="1"/>
  </si>
  <si>
    <t>オリジナルイベント制作費</t>
    <rPh sb="9" eb="12">
      <t>セイサクヒ</t>
    </rPh>
    <phoneticPr fontId="1"/>
  </si>
  <si>
    <t>その他イベント制作費</t>
    <rPh sb="2" eb="3">
      <t>タ</t>
    </rPh>
    <rPh sb="7" eb="10">
      <t>セイサクヒ</t>
    </rPh>
    <phoneticPr fontId="1"/>
  </si>
  <si>
    <t>オリジナルイベントの実施</t>
    <rPh sb="10" eb="12">
      <t>ジッシ</t>
    </rPh>
    <phoneticPr fontId="1"/>
  </si>
  <si>
    <t>コラボイベントの展開</t>
    <rPh sb="8" eb="10">
      <t>テンカイ</t>
    </rPh>
    <phoneticPr fontId="1"/>
  </si>
  <si>
    <t xml:space="preserve">オリジナルイベントの実施　やまがた海洋塾2020
⑴日時　2020年8月１日（土）8月2日（日）8月8日（土）
⑵場所　鶴岡市　酒田市
⑶参加者　小学生42名
⑷内容　
　次世代の海の担い手である子供たちに、海を体感し、楽しみ、知ることを通して考える機会を提供する。
「みんなで守ろう！素晴らしい僕たち・私たちの山形の海」をコンセプトに、山形県鶴岡市と酒田市を会場に様々なプログラムを実施。
</t>
    <rPh sb="10" eb="12">
      <t>ジッシ</t>
    </rPh>
    <rPh sb="17" eb="20">
      <t>カイヨウジュク</t>
    </rPh>
    <rPh sb="26" eb="28">
      <t>ニチジ</t>
    </rPh>
    <rPh sb="33" eb="34">
      <t>ネン</t>
    </rPh>
    <rPh sb="35" eb="36">
      <t>ガツ</t>
    </rPh>
    <rPh sb="37" eb="38">
      <t>ニチ</t>
    </rPh>
    <rPh sb="39" eb="40">
      <t>ド</t>
    </rPh>
    <rPh sb="42" eb="43">
      <t>ガツ</t>
    </rPh>
    <rPh sb="44" eb="45">
      <t>カ</t>
    </rPh>
    <rPh sb="46" eb="47">
      <t>ニチ</t>
    </rPh>
    <rPh sb="49" eb="50">
      <t>ガツ</t>
    </rPh>
    <rPh sb="51" eb="52">
      <t>カ</t>
    </rPh>
    <rPh sb="53" eb="54">
      <t>ド</t>
    </rPh>
    <rPh sb="57" eb="59">
      <t>バショ</t>
    </rPh>
    <rPh sb="60" eb="63">
      <t>ツルオカシ</t>
    </rPh>
    <rPh sb="64" eb="67">
      <t>サカタシ</t>
    </rPh>
    <rPh sb="69" eb="72">
      <t>サンカシャ</t>
    </rPh>
    <rPh sb="73" eb="76">
      <t>ショウガクセイ</t>
    </rPh>
    <rPh sb="78" eb="79">
      <t>メイ</t>
    </rPh>
    <rPh sb="81" eb="83">
      <t>ナイヨウ</t>
    </rPh>
    <rPh sb="192" eb="194">
      <t>ジッシ</t>
    </rPh>
    <phoneticPr fontId="1"/>
  </si>
  <si>
    <t>県内で海プロに賛同する企業や団体と連携してイベントを実施することで、参加者達により深い学びを共有することができた。</t>
    <rPh sb="0" eb="2">
      <t>ケンナイ</t>
    </rPh>
    <rPh sb="3" eb="4">
      <t>ウミ</t>
    </rPh>
    <rPh sb="7" eb="9">
      <t>サンドウ</t>
    </rPh>
    <rPh sb="11" eb="13">
      <t>キギョウ</t>
    </rPh>
    <rPh sb="14" eb="16">
      <t>ダンタイ</t>
    </rPh>
    <rPh sb="17" eb="19">
      <t>レンケイ</t>
    </rPh>
    <rPh sb="26" eb="28">
      <t>ジッシ</t>
    </rPh>
    <rPh sb="34" eb="37">
      <t>サンカシャ</t>
    </rPh>
    <rPh sb="37" eb="38">
      <t>タチ</t>
    </rPh>
    <rPh sb="41" eb="42">
      <t>フカ</t>
    </rPh>
    <rPh sb="43" eb="44">
      <t>マナ</t>
    </rPh>
    <rPh sb="46" eb="48">
      <t>キョウユウ</t>
    </rPh>
    <phoneticPr fontId="1"/>
  </si>
  <si>
    <t>海応援動画等の制作
県内の海に関する20～30の活動、「海と体験する機会」「海ごみ対策」等をテーマに取材し3本の動画を制作</t>
    <rPh sb="0" eb="5">
      <t>ウミオウエンドウガ</t>
    </rPh>
    <rPh sb="5" eb="6">
      <t>トウ</t>
    </rPh>
    <rPh sb="7" eb="9">
      <t>セイサク</t>
    </rPh>
    <rPh sb="10" eb="12">
      <t>ケンナイ</t>
    </rPh>
    <rPh sb="13" eb="14">
      <t>ウミ</t>
    </rPh>
    <rPh sb="15" eb="16">
      <t>カン</t>
    </rPh>
    <rPh sb="24" eb="26">
      <t>カツドウ</t>
    </rPh>
    <rPh sb="28" eb="29">
      <t>ウミ</t>
    </rPh>
    <rPh sb="30" eb="32">
      <t>タイケン</t>
    </rPh>
    <rPh sb="34" eb="36">
      <t>キカイ</t>
    </rPh>
    <rPh sb="38" eb="39">
      <t>ウミ</t>
    </rPh>
    <rPh sb="41" eb="43">
      <t>タイサク</t>
    </rPh>
    <rPh sb="44" eb="45">
      <t>ナド</t>
    </rPh>
    <rPh sb="50" eb="52">
      <t>シュザイ</t>
    </rPh>
    <rPh sb="54" eb="55">
      <t>ホン</t>
    </rPh>
    <rPh sb="56" eb="58">
      <t>ドウガ</t>
    </rPh>
    <rPh sb="59" eb="61">
      <t>セイサク</t>
    </rPh>
    <phoneticPr fontId="1"/>
  </si>
  <si>
    <t>県内の海に関する情報をまとめた動画を制作し、TV放送とWEBでの公開の両面から発信し県民に海の情報を波及できた。</t>
    <rPh sb="0" eb="2">
      <t>ケンナイ</t>
    </rPh>
    <rPh sb="3" eb="4">
      <t>ウミ</t>
    </rPh>
    <rPh sb="5" eb="6">
      <t>カン</t>
    </rPh>
    <rPh sb="8" eb="10">
      <t>ジョウホウ</t>
    </rPh>
    <rPh sb="15" eb="17">
      <t>ドウガ</t>
    </rPh>
    <rPh sb="18" eb="20">
      <t>セイサク</t>
    </rPh>
    <rPh sb="24" eb="26">
      <t>ホウソウ</t>
    </rPh>
    <rPh sb="32" eb="34">
      <t>コウカイ</t>
    </rPh>
    <rPh sb="35" eb="37">
      <t>リョウメン</t>
    </rPh>
    <rPh sb="39" eb="41">
      <t>ハッシン</t>
    </rPh>
    <rPh sb="42" eb="44">
      <t>ケンミン</t>
    </rPh>
    <rPh sb="45" eb="46">
      <t>ウミ</t>
    </rPh>
    <rPh sb="47" eb="49">
      <t>ジョウホウ</t>
    </rPh>
    <rPh sb="50" eb="52">
      <t>ハキュウ</t>
    </rPh>
    <phoneticPr fontId="1"/>
  </si>
  <si>
    <t>ニュースサイトの運営
県内の海に関する50の取り組みをニュース記事で発信</t>
    <rPh sb="8" eb="10">
      <t>ウンエイ</t>
    </rPh>
    <rPh sb="11" eb="13">
      <t>ケンナイ</t>
    </rPh>
    <rPh sb="14" eb="15">
      <t>ウミ</t>
    </rPh>
    <rPh sb="16" eb="17">
      <t>カン</t>
    </rPh>
    <rPh sb="22" eb="23">
      <t>ト</t>
    </rPh>
    <rPh sb="24" eb="25">
      <t>ク</t>
    </rPh>
    <rPh sb="31" eb="33">
      <t>キジ</t>
    </rPh>
    <rPh sb="34" eb="36">
      <t>ハッシン</t>
    </rPh>
    <phoneticPr fontId="1"/>
  </si>
  <si>
    <t xml:space="preserve">海応援動画等の制作
⑴日時　2020年4月1日～2021年3月31日
⑵内容
　県内の海に関する30本の応援動画を制作
　「海と体験する機会」「海ごみ対策」「泳げ！みんなのお　
　魚」をテーマに3本の動画を制作
</t>
    <rPh sb="11" eb="13">
      <t>ニチジ</t>
    </rPh>
    <rPh sb="18" eb="19">
      <t>ネン</t>
    </rPh>
    <rPh sb="20" eb="21">
      <t>ガツ</t>
    </rPh>
    <rPh sb="22" eb="23">
      <t>ニチ</t>
    </rPh>
    <rPh sb="28" eb="29">
      <t>ネン</t>
    </rPh>
    <rPh sb="30" eb="31">
      <t>ガツ</t>
    </rPh>
    <rPh sb="33" eb="34">
      <t>ニチ</t>
    </rPh>
    <rPh sb="36" eb="38">
      <t>ナイヨウ</t>
    </rPh>
    <rPh sb="40" eb="42">
      <t>ケンナイ</t>
    </rPh>
    <rPh sb="43" eb="44">
      <t>ウミ</t>
    </rPh>
    <rPh sb="45" eb="46">
      <t>カン</t>
    </rPh>
    <rPh sb="50" eb="51">
      <t>ホン</t>
    </rPh>
    <rPh sb="52" eb="56">
      <t>オウエンドウガ</t>
    </rPh>
    <rPh sb="57" eb="59">
      <t>セイサク</t>
    </rPh>
    <rPh sb="62" eb="63">
      <t>ウミ</t>
    </rPh>
    <rPh sb="64" eb="66">
      <t>タイケン</t>
    </rPh>
    <rPh sb="68" eb="70">
      <t>キカイ</t>
    </rPh>
    <rPh sb="72" eb="73">
      <t>ウミ</t>
    </rPh>
    <rPh sb="75" eb="77">
      <t>タイサク</t>
    </rPh>
    <rPh sb="79" eb="80">
      <t>オヨ</t>
    </rPh>
    <rPh sb="90" eb="91">
      <t>サカナ</t>
    </rPh>
    <rPh sb="98" eb="99">
      <t>ホン</t>
    </rPh>
    <rPh sb="100" eb="102">
      <t>ドウガ</t>
    </rPh>
    <rPh sb="103" eb="105">
      <t>セイサク</t>
    </rPh>
    <phoneticPr fontId="1"/>
  </si>
  <si>
    <t>ニュースサイトの運営
⑴日時　2020年4月1日～2021年3月31日
⑵内容　
　県内の海に関する取り組みを62本の記事にしてニュー　
　スサイトで公開</t>
    <rPh sb="8" eb="10">
      <t>ウンエイ</t>
    </rPh>
    <rPh sb="37" eb="39">
      <t>ナイヨウ</t>
    </rPh>
    <rPh sb="42" eb="44">
      <t>ケンナイ</t>
    </rPh>
    <rPh sb="45" eb="46">
      <t>ウミ</t>
    </rPh>
    <rPh sb="47" eb="48">
      <t>カン</t>
    </rPh>
    <rPh sb="50" eb="51">
      <t>ト</t>
    </rPh>
    <rPh sb="52" eb="53">
      <t>ク</t>
    </rPh>
    <rPh sb="57" eb="58">
      <t>ホン</t>
    </rPh>
    <rPh sb="59" eb="61">
      <t>キジ</t>
    </rPh>
    <rPh sb="75" eb="77">
      <t>コウカイ</t>
    </rPh>
    <phoneticPr fontId="1"/>
  </si>
  <si>
    <t>無し</t>
    <rPh sb="0" eb="1">
      <t>ナ</t>
    </rPh>
    <phoneticPr fontId="1"/>
  </si>
  <si>
    <t>山形県全域の海に関する情報を取り上げ、数多くの記事を発信、SNSでも記事のページを投稿することで情報を広く共有した。</t>
    <rPh sb="0" eb="3">
      <t>ヤマガタケン</t>
    </rPh>
    <rPh sb="3" eb="5">
      <t>ゼンイキ</t>
    </rPh>
    <rPh sb="6" eb="7">
      <t>ウミ</t>
    </rPh>
    <rPh sb="8" eb="9">
      <t>カン</t>
    </rPh>
    <rPh sb="11" eb="13">
      <t>ジョウホウ</t>
    </rPh>
    <rPh sb="14" eb="15">
      <t>ト</t>
    </rPh>
    <rPh sb="16" eb="17">
      <t>ア</t>
    </rPh>
    <rPh sb="19" eb="21">
      <t>カズオオ</t>
    </rPh>
    <rPh sb="23" eb="25">
      <t>キジ</t>
    </rPh>
    <rPh sb="26" eb="28">
      <t>ハッシン</t>
    </rPh>
    <rPh sb="34" eb="36">
      <t>キジ</t>
    </rPh>
    <rPh sb="41" eb="43">
      <t>トウコウ</t>
    </rPh>
    <rPh sb="48" eb="50">
      <t>ジョウホウ</t>
    </rPh>
    <rPh sb="51" eb="52">
      <t>ヒロ</t>
    </rPh>
    <rPh sb="53" eb="55">
      <t>キョウユウ</t>
    </rPh>
    <phoneticPr fontId="1"/>
  </si>
  <si>
    <t>無し</t>
    <rPh sb="0" eb="1">
      <t>ナ</t>
    </rPh>
    <phoneticPr fontId="1"/>
  </si>
  <si>
    <t>報告書に記載</t>
    <rPh sb="0" eb="3">
      <t>ホウコクショ</t>
    </rPh>
    <rPh sb="4" eb="6">
      <t>キサイ</t>
    </rPh>
    <phoneticPr fontId="1"/>
  </si>
  <si>
    <t>海と日本プロジェクトin山形（海と日本2020）</t>
    <rPh sb="0" eb="1">
      <t>ウミ</t>
    </rPh>
    <rPh sb="2" eb="4">
      <t>ニホン</t>
    </rPh>
    <rPh sb="12" eb="14">
      <t>ヤマガタ</t>
    </rPh>
    <rPh sb="15" eb="16">
      <t>ウミ</t>
    </rPh>
    <rPh sb="17" eb="19">
      <t>ニホン</t>
    </rPh>
    <phoneticPr fontId="1"/>
  </si>
  <si>
    <r>
      <t>事業名：</t>
    </r>
    <r>
      <rPr>
        <sz val="10"/>
        <color theme="1"/>
        <rFont val="ＭＳ Ｐゴシック"/>
        <family val="3"/>
        <charset val="128"/>
      </rPr>
      <t>海と日本プロジェクトin山形（海と日本2020）</t>
    </r>
    <rPh sb="4" eb="5">
      <t>ウミ</t>
    </rPh>
    <rPh sb="6" eb="8">
      <t>ニホン</t>
    </rPh>
    <rPh sb="16" eb="18">
      <t>ヤマガタ</t>
    </rPh>
    <rPh sb="19" eb="20">
      <t>ウミ</t>
    </rPh>
    <rPh sb="21" eb="23">
      <t>ニホン</t>
    </rPh>
    <phoneticPr fontId="1"/>
  </si>
  <si>
    <t xml:space="preserve">コラボイベントの展開
⑴日時　
①2020年9月28日（月）　
②2020年10月27日（火）
③2020年11月22日（日）
④2021年2月20日（日）
⑵場所　
①南陽市
②酒田市中央公民館
③山形市霞城セントラル
④山形ビッグウイング
⑶参加者
①119人
②300人
③1000人
④50人
⑷内容
①木製ブロック　もくロックのコラボ商品開発
　高校生を対象にワークショップを実施
②映画「島にて」上映会の実施　
　海プロの概要VTRの放映　
　海洋ごみの展示ブースを展開
③庄内浜の魚祭りin山形　
　海洋ごみの現状について学ぶブースを設置。 海洋ご　
　みを利用した フォトフレームづくりなどを実施
④親子で学ぶ海洋ごみに関するアニメの上映会
　アニメの上映とともに、会場に海洋ごみの展示及び 「大きさ」や「小ささ」を体感できる コーナーを設置。
</t>
    <rPh sb="8" eb="10">
      <t>テンカイ</t>
    </rPh>
    <rPh sb="12" eb="14">
      <t>ニチジ</t>
    </rPh>
    <rPh sb="21" eb="22">
      <t>ネン</t>
    </rPh>
    <rPh sb="23" eb="24">
      <t>ガツ</t>
    </rPh>
    <rPh sb="26" eb="27">
      <t>ニチ</t>
    </rPh>
    <rPh sb="28" eb="29">
      <t>ゲツ</t>
    </rPh>
    <rPh sb="37" eb="38">
      <t>ネン</t>
    </rPh>
    <rPh sb="40" eb="41">
      <t>ガツ</t>
    </rPh>
    <rPh sb="43" eb="44">
      <t>ニチ</t>
    </rPh>
    <rPh sb="45" eb="46">
      <t>カ</t>
    </rPh>
    <rPh sb="53" eb="54">
      <t>ネン</t>
    </rPh>
    <rPh sb="56" eb="57">
      <t>ガツ</t>
    </rPh>
    <rPh sb="59" eb="60">
      <t>ニチ</t>
    </rPh>
    <rPh sb="61" eb="62">
      <t>ニチ</t>
    </rPh>
    <rPh sb="69" eb="70">
      <t>ネン</t>
    </rPh>
    <rPh sb="71" eb="72">
      <t>ガツ</t>
    </rPh>
    <rPh sb="74" eb="75">
      <t>ニチ</t>
    </rPh>
    <rPh sb="76" eb="77">
      <t>ニチ</t>
    </rPh>
    <rPh sb="81" eb="83">
      <t>バショ</t>
    </rPh>
    <rPh sb="86" eb="89">
      <t>ナンヨウシ</t>
    </rPh>
    <rPh sb="91" eb="94">
      <t>サカタシ</t>
    </rPh>
    <rPh sb="94" eb="99">
      <t>チュウオウコウミンカン</t>
    </rPh>
    <rPh sb="101" eb="104">
      <t>ヤマガタシ</t>
    </rPh>
    <rPh sb="104" eb="106">
      <t>カジョウ</t>
    </rPh>
    <rPh sb="113" eb="115">
      <t>ヤマガタ</t>
    </rPh>
    <rPh sb="125" eb="128">
      <t>サンカシャ</t>
    </rPh>
    <rPh sb="133" eb="134">
      <t>ニン</t>
    </rPh>
    <rPh sb="139" eb="140">
      <t>ニン</t>
    </rPh>
    <rPh sb="146" eb="147">
      <t>ニン</t>
    </rPh>
    <rPh sb="151" eb="152">
      <t>ニン</t>
    </rPh>
    <rPh sb="155" eb="157">
      <t>ナイヨウ</t>
    </rPh>
    <rPh sb="159" eb="161">
      <t>モクセイ</t>
    </rPh>
    <rPh sb="175" eb="179">
      <t>ショウヒンカイハツ</t>
    </rPh>
    <rPh sb="181" eb="184">
      <t>コウコウセイ</t>
    </rPh>
    <rPh sb="185" eb="187">
      <t>タイショウ</t>
    </rPh>
    <rPh sb="196" eb="198">
      <t>ジッシ</t>
    </rPh>
    <rPh sb="200" eb="202">
      <t>エイガ</t>
    </rPh>
    <rPh sb="203" eb="204">
      <t>シマ</t>
    </rPh>
    <rPh sb="207" eb="210">
      <t>ジョウエイカイ</t>
    </rPh>
    <rPh sb="211" eb="213">
      <t>ジッシ</t>
    </rPh>
    <rPh sb="216" eb="217">
      <t>ウミ</t>
    </rPh>
    <rPh sb="220" eb="222">
      <t>ガイヨウ</t>
    </rPh>
    <rPh sb="226" eb="228">
      <t>ホウエイ</t>
    </rPh>
    <rPh sb="231" eb="233">
      <t>カイヨウ</t>
    </rPh>
    <rPh sb="236" eb="238">
      <t>テンジ</t>
    </rPh>
    <rPh sb="242" eb="244">
      <t>テンカイ</t>
    </rPh>
    <rPh sb="246" eb="249">
      <t>ショウナイハマ</t>
    </rPh>
    <rPh sb="250" eb="252">
      <t>サカナマツ</t>
    </rPh>
    <rPh sb="255" eb="257">
      <t>ヤマガタ</t>
    </rPh>
    <rPh sb="307" eb="309">
      <t>ジッシ</t>
    </rPh>
    <rPh sb="311" eb="313">
      <t>オヤコ</t>
    </rPh>
    <rPh sb="314" eb="315">
      <t>マナ</t>
    </rPh>
    <rPh sb="316" eb="318">
      <t>カイヨウ</t>
    </rPh>
    <rPh sb="321" eb="322">
      <t>カン</t>
    </rPh>
    <rPh sb="328" eb="331">
      <t>ジョウエイカイ</t>
    </rPh>
    <rPh sb="337" eb="339">
      <t>ジョウエイ</t>
    </rPh>
    <rPh sb="344" eb="346">
      <t>カイジョウ</t>
    </rPh>
    <phoneticPr fontId="1"/>
  </si>
  <si>
    <t xml:space="preserve">各項目ごと専門知識を持つ講師が授業を行うことで、子どもたちが貴重な体験をし、深い学びを得ることができ、子どもたちも自発的に意見を発信していた。
熱中症、コロナ感染予防対策にも力を入れ、問題なく終える事ができた。
</t>
    <rPh sb="7" eb="9">
      <t>チシキ</t>
    </rPh>
    <rPh sb="10" eb="11">
      <t>モ</t>
    </rPh>
    <rPh sb="12" eb="14">
      <t>コウシ</t>
    </rPh>
    <rPh sb="15" eb="17">
      <t>ジュギョウ</t>
    </rPh>
    <rPh sb="18" eb="19">
      <t>オコナ</t>
    </rPh>
    <rPh sb="24" eb="25">
      <t>コ</t>
    </rPh>
    <rPh sb="30" eb="32">
      <t>キチョウ</t>
    </rPh>
    <rPh sb="38" eb="39">
      <t>フカ</t>
    </rPh>
    <rPh sb="40" eb="41">
      <t>マナ</t>
    </rPh>
    <rPh sb="43" eb="44">
      <t>エ</t>
    </rPh>
    <rPh sb="51" eb="52">
      <t>コ</t>
    </rPh>
    <rPh sb="57" eb="60">
      <t>ジハツテキ</t>
    </rPh>
    <rPh sb="61" eb="63">
      <t>イケン</t>
    </rPh>
    <rPh sb="64" eb="66">
      <t>ハッシン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</si>
</sst>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18"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b/>
      <sz val="12"/>
      <color theme="1"/>
      <name val="ＭＳ Ｐゴシック"/>
      <family val="3"/>
      <charset val="128"/>
    </font>
    <font>
      <sz val="12"/>
      <color theme="1"/>
      <name val="ＭＳ Ｐゴシック"/>
      <family val="3"/>
      <charset val="128"/>
    </font>
    <font>
      <sz val="12"/>
      <color rgb="FFFF0000"/>
      <name val="ＭＳ Ｐゴシック"/>
      <family val="3"/>
      <charset val="128"/>
    </font>
    <font>
      <sz val="12"/>
      <name val="ＭＳ Ｐゴシック"/>
      <family val="3"/>
      <charset val="128"/>
    </font>
    <font>
      <sz val="11"/>
      <color theme="1"/>
      <name val="游ゴシック"/>
      <family val="2"/>
      <charset val="128"/>
      <scheme val="minor"/>
    </font>
    <font>
      <b/>
      <sz val="14"/>
      <color theme="1"/>
      <name val="メイリオ"/>
      <family val="3"/>
      <charset val="128"/>
    </font>
    <font>
      <sz val="11"/>
      <color rgb="FFFF0000"/>
      <name val="メイリオ"/>
      <family val="3"/>
      <charset val="128"/>
    </font>
    <font>
      <sz val="11"/>
      <color theme="1"/>
      <name val="メイリオ"/>
      <family val="3"/>
      <charset val="128"/>
    </font>
    <font>
      <sz val="14"/>
      <color theme="1"/>
      <name val="メイリオ"/>
      <family val="3"/>
      <charset val="128"/>
    </font>
    <font>
      <sz val="11"/>
      <name val="メイリオ"/>
      <family val="3"/>
      <charset val="128"/>
    </font>
    <font>
      <b/>
      <sz val="11"/>
      <color theme="1"/>
      <name val="メイリオ"/>
      <family val="3"/>
      <charset val="128"/>
    </font>
    <font>
      <u/>
      <sz val="11"/>
      <color theme="1"/>
      <name val="メイリオ"/>
      <family val="3"/>
      <charset val="128"/>
    </font>
    <font>
      <b/>
      <sz val="11"/>
      <color theme="1"/>
      <name val="ＭＳ Ｐゴシック"/>
      <family val="3"/>
      <charset val="128"/>
    </font>
    <font>
      <u/>
      <sz val="11"/>
      <color theme="10"/>
      <name val="游ゴシック"/>
      <family val="2"/>
      <charset val="128"/>
      <scheme val="minor"/>
    </font>
    <font>
      <sz val="10"/>
      <color theme="1"/>
      <name val="ＭＳ Ｐゴシック"/>
      <family val="3"/>
      <charset val="128"/>
    </font>
  </fonts>
  <fills count="9">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rgb="FFFFCCCC"/>
        <bgColor indexed="64"/>
      </patternFill>
    </fill>
  </fills>
  <borders count="41">
    <border>
      <left/>
      <right/>
      <top/>
      <bottom/>
      <diagonal/>
    </border>
    <border>
      <left/>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bottom/>
      <diagonal/>
    </border>
    <border>
      <left/>
      <right style="medium">
        <color auto="1"/>
      </right>
      <top/>
      <bottom/>
      <diagonal/>
    </border>
    <border>
      <left/>
      <right/>
      <top style="medium">
        <color auto="1"/>
      </top>
      <bottom/>
      <diagonal/>
    </border>
    <border>
      <left style="medium">
        <color auto="1"/>
      </left>
      <right/>
      <top style="medium">
        <color auto="1"/>
      </top>
      <bottom/>
      <diagonal/>
    </border>
    <border>
      <left style="medium">
        <color auto="1"/>
      </left>
      <right/>
      <top/>
      <bottom style="medium">
        <color auto="1"/>
      </bottom>
      <diagonal/>
    </border>
    <border diagonalUp="1" diagonalDown="1">
      <left style="medium">
        <color auto="1"/>
      </left>
      <right style="medium">
        <color auto="1"/>
      </right>
      <top/>
      <bottom style="medium">
        <color auto="1"/>
      </bottom>
      <diagonal style="hair">
        <color auto="1"/>
      </diagonal>
    </border>
    <border diagonalUp="1" diagonalDown="1">
      <left/>
      <right style="medium">
        <color auto="1"/>
      </right>
      <top/>
      <bottom style="medium">
        <color auto="1"/>
      </bottom>
      <diagonal style="hair">
        <color auto="1"/>
      </diagonal>
    </border>
    <border>
      <left/>
      <right style="medium">
        <color auto="1"/>
      </right>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diagonalDown="1">
      <left style="medium">
        <color auto="1"/>
      </left>
      <right/>
      <top/>
      <bottom/>
      <diagonal style="hair">
        <color auto="1"/>
      </diagonal>
    </border>
    <border diagonalDown="1">
      <left style="medium">
        <color auto="1"/>
      </left>
      <right style="medium">
        <color auto="1"/>
      </right>
      <top/>
      <bottom/>
      <diagonal style="hair">
        <color auto="1"/>
      </diagonal>
    </border>
    <border diagonalDown="1">
      <left style="medium">
        <color auto="1"/>
      </left>
      <right/>
      <top/>
      <bottom style="medium">
        <color auto="1"/>
      </bottom>
      <diagonal style="hair">
        <color auto="1"/>
      </diagonal>
    </border>
    <border diagonalDown="1">
      <left style="medium">
        <color auto="1"/>
      </left>
      <right style="medium">
        <color auto="1"/>
      </right>
      <top/>
      <bottom style="medium">
        <color auto="1"/>
      </bottom>
      <diagonal style="hair">
        <color auto="1"/>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38" fontId="7" fillId="0" borderId="0" applyFont="0" applyFill="0" applyBorder="0" applyAlignment="0" applyProtection="0">
      <alignment vertical="center"/>
    </xf>
    <xf numFmtId="0" fontId="16" fillId="0" borderId="0" applyNumberFormat="0" applyFill="0" applyBorder="0" applyAlignment="0" applyProtection="0">
      <alignment vertical="center"/>
    </xf>
  </cellStyleXfs>
  <cellXfs count="152">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4" fillId="0" borderId="2" xfId="0" applyFont="1" applyBorder="1">
      <alignment vertical="center"/>
    </xf>
    <xf numFmtId="0" fontId="5" fillId="0" borderId="2" xfId="0" applyFont="1" applyBorder="1" applyAlignment="1">
      <alignment vertical="center" wrapText="1"/>
    </xf>
    <xf numFmtId="0" fontId="4" fillId="0" borderId="0" xfId="0" applyFont="1" applyBorder="1" applyAlignment="1">
      <alignment horizontal="left" vertical="center"/>
    </xf>
    <xf numFmtId="0" fontId="3" fillId="0" borderId="3" xfId="0" applyFont="1" applyBorder="1" applyAlignment="1" applyProtection="1">
      <alignment horizontal="center" vertical="center"/>
    </xf>
    <xf numFmtId="38" fontId="10" fillId="0" borderId="0" xfId="1" applyFont="1">
      <alignment vertical="center"/>
    </xf>
    <xf numFmtId="38" fontId="11" fillId="0" borderId="0" xfId="1" applyFont="1">
      <alignment vertical="center"/>
    </xf>
    <xf numFmtId="38" fontId="10" fillId="0" borderId="0" xfId="1" applyFont="1" applyAlignment="1">
      <alignment horizontal="right" vertical="center"/>
    </xf>
    <xf numFmtId="38" fontId="10" fillId="0" borderId="0" xfId="1" applyFont="1" applyAlignment="1">
      <alignment horizontal="justify" vertical="center"/>
    </xf>
    <xf numFmtId="38" fontId="10" fillId="4" borderId="19" xfId="1" applyFont="1" applyFill="1" applyBorder="1" applyAlignment="1">
      <alignment horizontal="center" vertical="center"/>
    </xf>
    <xf numFmtId="38" fontId="10" fillId="4" borderId="21" xfId="1" applyFont="1" applyFill="1" applyBorder="1" applyAlignment="1">
      <alignment horizontal="center" vertical="center" wrapText="1"/>
    </xf>
    <xf numFmtId="38" fontId="10" fillId="4" borderId="22" xfId="1" applyFont="1" applyFill="1" applyBorder="1" applyAlignment="1">
      <alignment horizontal="center" vertical="center"/>
    </xf>
    <xf numFmtId="38" fontId="10" fillId="4" borderId="21" xfId="1" applyFont="1" applyFill="1" applyBorder="1" applyAlignment="1">
      <alignment horizontal="justify" vertical="center"/>
    </xf>
    <xf numFmtId="38" fontId="10" fillId="0" borderId="23" xfId="1" applyFont="1" applyBorder="1" applyAlignment="1">
      <alignment horizontal="right" vertical="center"/>
    </xf>
    <xf numFmtId="38" fontId="10" fillId="0" borderId="24" xfId="1" applyFont="1" applyBorder="1" applyAlignment="1">
      <alignment horizontal="right" vertical="center"/>
    </xf>
    <xf numFmtId="38" fontId="10" fillId="4" borderId="18" xfId="1" applyFont="1" applyFill="1" applyBorder="1" applyAlignment="1">
      <alignment horizontal="right" vertical="center" wrapText="1"/>
    </xf>
    <xf numFmtId="38" fontId="10" fillId="4" borderId="20" xfId="1" applyFont="1" applyFill="1" applyBorder="1" applyAlignment="1">
      <alignment horizontal="justify" vertical="center"/>
    </xf>
    <xf numFmtId="38" fontId="10" fillId="0" borderId="2" xfId="1" applyFont="1" applyBorder="1" applyAlignment="1">
      <alignment horizontal="right" vertical="center"/>
    </xf>
    <xf numFmtId="38" fontId="10" fillId="4" borderId="25" xfId="1" applyFont="1" applyFill="1" applyBorder="1" applyAlignment="1">
      <alignment horizontal="right" vertical="center"/>
    </xf>
    <xf numFmtId="38" fontId="10" fillId="4" borderId="26" xfId="1" applyFont="1" applyFill="1" applyBorder="1" applyAlignment="1">
      <alignment horizontal="center" vertical="center"/>
    </xf>
    <xf numFmtId="38" fontId="10" fillId="4" borderId="27" xfId="1" applyFont="1" applyFill="1" applyBorder="1" applyAlignment="1">
      <alignment horizontal="center" vertical="center"/>
    </xf>
    <xf numFmtId="38" fontId="13" fillId="4" borderId="20" xfId="1" applyFont="1" applyFill="1" applyBorder="1" applyAlignment="1">
      <alignment horizontal="justify" vertical="center"/>
    </xf>
    <xf numFmtId="38" fontId="13" fillId="4" borderId="28" xfId="1" applyFont="1" applyFill="1" applyBorder="1" applyAlignment="1">
      <alignment horizontal="right" vertical="center"/>
    </xf>
    <xf numFmtId="38" fontId="13" fillId="4" borderId="16" xfId="1" applyFont="1" applyFill="1" applyBorder="1" applyAlignment="1">
      <alignment horizontal="right" vertical="center"/>
    </xf>
    <xf numFmtId="38" fontId="13" fillId="4" borderId="20" xfId="1" applyFont="1" applyFill="1" applyBorder="1" applyAlignment="1">
      <alignment horizontal="right" vertical="center" wrapText="1"/>
    </xf>
    <xf numFmtId="38" fontId="10" fillId="0" borderId="2" xfId="1" applyFont="1" applyBorder="1">
      <alignment vertical="center"/>
    </xf>
    <xf numFmtId="38" fontId="10" fillId="4" borderId="24" xfId="1" applyFont="1" applyFill="1" applyBorder="1" applyAlignment="1">
      <alignment horizontal="center" vertical="center" wrapText="1"/>
    </xf>
    <xf numFmtId="38" fontId="10" fillId="4" borderId="25" xfId="1" applyFont="1" applyFill="1" applyBorder="1" applyAlignment="1">
      <alignment horizontal="center" vertical="center" wrapText="1"/>
    </xf>
    <xf numFmtId="38" fontId="10" fillId="0" borderId="29" xfId="1" applyFont="1" applyBorder="1" applyAlignment="1">
      <alignment horizontal="left" vertical="center" wrapText="1"/>
    </xf>
    <xf numFmtId="38" fontId="10" fillId="4" borderId="24" xfId="1" applyFont="1" applyFill="1" applyBorder="1" applyAlignment="1">
      <alignment horizontal="right" vertical="center" wrapText="1"/>
    </xf>
    <xf numFmtId="38" fontId="10" fillId="0" borderId="18" xfId="1" applyFont="1" applyBorder="1" applyAlignment="1">
      <alignment vertical="center" wrapText="1"/>
    </xf>
    <xf numFmtId="38" fontId="10" fillId="0" borderId="29" xfId="1" applyFont="1" applyBorder="1" applyAlignment="1">
      <alignment horizontal="right" vertical="center"/>
    </xf>
    <xf numFmtId="38" fontId="10" fillId="0" borderId="21" xfId="1" applyFont="1" applyBorder="1" applyAlignment="1">
      <alignment horizontal="right" vertical="center"/>
    </xf>
    <xf numFmtId="38" fontId="10" fillId="4" borderId="29" xfId="1" applyFont="1" applyFill="1" applyBorder="1" applyAlignment="1">
      <alignment horizontal="right" vertical="center" wrapText="1"/>
    </xf>
    <xf numFmtId="38" fontId="10" fillId="0" borderId="21" xfId="1" applyFont="1" applyBorder="1" applyAlignment="1">
      <alignment vertical="center" wrapText="1"/>
    </xf>
    <xf numFmtId="0" fontId="10" fillId="4" borderId="30" xfId="0" applyFont="1" applyFill="1" applyBorder="1">
      <alignment vertical="center"/>
    </xf>
    <xf numFmtId="38" fontId="10" fillId="4" borderId="17" xfId="1" applyFont="1" applyFill="1" applyBorder="1">
      <alignment vertical="center"/>
    </xf>
    <xf numFmtId="38" fontId="10" fillId="4" borderId="31" xfId="1" applyFont="1" applyFill="1" applyBorder="1" applyAlignment="1">
      <alignment horizontal="right" vertical="center"/>
    </xf>
    <xf numFmtId="38" fontId="10" fillId="4" borderId="32" xfId="1" applyFont="1" applyFill="1" applyBorder="1" applyAlignment="1">
      <alignment horizontal="right" vertical="center"/>
    </xf>
    <xf numFmtId="0" fontId="10" fillId="4" borderId="20" xfId="0" applyFont="1" applyFill="1" applyBorder="1" applyAlignment="1">
      <alignment vertical="center" wrapText="1"/>
    </xf>
    <xf numFmtId="41" fontId="10" fillId="4" borderId="30" xfId="1" applyNumberFormat="1" applyFont="1" applyFill="1" applyBorder="1" applyAlignment="1">
      <alignment horizontal="right" vertical="center"/>
    </xf>
    <xf numFmtId="38" fontId="10" fillId="4" borderId="33" xfId="1" applyFont="1" applyFill="1" applyBorder="1" applyAlignment="1">
      <alignment horizontal="right" vertical="center"/>
    </xf>
    <xf numFmtId="38" fontId="10" fillId="4" borderId="34" xfId="1" applyFont="1" applyFill="1" applyBorder="1" applyAlignment="1">
      <alignment horizontal="right" vertical="center"/>
    </xf>
    <xf numFmtId="38" fontId="13" fillId="4" borderId="16" xfId="1" applyFont="1" applyFill="1" applyBorder="1" applyAlignment="1">
      <alignment horizontal="justify" vertical="center"/>
    </xf>
    <xf numFmtId="38" fontId="13" fillId="4" borderId="30" xfId="1" applyFont="1" applyFill="1" applyBorder="1" applyAlignment="1">
      <alignment horizontal="right" vertical="center"/>
    </xf>
    <xf numFmtId="38" fontId="13" fillId="4" borderId="16" xfId="1" applyFont="1" applyFill="1" applyBorder="1" applyAlignment="1">
      <alignment horizontal="right" vertical="center" wrapText="1"/>
    </xf>
    <xf numFmtId="38" fontId="13" fillId="4" borderId="30" xfId="1" applyFont="1" applyFill="1" applyBorder="1" applyAlignment="1">
      <alignment vertical="center" wrapText="1"/>
    </xf>
    <xf numFmtId="38" fontId="13" fillId="0" borderId="0" xfId="1" applyFont="1" applyFill="1" applyBorder="1" applyAlignment="1">
      <alignment horizontal="right" vertical="center"/>
    </xf>
    <xf numFmtId="38" fontId="10" fillId="0" borderId="0" xfId="1" applyFont="1" applyBorder="1">
      <alignment vertical="center"/>
    </xf>
    <xf numFmtId="38" fontId="14" fillId="0" borderId="0" xfId="1" applyFont="1" applyAlignment="1">
      <alignment vertical="top"/>
    </xf>
    <xf numFmtId="38" fontId="10" fillId="0" borderId="0" xfId="1" applyFont="1" applyAlignment="1">
      <alignment vertical="center"/>
    </xf>
    <xf numFmtId="38" fontId="14" fillId="0" borderId="0" xfId="1" applyFont="1" applyAlignment="1">
      <alignment vertical="top" wrapText="1"/>
    </xf>
    <xf numFmtId="0" fontId="15" fillId="0" borderId="23" xfId="0" applyFont="1" applyBorder="1" applyAlignment="1">
      <alignment vertical="center" wrapText="1"/>
    </xf>
    <xf numFmtId="38" fontId="13" fillId="0" borderId="23" xfId="1" applyFont="1" applyFill="1" applyBorder="1" applyAlignment="1">
      <alignment horizontal="left" vertical="center"/>
    </xf>
    <xf numFmtId="38" fontId="10" fillId="0" borderId="23" xfId="1" applyFont="1" applyBorder="1">
      <alignment vertical="center"/>
    </xf>
    <xf numFmtId="38" fontId="10" fillId="0" borderId="35" xfId="1" applyFont="1" applyBorder="1" applyAlignment="1">
      <alignment vertical="center" wrapText="1"/>
    </xf>
    <xf numFmtId="38" fontId="10" fillId="0" borderId="36" xfId="1" applyFont="1" applyBorder="1" applyAlignment="1">
      <alignment vertical="center" wrapText="1"/>
    </xf>
    <xf numFmtId="38" fontId="10" fillId="0" borderId="37" xfId="1" applyFont="1" applyBorder="1" applyAlignment="1">
      <alignment vertical="center" wrapText="1"/>
    </xf>
    <xf numFmtId="38" fontId="10" fillId="0" borderId="38" xfId="1" applyFont="1" applyBorder="1" applyAlignment="1">
      <alignment vertical="center" wrapText="1"/>
    </xf>
    <xf numFmtId="0" fontId="10" fillId="0" borderId="0" xfId="1" applyNumberFormat="1" applyFont="1">
      <alignment vertical="center"/>
    </xf>
    <xf numFmtId="38" fontId="10" fillId="0" borderId="39" xfId="1" applyFont="1" applyBorder="1" applyAlignment="1">
      <alignment vertical="center" wrapText="1"/>
    </xf>
    <xf numFmtId="38" fontId="10" fillId="0" borderId="40" xfId="1" applyFont="1" applyBorder="1" applyAlignment="1">
      <alignment vertical="center" wrapText="1"/>
    </xf>
    <xf numFmtId="0" fontId="10" fillId="0" borderId="0" xfId="1" applyNumberFormat="1" applyFont="1" applyAlignment="1">
      <alignment vertical="center" wrapText="1"/>
    </xf>
    <xf numFmtId="38" fontId="10" fillId="0" borderId="0" xfId="1" applyFont="1" applyBorder="1" applyAlignment="1">
      <alignment vertical="center"/>
    </xf>
    <xf numFmtId="38" fontId="10" fillId="7" borderId="20" xfId="1" applyFont="1" applyFill="1" applyBorder="1" applyAlignment="1">
      <alignment horizontal="right" vertical="center"/>
    </xf>
    <xf numFmtId="38" fontId="10" fillId="3" borderId="19" xfId="1" applyFont="1" applyFill="1" applyBorder="1" applyAlignment="1">
      <alignment horizontal="right" vertical="center"/>
    </xf>
    <xf numFmtId="38" fontId="12" fillId="8" borderId="18" xfId="1" applyFont="1" applyFill="1" applyBorder="1" applyAlignment="1">
      <alignment horizontal="right" vertical="center"/>
    </xf>
    <xf numFmtId="38" fontId="13" fillId="2" borderId="28" xfId="1" applyFont="1" applyFill="1" applyBorder="1" applyAlignment="1">
      <alignment horizontal="right" vertical="center"/>
    </xf>
    <xf numFmtId="38" fontId="13" fillId="2" borderId="1" xfId="1" applyFont="1" applyFill="1" applyBorder="1">
      <alignment vertical="center"/>
    </xf>
    <xf numFmtId="0" fontId="4" fillId="0" borderId="2" xfId="0" applyFont="1" applyBorder="1" applyAlignment="1">
      <alignment horizontal="center" vertical="center" wrapText="1"/>
    </xf>
    <xf numFmtId="38" fontId="10" fillId="4" borderId="18" xfId="1"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right" vertical="center" wrapText="1"/>
    </xf>
    <xf numFmtId="0" fontId="5" fillId="0" borderId="1" xfId="0" applyFont="1" applyBorder="1" applyAlignment="1">
      <alignment horizontal="right" vertical="center" wrapText="1"/>
    </xf>
    <xf numFmtId="0" fontId="4" fillId="2" borderId="2" xfId="0" applyFont="1" applyFill="1" applyBorder="1" applyAlignment="1">
      <alignment horizontal="left" vertical="center" wrapText="1"/>
    </xf>
    <xf numFmtId="0" fontId="4" fillId="0" borderId="1" xfId="0" applyFont="1" applyBorder="1" applyAlignment="1">
      <alignment horizontal="center" vertical="center" wrapText="1"/>
    </xf>
    <xf numFmtId="0" fontId="4" fillId="7" borderId="2" xfId="0" applyFont="1" applyFill="1" applyBorder="1" applyAlignment="1">
      <alignment horizontal="left" vertical="center" wrapText="1"/>
    </xf>
    <xf numFmtId="0" fontId="4" fillId="0" borderId="4" xfId="0" applyFont="1" applyBorder="1" applyAlignment="1">
      <alignment horizontal="left" vertical="top" wrapText="1"/>
    </xf>
    <xf numFmtId="0" fontId="4" fillId="0" borderId="5" xfId="0" applyFont="1" applyBorder="1" applyAlignment="1">
      <alignment horizontal="left" vertical="top"/>
    </xf>
    <xf numFmtId="0" fontId="4" fillId="0" borderId="6" xfId="0" applyFont="1" applyBorder="1" applyAlignment="1">
      <alignment horizontal="left" vertical="top"/>
    </xf>
    <xf numFmtId="0" fontId="4" fillId="0" borderId="9" xfId="0" applyFont="1" applyBorder="1" applyAlignment="1">
      <alignment horizontal="left" vertical="top"/>
    </xf>
    <xf numFmtId="0" fontId="4" fillId="0" borderId="10" xfId="0" applyFont="1" applyBorder="1" applyAlignment="1">
      <alignment horizontal="left" vertical="top"/>
    </xf>
    <xf numFmtId="0" fontId="4" fillId="0" borderId="11" xfId="0" applyFont="1" applyBorder="1" applyAlignment="1">
      <alignment horizontal="left" vertical="top"/>
    </xf>
    <xf numFmtId="0" fontId="4" fillId="8" borderId="2" xfId="0" applyFont="1" applyFill="1" applyBorder="1" applyAlignment="1">
      <alignment horizontal="left" vertical="center" wrapText="1"/>
    </xf>
    <xf numFmtId="0" fontId="4" fillId="6" borderId="2" xfId="0" applyFont="1" applyFill="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0" xfId="0" applyFont="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4" fillId="0" borderId="7" xfId="0" applyFont="1" applyBorder="1" applyAlignment="1">
      <alignment horizontal="left" vertical="top"/>
    </xf>
    <xf numFmtId="0" fontId="4" fillId="0" borderId="0" xfId="0" applyFont="1" applyBorder="1" applyAlignment="1">
      <alignment horizontal="left" vertical="top"/>
    </xf>
    <xf numFmtId="0" fontId="4" fillId="0" borderId="8" xfId="0" applyFont="1" applyBorder="1" applyAlignment="1">
      <alignment horizontal="left" vertical="top"/>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0" xfId="0" applyFont="1" applyBorder="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0" xfId="0" applyFont="1" applyAlignment="1">
      <alignment horizontal="center" vertical="center"/>
    </xf>
    <xf numFmtId="0" fontId="6" fillId="0" borderId="4" xfId="0" applyFont="1" applyBorder="1" applyAlignment="1">
      <alignment horizontal="left" vertical="top" wrapText="1"/>
    </xf>
    <xf numFmtId="0" fontId="6" fillId="0" borderId="5" xfId="0" applyFont="1" applyBorder="1" applyAlignment="1">
      <alignment horizontal="left" vertical="top"/>
    </xf>
    <xf numFmtId="0" fontId="6" fillId="0" borderId="6" xfId="0" applyFont="1" applyBorder="1" applyAlignment="1">
      <alignment horizontal="left" vertical="top"/>
    </xf>
    <xf numFmtId="0" fontId="6" fillId="0" borderId="9" xfId="0" applyFont="1" applyBorder="1" applyAlignment="1">
      <alignment horizontal="left" vertical="top"/>
    </xf>
    <xf numFmtId="0" fontId="6" fillId="0" borderId="10" xfId="0" applyFont="1" applyBorder="1" applyAlignment="1">
      <alignment horizontal="left" vertical="top"/>
    </xf>
    <xf numFmtId="0" fontId="6" fillId="0" borderId="11" xfId="0" applyFont="1" applyBorder="1" applyAlignment="1">
      <alignment horizontal="left" vertical="top"/>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0" xfId="0" applyFont="1" applyBorder="1" applyAlignment="1">
      <alignment horizontal="left" vertical="top" wrapText="1"/>
    </xf>
    <xf numFmtId="0" fontId="6" fillId="0" borderId="8" xfId="0" applyFont="1" applyBorder="1" applyAlignment="1">
      <alignment horizontal="left" vertical="top" wrapText="1"/>
    </xf>
    <xf numFmtId="0" fontId="6" fillId="0" borderId="9"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4" fillId="0" borderId="4" xfId="0" applyFont="1" applyBorder="1" applyAlignment="1">
      <alignment horizontal="left" vertical="top"/>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6" fillId="0" borderId="0" xfId="0" applyFont="1" applyBorder="1" applyAlignment="1">
      <alignment horizontal="left" vertical="top"/>
    </xf>
    <xf numFmtId="0" fontId="6" fillId="0" borderId="8" xfId="0" applyFont="1" applyBorder="1" applyAlignment="1">
      <alignment horizontal="left" vertical="top"/>
    </xf>
    <xf numFmtId="0" fontId="6" fillId="0" borderId="7" xfId="0" applyFont="1" applyBorder="1" applyAlignment="1">
      <alignment horizontal="left" vertical="top"/>
    </xf>
    <xf numFmtId="0" fontId="3" fillId="2" borderId="12" xfId="0" applyFont="1" applyFill="1" applyBorder="1" applyAlignment="1" applyProtection="1">
      <alignment horizontal="center" vertical="center"/>
    </xf>
    <xf numFmtId="0" fontId="3" fillId="2" borderId="13"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0" borderId="3" xfId="0" applyFont="1" applyBorder="1" applyAlignment="1" applyProtection="1">
      <alignment horizontal="left" vertical="center" shrinkToFit="1"/>
    </xf>
    <xf numFmtId="0" fontId="16" fillId="0" borderId="4" xfId="2" applyBorder="1" applyAlignment="1">
      <alignment horizontal="left" vertical="top" wrapText="1"/>
    </xf>
    <xf numFmtId="0" fontId="6" fillId="0" borderId="0" xfId="0" applyFont="1" applyAlignment="1">
      <alignment horizontal="left" vertical="top"/>
    </xf>
    <xf numFmtId="38" fontId="10" fillId="4" borderId="18" xfId="1" applyFont="1" applyFill="1" applyBorder="1" applyAlignment="1">
      <alignment horizontal="center" vertical="center" wrapText="1"/>
    </xf>
    <xf numFmtId="38" fontId="10" fillId="4" borderId="20" xfId="1" applyFont="1" applyFill="1" applyBorder="1" applyAlignment="1">
      <alignment horizontal="center" vertical="center" wrapText="1"/>
    </xf>
    <xf numFmtId="38" fontId="13" fillId="5" borderId="3" xfId="1" applyFont="1" applyFill="1" applyBorder="1" applyAlignment="1">
      <alignment horizontal="center" vertical="center"/>
    </xf>
    <xf numFmtId="38" fontId="8" fillId="0" borderId="0" xfId="1" applyFont="1" applyAlignment="1">
      <alignment horizontal="left" vertical="center"/>
    </xf>
    <xf numFmtId="38" fontId="10" fillId="0" borderId="14" xfId="1" applyFont="1" applyBorder="1">
      <alignment vertical="center"/>
    </xf>
    <xf numFmtId="38" fontId="10" fillId="0" borderId="15" xfId="1" applyFont="1" applyBorder="1">
      <alignment vertical="center"/>
    </xf>
    <xf numFmtId="38" fontId="10" fillId="0" borderId="16" xfId="1" applyFont="1" applyBorder="1" applyAlignment="1">
      <alignment horizontal="center" vertical="center"/>
    </xf>
    <xf numFmtId="38" fontId="10" fillId="0" borderId="17" xfId="1" applyFont="1" applyBorder="1" applyAlignment="1">
      <alignment horizontal="center" vertical="center"/>
    </xf>
    <xf numFmtId="38" fontId="10" fillId="0" borderId="2" xfId="1" applyFont="1" applyBorder="1" applyAlignment="1">
      <alignment horizontal="center" vertical="center"/>
    </xf>
    <xf numFmtId="38" fontId="10" fillId="4" borderId="18" xfId="1" applyFont="1" applyFill="1" applyBorder="1" applyAlignment="1">
      <alignment horizontal="center" vertical="center"/>
    </xf>
    <xf numFmtId="38" fontId="10" fillId="4" borderId="20" xfId="1" applyFont="1" applyFill="1" applyBorder="1" applyAlignment="1">
      <alignment horizontal="center" vertical="center"/>
    </xf>
    <xf numFmtId="38" fontId="9" fillId="0" borderId="0" xfId="1" applyFont="1" applyAlignment="1">
      <alignment horizontal="right" vertical="center"/>
    </xf>
    <xf numFmtId="38" fontId="13" fillId="0" borderId="3" xfId="1" applyFont="1" applyBorder="1" applyAlignment="1">
      <alignment horizontal="center" vertical="center"/>
    </xf>
  </cellXfs>
  <cellStyles count="3">
    <cellStyle name="ハイパーリンク" xfId="2" builtinId="8"/>
    <cellStyle name="桁区切り" xfId="1" builtinId="6"/>
    <cellStyle name="標準" xfId="0" builtinId="0"/>
  </cellStyles>
  <dxfs count="14">
    <dxf>
      <font>
        <color auto="1"/>
      </font>
      <fill>
        <patternFill>
          <bgColor rgb="FFFF999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fgColor rgb="FFFF0000"/>
        </patternFill>
      </fill>
    </dxf>
    <dxf>
      <fill>
        <patternFill>
          <bgColor rgb="FFFF0000"/>
        </patternFill>
      </fill>
    </dxf>
    <dxf>
      <font>
        <b/>
        <i val="0"/>
        <color rgb="FFFF0000"/>
      </font>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val="0"/>
        <i val="0"/>
        <color auto="1"/>
      </font>
      <fill>
        <patternFill>
          <bgColor rgb="FFFF9999"/>
        </patternFill>
      </fill>
    </dxf>
  </dxfs>
  <tableStyles count="0" defaultTableStyle="TableStyleMedium2" defaultPivotStyle="PivotStyleLight16"/>
  <colors>
    <mruColors>
      <color rgb="FFFFCCCC"/>
      <color rgb="FFFF99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xdr:col>
      <xdr:colOff>112059</xdr:colOff>
      <xdr:row>27</xdr:row>
      <xdr:rowOff>44823</xdr:rowOff>
    </xdr:from>
    <xdr:to>
      <xdr:col>5</xdr:col>
      <xdr:colOff>649941</xdr:colOff>
      <xdr:row>28</xdr:row>
      <xdr:rowOff>224118</xdr:rowOff>
    </xdr:to>
    <xdr:sp macro="" textlink="">
      <xdr:nvSpPr>
        <xdr:cNvPr id="2" name="右矢印 1">
          <a:extLst>
            <a:ext uri="{FF2B5EF4-FFF2-40B4-BE49-F238E27FC236}">
              <a16:creationId xmlns:a16="http://schemas.microsoft.com/office/drawing/2014/main" id="{00000000-0008-0000-0000-000002000000}"/>
            </a:ext>
          </a:extLst>
        </xdr:cNvPr>
        <xdr:cNvSpPr/>
      </xdr:nvSpPr>
      <xdr:spPr>
        <a:xfrm>
          <a:off x="3731559" y="6902823"/>
          <a:ext cx="537882" cy="433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49</xdr:row>
      <xdr:rowOff>44823</xdr:rowOff>
    </xdr:from>
    <xdr:to>
      <xdr:col>5</xdr:col>
      <xdr:colOff>649941</xdr:colOff>
      <xdr:row>50</xdr:row>
      <xdr:rowOff>224118</xdr:rowOff>
    </xdr:to>
    <xdr:sp macro="" textlink="">
      <xdr:nvSpPr>
        <xdr:cNvPr id="3" name="右矢印 8">
          <a:extLst>
            <a:ext uri="{FF2B5EF4-FFF2-40B4-BE49-F238E27FC236}">
              <a16:creationId xmlns:a16="http://schemas.microsoft.com/office/drawing/2014/main" id="{00000000-0008-0000-0000-000003000000}"/>
            </a:ext>
          </a:extLst>
        </xdr:cNvPr>
        <xdr:cNvSpPr/>
      </xdr:nvSpPr>
      <xdr:spPr>
        <a:xfrm>
          <a:off x="3731559" y="12490823"/>
          <a:ext cx="537882" cy="433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71</xdr:row>
      <xdr:rowOff>44823</xdr:rowOff>
    </xdr:from>
    <xdr:to>
      <xdr:col>5</xdr:col>
      <xdr:colOff>649941</xdr:colOff>
      <xdr:row>72</xdr:row>
      <xdr:rowOff>224118</xdr:rowOff>
    </xdr:to>
    <xdr:sp macro="" textlink="">
      <xdr:nvSpPr>
        <xdr:cNvPr id="4" name="右矢印 9">
          <a:extLst>
            <a:ext uri="{FF2B5EF4-FFF2-40B4-BE49-F238E27FC236}">
              <a16:creationId xmlns:a16="http://schemas.microsoft.com/office/drawing/2014/main" id="{00000000-0008-0000-0000-000004000000}"/>
            </a:ext>
          </a:extLst>
        </xdr:cNvPr>
        <xdr:cNvSpPr/>
      </xdr:nvSpPr>
      <xdr:spPr>
        <a:xfrm>
          <a:off x="3731559" y="18078823"/>
          <a:ext cx="537882" cy="433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92</xdr:row>
      <xdr:rowOff>44823</xdr:rowOff>
    </xdr:from>
    <xdr:to>
      <xdr:col>5</xdr:col>
      <xdr:colOff>649941</xdr:colOff>
      <xdr:row>93</xdr:row>
      <xdr:rowOff>224118</xdr:rowOff>
    </xdr:to>
    <xdr:sp macro="" textlink="">
      <xdr:nvSpPr>
        <xdr:cNvPr id="5" name="右矢印 10">
          <a:extLst>
            <a:ext uri="{FF2B5EF4-FFF2-40B4-BE49-F238E27FC236}">
              <a16:creationId xmlns:a16="http://schemas.microsoft.com/office/drawing/2014/main" id="{00000000-0008-0000-0000-000005000000}"/>
            </a:ext>
          </a:extLst>
        </xdr:cNvPr>
        <xdr:cNvSpPr/>
      </xdr:nvSpPr>
      <xdr:spPr>
        <a:xfrm>
          <a:off x="3731559" y="23412823"/>
          <a:ext cx="537882" cy="433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161</xdr:row>
      <xdr:rowOff>44823</xdr:rowOff>
    </xdr:from>
    <xdr:to>
      <xdr:col>5</xdr:col>
      <xdr:colOff>649941</xdr:colOff>
      <xdr:row>162</xdr:row>
      <xdr:rowOff>224118</xdr:rowOff>
    </xdr:to>
    <xdr:sp macro="" textlink="">
      <xdr:nvSpPr>
        <xdr:cNvPr id="6" name="右矢印 11">
          <a:extLst>
            <a:ext uri="{FF2B5EF4-FFF2-40B4-BE49-F238E27FC236}">
              <a16:creationId xmlns:a16="http://schemas.microsoft.com/office/drawing/2014/main" id="{00000000-0008-0000-0000-000006000000}"/>
            </a:ext>
          </a:extLst>
        </xdr:cNvPr>
        <xdr:cNvSpPr/>
      </xdr:nvSpPr>
      <xdr:spPr>
        <a:xfrm>
          <a:off x="3731559" y="40938823"/>
          <a:ext cx="537882" cy="433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313765</xdr:colOff>
      <xdr:row>120</xdr:row>
      <xdr:rowOff>56031</xdr:rowOff>
    </xdr:from>
    <xdr:to>
      <xdr:col>13</xdr:col>
      <xdr:colOff>649941</xdr:colOff>
      <xdr:row>122</xdr:row>
      <xdr:rowOff>149040</xdr:rowOff>
    </xdr:to>
    <xdr:sp macro="" textlink="">
      <xdr:nvSpPr>
        <xdr:cNvPr id="10" name="角丸四角形吹き出し 15">
          <a:extLst>
            <a:ext uri="{FF2B5EF4-FFF2-40B4-BE49-F238E27FC236}">
              <a16:creationId xmlns:a16="http://schemas.microsoft.com/office/drawing/2014/main" id="{00000000-0008-0000-0000-00000A000000}"/>
            </a:ext>
          </a:extLst>
        </xdr:cNvPr>
        <xdr:cNvSpPr>
          <a:spLocks noChangeArrowheads="1"/>
        </xdr:cNvSpPr>
      </xdr:nvSpPr>
      <xdr:spPr bwMode="auto">
        <a:xfrm>
          <a:off x="7552765" y="30536031"/>
          <a:ext cx="2431676" cy="601009"/>
        </a:xfrm>
        <a:prstGeom prst="wedgeRoundRectCallout">
          <a:avLst>
            <a:gd name="adj1" fmla="val -45885"/>
            <a:gd name="adj2" fmla="val 95325"/>
            <a:gd name="adj3" fmla="val 16667"/>
          </a:avLst>
        </a:prstGeom>
        <a:solidFill>
          <a:srgbClr val="FFFFFF"/>
        </a:solidFill>
        <a:ln w="9525" algn="ctr">
          <a:solidFill>
            <a:srgbClr val="000000"/>
          </a:solidFill>
          <a:miter lim="800000"/>
          <a:headEnd/>
          <a:tailEnd/>
        </a:ln>
      </xdr:spPr>
      <xdr:txBody>
        <a:bodyPr rot="0" vert="horz" wrap="square" lIns="91440" tIns="45720" rIns="91440" bIns="45720" anchor="ctr" anchorCtr="0" upright="1">
          <a:noAutofit/>
        </a:bodyPr>
        <a:lstStyle/>
        <a:p>
          <a:pPr>
            <a:spcAft>
              <a:spcPts val="0"/>
            </a:spcAft>
          </a:pP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文字数チェック欄が「</a:t>
          </a:r>
          <a:r>
            <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OK</a:t>
          </a: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」となっていることをご確認ください。</a:t>
          </a:r>
          <a:endPar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0</xdr:col>
      <xdr:colOff>9526</xdr:colOff>
      <xdr:row>43</xdr:row>
      <xdr:rowOff>201610</xdr:rowOff>
    </xdr:from>
    <xdr:to>
      <xdr:col>5</xdr:col>
      <xdr:colOff>402168</xdr:colOff>
      <xdr:row>60</xdr:row>
      <xdr:rowOff>95250</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9526" y="10463210"/>
          <a:ext cx="6564842" cy="3665540"/>
        </a:xfrm>
        <a:prstGeom prst="roundRect">
          <a:avLst>
            <a:gd name="adj" fmla="val 505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fPrintsWithSheet="0"/>
  </xdr:twoCellAnchor>
  <xdr:twoCellAnchor>
    <xdr:from>
      <xdr:col>0</xdr:col>
      <xdr:colOff>112715</xdr:colOff>
      <xdr:row>48</xdr:row>
      <xdr:rowOff>136525</xdr:rowOff>
    </xdr:from>
    <xdr:to>
      <xdr:col>0</xdr:col>
      <xdr:colOff>360365</xdr:colOff>
      <xdr:row>49</xdr:row>
      <xdr:rowOff>127000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12715" y="11503025"/>
          <a:ext cx="247650" cy="212725"/>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523875</xdr:colOff>
      <xdr:row>47</xdr:row>
      <xdr:rowOff>65087</xdr:rowOff>
    </xdr:from>
    <xdr:to>
      <xdr:col>4</xdr:col>
      <xdr:colOff>1111250</xdr:colOff>
      <xdr:row>50</xdr:row>
      <xdr:rowOff>142876</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523875" y="11209337"/>
          <a:ext cx="5635625" cy="7445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en-US" altLang="ja-JP" sz="1100">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ア</a:t>
          </a:r>
          <a:r>
            <a:rPr kumimoji="1" lang="en-US" altLang="ja-JP" sz="1100">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収入の部</a:t>
          </a:r>
          <a:r>
            <a:rPr kumimoji="1" lang="en-US"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の予算額 </a:t>
          </a:r>
          <a:r>
            <a:rPr kumimoji="1" lang="en-US"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(A)</a:t>
          </a:r>
          <a:r>
            <a:rPr kumimoji="1" lang="ja-JP" altLang="en-US"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の①日本財団助成金収入と③収入合計は、</a:t>
          </a:r>
          <a:endParaRPr kumimoji="1" lang="en-US"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　　契約書に記載されている助成金額及び事業費総額と一致しているか。</a:t>
          </a:r>
          <a:endParaRPr kumimoji="1" lang="en-US"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0</xdr:col>
      <xdr:colOff>523875</xdr:colOff>
      <xdr:row>44</xdr:row>
      <xdr:rowOff>185737</xdr:rowOff>
    </xdr:from>
    <xdr:to>
      <xdr:col>1</xdr:col>
      <xdr:colOff>685800</xdr:colOff>
      <xdr:row>46</xdr:row>
      <xdr:rowOff>20637</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523875" y="10663237"/>
          <a:ext cx="1895475"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セルフチェック項目</a:t>
          </a:r>
          <a:endParaRPr kumimoji="1" lang="en-US" altLang="ja-JP" sz="11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0</xdr:col>
      <xdr:colOff>112716</xdr:colOff>
      <xdr:row>52</xdr:row>
      <xdr:rowOff>49213</xdr:rowOff>
    </xdr:from>
    <xdr:to>
      <xdr:col>0</xdr:col>
      <xdr:colOff>360366</xdr:colOff>
      <xdr:row>53</xdr:row>
      <xdr:rowOff>39688</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12716" y="12304713"/>
          <a:ext cx="247650" cy="212725"/>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547687</xdr:colOff>
      <xdr:row>51</xdr:row>
      <xdr:rowOff>80962</xdr:rowOff>
    </xdr:from>
    <xdr:to>
      <xdr:col>4</xdr:col>
      <xdr:colOff>1111250</xdr:colOff>
      <xdr:row>54</xdr:row>
      <xdr:rowOff>158751</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547687" y="12114212"/>
          <a:ext cx="5611813" cy="7445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イ</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収入の部</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の予算額</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③収入合計と</a:t>
          </a:r>
          <a:endParaRPr kumimoji="1" lang="en-US" altLang="ja-JP" sz="1100">
            <a:solidFill>
              <a:schemeClr val="dk1"/>
            </a:solidFill>
            <a:effectLst/>
            <a:latin typeface="メイリオ" panose="020B0604030504040204" pitchFamily="50" charset="-128"/>
            <a:ea typeface="メイリオ"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メイリオ" panose="020B0604030504040204" pitchFamily="50" charset="-128"/>
              <a:ea typeface="メイリオ" panose="020B0604030504040204" pitchFamily="50" charset="-128"/>
              <a:cs typeface="+mn-cs"/>
            </a:rPr>
            <a:t>　　</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支出の部</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の日本財団承認済の予算額</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(x)</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④支出合計</a:t>
          </a:r>
          <a:r>
            <a:rPr kumimoji="0" lang="ja-JP" altLang="en-US" sz="1100">
              <a:solidFill>
                <a:schemeClr val="dk1"/>
              </a:solidFill>
              <a:effectLst/>
              <a:latin typeface="メイリオ" panose="020B0604030504040204" pitchFamily="50" charset="-128"/>
              <a:ea typeface="メイリオ" panose="020B0604030504040204" pitchFamily="50" charset="-128"/>
              <a:cs typeface="+mn-cs"/>
            </a:rPr>
            <a:t>が一致しているか。</a:t>
          </a:r>
          <a:endParaRPr lang="ja-JP" altLang="ja-JP">
            <a:effectLst/>
            <a:latin typeface="メイリオ" panose="020B0604030504040204" pitchFamily="50" charset="-128"/>
            <a:ea typeface="メイリオ" panose="020B0604030504040204" pitchFamily="50" charset="-128"/>
          </a:endParaRPr>
        </a:p>
      </xdr:txBody>
    </xdr:sp>
    <xdr:clientData/>
  </xdr:twoCellAnchor>
  <xdr:twoCellAnchor>
    <xdr:from>
      <xdr:col>0</xdr:col>
      <xdr:colOff>130179</xdr:colOff>
      <xdr:row>56</xdr:row>
      <xdr:rowOff>74613</xdr:rowOff>
    </xdr:from>
    <xdr:to>
      <xdr:col>0</xdr:col>
      <xdr:colOff>377829</xdr:colOff>
      <xdr:row>57</xdr:row>
      <xdr:rowOff>65088</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130179" y="13219113"/>
          <a:ext cx="247650" cy="212725"/>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565150</xdr:colOff>
      <xdr:row>55</xdr:row>
      <xdr:rowOff>106362</xdr:rowOff>
    </xdr:from>
    <xdr:to>
      <xdr:col>4</xdr:col>
      <xdr:colOff>1111250</xdr:colOff>
      <xdr:row>58</xdr:row>
      <xdr:rowOff>184151</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565150" y="13028612"/>
          <a:ext cx="5594350" cy="7445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rtl="0" eaLnBrk="1" fontAlgn="auto" latinLnBrk="0" hangingPunct="1"/>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ウ</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一致確認</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欄は全て</a:t>
          </a:r>
          <a:r>
            <a:rPr kumimoji="1" lang="ja-JP" altLang="en-US" sz="1100">
              <a:solidFill>
                <a:schemeClr val="dk1"/>
              </a:solidFill>
              <a:effectLst/>
              <a:latin typeface="メイリオ" panose="020B0604030504040204" pitchFamily="50" charset="-128"/>
              <a:ea typeface="メイリオ" panose="020B0604030504040204" pitchFamily="50" charset="-128"/>
              <a:cs typeface="+mn-cs"/>
            </a:rPr>
            <a:t>「</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OK</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」であるか。</a:t>
          </a:r>
          <a:endParaRPr lang="ja-JP" altLang="ja-JP">
            <a:effectLst/>
            <a:latin typeface="メイリオ" panose="020B0604030504040204" pitchFamily="50" charset="-128"/>
            <a:ea typeface="メイリオ"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0</xdr:col>
          <xdr:colOff>114300</xdr:colOff>
          <xdr:row>48</xdr:row>
          <xdr:rowOff>133350</xdr:rowOff>
        </xdr:from>
        <xdr:to>
          <xdr:col>0</xdr:col>
          <xdr:colOff>447675</xdr:colOff>
          <xdr:row>49</xdr:row>
          <xdr:rowOff>152400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52</xdr:row>
          <xdr:rowOff>9525</xdr:rowOff>
        </xdr:from>
        <xdr:to>
          <xdr:col>0</xdr:col>
          <xdr:colOff>428625</xdr:colOff>
          <xdr:row>53</xdr:row>
          <xdr:rowOff>38100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56</xdr:row>
          <xdr:rowOff>38100</xdr:rowOff>
        </xdr:from>
        <xdr:to>
          <xdr:col>0</xdr:col>
          <xdr:colOff>466725</xdr:colOff>
          <xdr:row>57</xdr:row>
          <xdr:rowOff>57150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9526</xdr:colOff>
      <xdr:row>43</xdr:row>
      <xdr:rowOff>201610</xdr:rowOff>
    </xdr:from>
    <xdr:to>
      <xdr:col>5</xdr:col>
      <xdr:colOff>402168</xdr:colOff>
      <xdr:row>60</xdr:row>
      <xdr:rowOff>95250</xdr:rowOff>
    </xdr:to>
    <xdr:sp macro="" textlink="">
      <xdr:nvSpPr>
        <xdr:cNvPr id="13" name="角丸四角形 1">
          <a:extLst>
            <a:ext uri="{FF2B5EF4-FFF2-40B4-BE49-F238E27FC236}">
              <a16:creationId xmlns:a16="http://schemas.microsoft.com/office/drawing/2014/main" id="{00000000-0008-0000-0100-00000D000000}"/>
            </a:ext>
          </a:extLst>
        </xdr:cNvPr>
        <xdr:cNvSpPr/>
      </xdr:nvSpPr>
      <xdr:spPr>
        <a:xfrm>
          <a:off x="9526" y="10460035"/>
          <a:ext cx="6574367" cy="3922715"/>
        </a:xfrm>
        <a:prstGeom prst="roundRect">
          <a:avLst>
            <a:gd name="adj" fmla="val 505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fPrintsWithSheet="0"/>
  </xdr:twoCellAnchor>
  <xdr:twoCellAnchor>
    <xdr:from>
      <xdr:col>0</xdr:col>
      <xdr:colOff>112715</xdr:colOff>
      <xdr:row>48</xdr:row>
      <xdr:rowOff>136525</xdr:rowOff>
    </xdr:from>
    <xdr:to>
      <xdr:col>0</xdr:col>
      <xdr:colOff>360365</xdr:colOff>
      <xdr:row>49</xdr:row>
      <xdr:rowOff>127000</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112715" y="11566525"/>
          <a:ext cx="247650" cy="228600"/>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523875</xdr:colOff>
      <xdr:row>47</xdr:row>
      <xdr:rowOff>65087</xdr:rowOff>
    </xdr:from>
    <xdr:to>
      <xdr:col>4</xdr:col>
      <xdr:colOff>1111250</xdr:colOff>
      <xdr:row>50</xdr:row>
      <xdr:rowOff>142876</xdr:rowOff>
    </xdr:to>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523875" y="11256962"/>
          <a:ext cx="5645150" cy="7921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en-US" altLang="ja-JP" sz="1100">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ア</a:t>
          </a:r>
          <a:r>
            <a:rPr kumimoji="1" lang="en-US" altLang="ja-JP" sz="1100">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収入の部</a:t>
          </a:r>
          <a:r>
            <a:rPr kumimoji="1" lang="en-US"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の予算額 </a:t>
          </a:r>
          <a:r>
            <a:rPr kumimoji="1" lang="en-US"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(A)</a:t>
          </a:r>
          <a:r>
            <a:rPr kumimoji="1" lang="ja-JP" altLang="en-US"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の①日本財団助成金収入と③収入合計は、</a:t>
          </a:r>
          <a:endParaRPr kumimoji="1" lang="en-US"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　　契約書に記載されている助成金額及び事業費総額と一致しているか。</a:t>
          </a:r>
          <a:endParaRPr kumimoji="1" lang="en-US"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0</xdr:col>
      <xdr:colOff>523875</xdr:colOff>
      <xdr:row>44</xdr:row>
      <xdr:rowOff>185737</xdr:rowOff>
    </xdr:from>
    <xdr:to>
      <xdr:col>1</xdr:col>
      <xdr:colOff>685800</xdr:colOff>
      <xdr:row>46</xdr:row>
      <xdr:rowOff>20637</xdr:rowOff>
    </xdr:to>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523875" y="10663237"/>
          <a:ext cx="1895475" cy="311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セルフチェック項目</a:t>
          </a:r>
          <a:endParaRPr kumimoji="1" lang="en-US" altLang="ja-JP" sz="11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0</xdr:col>
      <xdr:colOff>112716</xdr:colOff>
      <xdr:row>52</xdr:row>
      <xdr:rowOff>49213</xdr:rowOff>
    </xdr:from>
    <xdr:to>
      <xdr:col>0</xdr:col>
      <xdr:colOff>360366</xdr:colOff>
      <xdr:row>53</xdr:row>
      <xdr:rowOff>39688</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112716" y="12431713"/>
          <a:ext cx="247650" cy="228600"/>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547687</xdr:colOff>
      <xdr:row>51</xdr:row>
      <xdr:rowOff>80962</xdr:rowOff>
    </xdr:from>
    <xdr:to>
      <xdr:col>4</xdr:col>
      <xdr:colOff>1111250</xdr:colOff>
      <xdr:row>54</xdr:row>
      <xdr:rowOff>158751</xdr:rowOff>
    </xdr:to>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547687" y="12225337"/>
          <a:ext cx="5621338" cy="7921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イ</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収入の部</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の予算額</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③収入合計と</a:t>
          </a:r>
          <a:endParaRPr kumimoji="1" lang="en-US" altLang="ja-JP" sz="1100">
            <a:solidFill>
              <a:schemeClr val="dk1"/>
            </a:solidFill>
            <a:effectLst/>
            <a:latin typeface="メイリオ" panose="020B0604030504040204" pitchFamily="50" charset="-128"/>
            <a:ea typeface="メイリオ"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メイリオ" panose="020B0604030504040204" pitchFamily="50" charset="-128"/>
              <a:ea typeface="メイリオ" panose="020B0604030504040204" pitchFamily="50" charset="-128"/>
              <a:cs typeface="+mn-cs"/>
            </a:rPr>
            <a:t>　　</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支出の部</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の日本財団承認済の予算額</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(x)</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④支出合計</a:t>
          </a:r>
          <a:r>
            <a:rPr kumimoji="0" lang="ja-JP" altLang="en-US" sz="1100">
              <a:solidFill>
                <a:schemeClr val="dk1"/>
              </a:solidFill>
              <a:effectLst/>
              <a:latin typeface="メイリオ" panose="020B0604030504040204" pitchFamily="50" charset="-128"/>
              <a:ea typeface="メイリオ" panose="020B0604030504040204" pitchFamily="50" charset="-128"/>
              <a:cs typeface="+mn-cs"/>
            </a:rPr>
            <a:t>が一致しているか。</a:t>
          </a:r>
          <a:endParaRPr lang="ja-JP" altLang="ja-JP">
            <a:effectLst/>
            <a:latin typeface="メイリオ" panose="020B0604030504040204" pitchFamily="50" charset="-128"/>
            <a:ea typeface="メイリオ" panose="020B0604030504040204" pitchFamily="50" charset="-128"/>
          </a:endParaRPr>
        </a:p>
      </xdr:txBody>
    </xdr:sp>
    <xdr:clientData/>
  </xdr:twoCellAnchor>
  <xdr:twoCellAnchor>
    <xdr:from>
      <xdr:col>0</xdr:col>
      <xdr:colOff>130179</xdr:colOff>
      <xdr:row>56</xdr:row>
      <xdr:rowOff>74613</xdr:rowOff>
    </xdr:from>
    <xdr:to>
      <xdr:col>0</xdr:col>
      <xdr:colOff>377829</xdr:colOff>
      <xdr:row>57</xdr:row>
      <xdr:rowOff>65088</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130179" y="13409613"/>
          <a:ext cx="247650" cy="228600"/>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565150</xdr:colOff>
      <xdr:row>55</xdr:row>
      <xdr:rowOff>106362</xdr:rowOff>
    </xdr:from>
    <xdr:to>
      <xdr:col>4</xdr:col>
      <xdr:colOff>1111250</xdr:colOff>
      <xdr:row>58</xdr:row>
      <xdr:rowOff>184151</xdr:rowOff>
    </xdr:to>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565150" y="13203237"/>
          <a:ext cx="5603875" cy="7921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rtl="0" eaLnBrk="1" fontAlgn="auto" latinLnBrk="0" hangingPunct="1"/>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ウ</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一致確認</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欄は全て</a:t>
          </a:r>
          <a:r>
            <a:rPr kumimoji="1" lang="ja-JP" altLang="en-US" sz="1100">
              <a:solidFill>
                <a:schemeClr val="dk1"/>
              </a:solidFill>
              <a:effectLst/>
              <a:latin typeface="メイリオ" panose="020B0604030504040204" pitchFamily="50" charset="-128"/>
              <a:ea typeface="メイリオ" panose="020B0604030504040204" pitchFamily="50" charset="-128"/>
              <a:cs typeface="+mn-cs"/>
            </a:rPr>
            <a:t>「</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OK</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」であるか。</a:t>
          </a:r>
          <a:endParaRPr lang="ja-JP" altLang="ja-JP">
            <a:effectLst/>
            <a:latin typeface="メイリオ" panose="020B0604030504040204" pitchFamily="50" charset="-128"/>
            <a:ea typeface="メイリオ"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0</xdr:col>
          <xdr:colOff>114300</xdr:colOff>
          <xdr:row>48</xdr:row>
          <xdr:rowOff>133350</xdr:rowOff>
        </xdr:from>
        <xdr:to>
          <xdr:col>0</xdr:col>
          <xdr:colOff>447675</xdr:colOff>
          <xdr:row>49</xdr:row>
          <xdr:rowOff>152400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52</xdr:row>
          <xdr:rowOff>9525</xdr:rowOff>
        </xdr:from>
        <xdr:to>
          <xdr:col>0</xdr:col>
          <xdr:colOff>428625</xdr:colOff>
          <xdr:row>53</xdr:row>
          <xdr:rowOff>38100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56</xdr:row>
          <xdr:rowOff>38100</xdr:rowOff>
        </xdr:from>
        <xdr:to>
          <xdr:col>0</xdr:col>
          <xdr:colOff>466725</xdr:colOff>
          <xdr:row>57</xdr:row>
          <xdr:rowOff>57150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yamagata.uminohi.jp/"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L180"/>
  <sheetViews>
    <sheetView showGridLines="0" tabSelected="1" view="pageBreakPreview" zoomScaleNormal="100" zoomScaleSheetLayoutView="100" workbookViewId="0">
      <selection activeCell="A41" sqref="A41:K43"/>
    </sheetView>
  </sheetViews>
  <sheetFormatPr defaultColWidth="9" defaultRowHeight="20.25" customHeight="1" x14ac:dyDescent="0.4"/>
  <cols>
    <col min="1" max="11" width="9.5" style="3" customWidth="1"/>
    <col min="12" max="16384" width="9" style="1"/>
  </cols>
  <sheetData>
    <row r="2" spans="1:11" ht="20.25" customHeight="1" x14ac:dyDescent="0.4">
      <c r="A2" s="2" t="s">
        <v>76</v>
      </c>
    </row>
    <row r="3" spans="1:11" ht="20.25" customHeight="1" x14ac:dyDescent="0.4">
      <c r="A3" s="3" t="s">
        <v>0</v>
      </c>
    </row>
    <row r="4" spans="1:11" ht="20.25" customHeight="1" x14ac:dyDescent="0.4">
      <c r="H4" s="3" t="s">
        <v>77</v>
      </c>
    </row>
    <row r="6" spans="1:11" ht="20.25" customHeight="1" x14ac:dyDescent="0.4">
      <c r="H6" s="3" t="s">
        <v>78</v>
      </c>
    </row>
    <row r="7" spans="1:11" ht="20.25" customHeight="1" x14ac:dyDescent="0.4">
      <c r="H7" s="3" t="s">
        <v>112</v>
      </c>
    </row>
    <row r="8" spans="1:11" ht="20.25" customHeight="1" x14ac:dyDescent="0.4">
      <c r="H8" s="3" t="s">
        <v>79</v>
      </c>
    </row>
    <row r="9" spans="1:11" ht="20.25" customHeight="1" x14ac:dyDescent="0.4">
      <c r="H9" s="3" t="s">
        <v>80</v>
      </c>
    </row>
    <row r="10" spans="1:11" ht="20.25" customHeight="1" x14ac:dyDescent="0.4">
      <c r="H10" s="3" t="s">
        <v>81</v>
      </c>
    </row>
    <row r="11" spans="1:11" ht="20.25" customHeight="1" x14ac:dyDescent="0.4">
      <c r="H11" s="3" t="s">
        <v>82</v>
      </c>
    </row>
    <row r="12" spans="1:11" ht="20.25" customHeight="1" thickBot="1" x14ac:dyDescent="0.45">
      <c r="A12" s="4"/>
      <c r="B12" s="4"/>
      <c r="C12" s="4"/>
      <c r="D12" s="4"/>
      <c r="E12" s="4"/>
      <c r="F12" s="4"/>
      <c r="G12" s="4"/>
      <c r="H12" s="4"/>
      <c r="I12" s="4"/>
      <c r="J12" s="4"/>
      <c r="K12" s="4"/>
    </row>
    <row r="13" spans="1:11" ht="20.25" customHeight="1" thickBot="1" x14ac:dyDescent="0.45">
      <c r="A13" s="74" t="s">
        <v>1</v>
      </c>
      <c r="B13" s="74"/>
      <c r="C13" s="72" t="s">
        <v>20</v>
      </c>
      <c r="D13" s="75" t="s">
        <v>83</v>
      </c>
      <c r="E13" s="76"/>
      <c r="F13" s="5"/>
      <c r="G13" s="77" t="s">
        <v>2</v>
      </c>
      <c r="H13" s="77"/>
      <c r="I13" s="77"/>
      <c r="J13" s="77"/>
      <c r="K13" s="77"/>
    </row>
    <row r="14" spans="1:11" ht="20.25" customHeight="1" thickBot="1" x14ac:dyDescent="0.45">
      <c r="A14" s="78" t="s">
        <v>3</v>
      </c>
      <c r="B14" s="78"/>
      <c r="C14" s="72" t="s">
        <v>20</v>
      </c>
      <c r="D14" s="75" t="s">
        <v>75</v>
      </c>
      <c r="E14" s="76"/>
      <c r="F14" s="5"/>
      <c r="G14" s="79" t="s">
        <v>4</v>
      </c>
      <c r="H14" s="79"/>
      <c r="I14" s="79"/>
      <c r="J14" s="79"/>
      <c r="K14" s="79"/>
    </row>
    <row r="15" spans="1:11" ht="20.25" customHeight="1" thickBot="1" x14ac:dyDescent="0.45">
      <c r="A15" s="78" t="s">
        <v>5</v>
      </c>
      <c r="B15" s="78"/>
      <c r="C15" s="72" t="s">
        <v>20</v>
      </c>
      <c r="D15" s="75" t="s">
        <v>83</v>
      </c>
      <c r="E15" s="76"/>
      <c r="F15" s="5"/>
      <c r="G15" s="86" t="s">
        <v>6</v>
      </c>
      <c r="H15" s="86"/>
      <c r="I15" s="86"/>
      <c r="J15" s="86"/>
      <c r="K15" s="86"/>
    </row>
    <row r="16" spans="1:11" ht="20.25" customHeight="1" thickBot="1" x14ac:dyDescent="0.45">
      <c r="A16" s="78" t="s">
        <v>7</v>
      </c>
      <c r="B16" s="78"/>
      <c r="C16" s="72" t="s">
        <v>20</v>
      </c>
      <c r="D16" s="75" t="s">
        <v>75</v>
      </c>
      <c r="E16" s="76"/>
      <c r="F16" s="5"/>
      <c r="G16" s="87" t="s">
        <v>8</v>
      </c>
      <c r="H16" s="87"/>
      <c r="I16" s="87"/>
      <c r="J16" s="87"/>
      <c r="K16" s="87"/>
    </row>
    <row r="18" spans="1:11" ht="20.25" customHeight="1" x14ac:dyDescent="0.4">
      <c r="A18" s="3" t="s">
        <v>9</v>
      </c>
    </row>
    <row r="19" spans="1:11" ht="20.25" customHeight="1" x14ac:dyDescent="0.4">
      <c r="A19" s="88" t="s">
        <v>84</v>
      </c>
      <c r="B19" s="89"/>
      <c r="C19" s="89"/>
      <c r="D19" s="89"/>
      <c r="E19" s="89"/>
      <c r="F19" s="89"/>
      <c r="G19" s="89"/>
      <c r="H19" s="89"/>
      <c r="I19" s="89"/>
      <c r="J19" s="89"/>
      <c r="K19" s="90"/>
    </row>
    <row r="20" spans="1:11" ht="20.25" customHeight="1" x14ac:dyDescent="0.4">
      <c r="A20" s="91"/>
      <c r="B20" s="92"/>
      <c r="C20" s="92"/>
      <c r="D20" s="92"/>
      <c r="E20" s="92"/>
      <c r="F20" s="92"/>
      <c r="G20" s="92"/>
      <c r="H20" s="92"/>
      <c r="I20" s="92"/>
      <c r="J20" s="92"/>
      <c r="K20" s="93"/>
    </row>
    <row r="21" spans="1:11" ht="20.25" customHeight="1" x14ac:dyDescent="0.4">
      <c r="A21" s="91"/>
      <c r="B21" s="92"/>
      <c r="C21" s="92"/>
      <c r="D21" s="92"/>
      <c r="E21" s="92"/>
      <c r="F21" s="92"/>
      <c r="G21" s="92"/>
      <c r="H21" s="92"/>
      <c r="I21" s="92"/>
      <c r="J21" s="92"/>
      <c r="K21" s="93"/>
    </row>
    <row r="22" spans="1:11" ht="20.25" customHeight="1" x14ac:dyDescent="0.4">
      <c r="A22" s="94"/>
      <c r="B22" s="95"/>
      <c r="C22" s="95"/>
      <c r="D22" s="95"/>
      <c r="E22" s="95"/>
      <c r="F22" s="95"/>
      <c r="G22" s="95"/>
      <c r="H22" s="95"/>
      <c r="I22" s="95"/>
      <c r="J22" s="95"/>
      <c r="K22" s="96"/>
    </row>
    <row r="23" spans="1:11" ht="20.25" customHeight="1" x14ac:dyDescent="0.4">
      <c r="A23" s="3" t="s">
        <v>31</v>
      </c>
    </row>
    <row r="24" spans="1:11" ht="20.25" customHeight="1" x14ac:dyDescent="0.4">
      <c r="A24" s="3" t="s">
        <v>14</v>
      </c>
      <c r="G24" s="3" t="s">
        <v>15</v>
      </c>
    </row>
    <row r="25" spans="1:11" ht="20.25" customHeight="1" x14ac:dyDescent="0.4">
      <c r="A25" s="80" t="s">
        <v>98</v>
      </c>
      <c r="B25" s="81"/>
      <c r="C25" s="81"/>
      <c r="D25" s="81"/>
      <c r="E25" s="82"/>
      <c r="G25" s="80" t="s">
        <v>100</v>
      </c>
      <c r="H25" s="100"/>
      <c r="I25" s="100"/>
      <c r="J25" s="100"/>
      <c r="K25" s="101"/>
    </row>
    <row r="26" spans="1:11" ht="20.25" customHeight="1" x14ac:dyDescent="0.4">
      <c r="A26" s="97"/>
      <c r="B26" s="98"/>
      <c r="C26" s="98"/>
      <c r="D26" s="98"/>
      <c r="E26" s="99"/>
      <c r="G26" s="102"/>
      <c r="H26" s="103"/>
      <c r="I26" s="103"/>
      <c r="J26" s="103"/>
      <c r="K26" s="104"/>
    </row>
    <row r="27" spans="1:11" ht="20.25" customHeight="1" x14ac:dyDescent="0.4">
      <c r="A27" s="97"/>
      <c r="B27" s="98"/>
      <c r="C27" s="98"/>
      <c r="D27" s="98"/>
      <c r="E27" s="99"/>
      <c r="G27" s="102"/>
      <c r="H27" s="103"/>
      <c r="I27" s="103"/>
      <c r="J27" s="103"/>
      <c r="K27" s="104"/>
    </row>
    <row r="28" spans="1:11" ht="20.25" customHeight="1" x14ac:dyDescent="0.4">
      <c r="A28" s="97"/>
      <c r="B28" s="98"/>
      <c r="C28" s="98"/>
      <c r="D28" s="98"/>
      <c r="E28" s="99"/>
      <c r="F28" s="108"/>
      <c r="G28" s="102"/>
      <c r="H28" s="103"/>
      <c r="I28" s="103"/>
      <c r="J28" s="103"/>
      <c r="K28" s="104"/>
    </row>
    <row r="29" spans="1:11" ht="20.25" customHeight="1" x14ac:dyDescent="0.4">
      <c r="A29" s="97"/>
      <c r="B29" s="98"/>
      <c r="C29" s="98"/>
      <c r="D29" s="98"/>
      <c r="E29" s="99"/>
      <c r="F29" s="108"/>
      <c r="G29" s="102"/>
      <c r="H29" s="103"/>
      <c r="I29" s="103"/>
      <c r="J29" s="103"/>
      <c r="K29" s="104"/>
    </row>
    <row r="30" spans="1:11" ht="20.25" customHeight="1" x14ac:dyDescent="0.4">
      <c r="A30" s="97"/>
      <c r="B30" s="98"/>
      <c r="C30" s="98"/>
      <c r="D30" s="98"/>
      <c r="E30" s="99"/>
      <c r="G30" s="102"/>
      <c r="H30" s="103"/>
      <c r="I30" s="103"/>
      <c r="J30" s="103"/>
      <c r="K30" s="104"/>
    </row>
    <row r="31" spans="1:11" ht="20.25" customHeight="1" x14ac:dyDescent="0.4">
      <c r="A31" s="97"/>
      <c r="B31" s="98"/>
      <c r="C31" s="98"/>
      <c r="D31" s="98"/>
      <c r="E31" s="99"/>
      <c r="G31" s="102"/>
      <c r="H31" s="103"/>
      <c r="I31" s="103"/>
      <c r="J31" s="103"/>
      <c r="K31" s="104"/>
    </row>
    <row r="32" spans="1:11" ht="20.25" customHeight="1" x14ac:dyDescent="0.4">
      <c r="A32" s="97"/>
      <c r="B32" s="98"/>
      <c r="C32" s="98"/>
      <c r="D32" s="98"/>
      <c r="E32" s="99"/>
      <c r="G32" s="102"/>
      <c r="H32" s="103"/>
      <c r="I32" s="103"/>
      <c r="J32" s="103"/>
      <c r="K32" s="104"/>
    </row>
    <row r="33" spans="1:11" ht="20.25" customHeight="1" x14ac:dyDescent="0.4">
      <c r="A33" s="83"/>
      <c r="B33" s="84"/>
      <c r="C33" s="84"/>
      <c r="D33" s="84"/>
      <c r="E33" s="85"/>
      <c r="G33" s="105"/>
      <c r="H33" s="106"/>
      <c r="I33" s="106"/>
      <c r="J33" s="106"/>
      <c r="K33" s="107"/>
    </row>
    <row r="34" spans="1:11" ht="20.25" customHeight="1" x14ac:dyDescent="0.4">
      <c r="A34" s="3" t="s">
        <v>12</v>
      </c>
    </row>
    <row r="35" spans="1:11" ht="20.25" customHeight="1" x14ac:dyDescent="0.4">
      <c r="A35" s="109" t="s">
        <v>114</v>
      </c>
      <c r="B35" s="110"/>
      <c r="C35" s="110"/>
      <c r="D35" s="110"/>
      <c r="E35" s="110"/>
      <c r="F35" s="110"/>
      <c r="G35" s="110"/>
      <c r="H35" s="110"/>
      <c r="I35" s="110"/>
      <c r="J35" s="110"/>
      <c r="K35" s="111"/>
    </row>
    <row r="36" spans="1:11" ht="45" customHeight="1" x14ac:dyDescent="0.4">
      <c r="A36" s="112"/>
      <c r="B36" s="113"/>
      <c r="C36" s="113"/>
      <c r="D36" s="113"/>
      <c r="E36" s="113"/>
      <c r="F36" s="113"/>
      <c r="G36" s="113"/>
      <c r="H36" s="113"/>
      <c r="I36" s="113"/>
      <c r="J36" s="113"/>
      <c r="K36" s="114"/>
    </row>
    <row r="37" spans="1:11" ht="20.25" customHeight="1" x14ac:dyDescent="0.4">
      <c r="A37" s="3" t="s">
        <v>13</v>
      </c>
    </row>
    <row r="38" spans="1:11" ht="20.25" customHeight="1" x14ac:dyDescent="0.4">
      <c r="A38" s="80" t="s">
        <v>107</v>
      </c>
      <c r="B38" s="81"/>
      <c r="C38" s="81"/>
      <c r="D38" s="81"/>
      <c r="E38" s="81"/>
      <c r="F38" s="81"/>
      <c r="G38" s="81"/>
      <c r="H38" s="81"/>
      <c r="I38" s="81"/>
      <c r="J38" s="81"/>
      <c r="K38" s="82"/>
    </row>
    <row r="39" spans="1:11" ht="20.25" customHeight="1" x14ac:dyDescent="0.4">
      <c r="A39" s="83"/>
      <c r="B39" s="84"/>
      <c r="C39" s="84"/>
      <c r="D39" s="84"/>
      <c r="E39" s="84"/>
      <c r="F39" s="84"/>
      <c r="G39" s="84"/>
      <c r="H39" s="84"/>
      <c r="I39" s="84"/>
      <c r="J39" s="84"/>
      <c r="K39" s="85"/>
    </row>
    <row r="40" spans="1:11" ht="20.25" customHeight="1" x14ac:dyDescent="0.4">
      <c r="A40" s="3" t="s">
        <v>24</v>
      </c>
    </row>
    <row r="41" spans="1:11" ht="20.25" customHeight="1" x14ac:dyDescent="0.4">
      <c r="A41" s="109" t="s">
        <v>110</v>
      </c>
      <c r="B41" s="115"/>
      <c r="C41" s="115"/>
      <c r="D41" s="115"/>
      <c r="E41" s="115"/>
      <c r="F41" s="115"/>
      <c r="G41" s="115"/>
      <c r="H41" s="115"/>
      <c r="I41" s="115"/>
      <c r="J41" s="115"/>
      <c r="K41" s="116"/>
    </row>
    <row r="42" spans="1:11" ht="20.25" customHeight="1" x14ac:dyDescent="0.4">
      <c r="A42" s="117"/>
      <c r="B42" s="118"/>
      <c r="C42" s="118"/>
      <c r="D42" s="118"/>
      <c r="E42" s="118"/>
      <c r="F42" s="118"/>
      <c r="G42" s="118"/>
      <c r="H42" s="118"/>
      <c r="I42" s="118"/>
      <c r="J42" s="118"/>
      <c r="K42" s="119"/>
    </row>
    <row r="43" spans="1:11" ht="20.25" customHeight="1" x14ac:dyDescent="0.4">
      <c r="A43" s="120"/>
      <c r="B43" s="121"/>
      <c r="C43" s="121"/>
      <c r="D43" s="121"/>
      <c r="E43" s="121"/>
      <c r="F43" s="121"/>
      <c r="G43" s="121"/>
      <c r="H43" s="121"/>
      <c r="I43" s="121"/>
      <c r="J43" s="121"/>
      <c r="K43" s="122"/>
    </row>
    <row r="45" spans="1:11" ht="20.25" customHeight="1" x14ac:dyDescent="0.4">
      <c r="A45" s="3" t="s">
        <v>32</v>
      </c>
    </row>
    <row r="46" spans="1:11" ht="20.25" customHeight="1" x14ac:dyDescent="0.4">
      <c r="A46" s="3" t="s">
        <v>10</v>
      </c>
      <c r="G46" s="3" t="s">
        <v>11</v>
      </c>
    </row>
    <row r="47" spans="1:11" ht="20.25" customHeight="1" x14ac:dyDescent="0.4">
      <c r="A47" s="80" t="s">
        <v>99</v>
      </c>
      <c r="B47" s="81"/>
      <c r="C47" s="81"/>
      <c r="D47" s="81"/>
      <c r="E47" s="82"/>
      <c r="G47" s="80" t="s">
        <v>113</v>
      </c>
      <c r="H47" s="100"/>
      <c r="I47" s="100"/>
      <c r="J47" s="100"/>
      <c r="K47" s="101"/>
    </row>
    <row r="48" spans="1:11" ht="20.25" customHeight="1" x14ac:dyDescent="0.4">
      <c r="A48" s="97"/>
      <c r="B48" s="98"/>
      <c r="C48" s="98"/>
      <c r="D48" s="98"/>
      <c r="E48" s="99"/>
      <c r="G48" s="102"/>
      <c r="H48" s="103"/>
      <c r="I48" s="103"/>
      <c r="J48" s="103"/>
      <c r="K48" s="104"/>
    </row>
    <row r="49" spans="1:11" ht="20.25" customHeight="1" x14ac:dyDescent="0.4">
      <c r="A49" s="97"/>
      <c r="B49" s="98"/>
      <c r="C49" s="98"/>
      <c r="D49" s="98"/>
      <c r="E49" s="99"/>
      <c r="G49" s="102"/>
      <c r="H49" s="103"/>
      <c r="I49" s="103"/>
      <c r="J49" s="103"/>
      <c r="K49" s="104"/>
    </row>
    <row r="50" spans="1:11" ht="20.25" customHeight="1" x14ac:dyDescent="0.4">
      <c r="A50" s="97"/>
      <c r="B50" s="98"/>
      <c r="C50" s="98"/>
      <c r="D50" s="98"/>
      <c r="E50" s="99"/>
      <c r="F50" s="108"/>
      <c r="G50" s="102"/>
      <c r="H50" s="103"/>
      <c r="I50" s="103"/>
      <c r="J50" s="103"/>
      <c r="K50" s="104"/>
    </row>
    <row r="51" spans="1:11" ht="20.25" customHeight="1" x14ac:dyDescent="0.4">
      <c r="A51" s="97"/>
      <c r="B51" s="98"/>
      <c r="C51" s="98"/>
      <c r="D51" s="98"/>
      <c r="E51" s="99"/>
      <c r="F51" s="108"/>
      <c r="G51" s="102"/>
      <c r="H51" s="103"/>
      <c r="I51" s="103"/>
      <c r="J51" s="103"/>
      <c r="K51" s="104"/>
    </row>
    <row r="52" spans="1:11" ht="20.25" customHeight="1" x14ac:dyDescent="0.4">
      <c r="A52" s="97"/>
      <c r="B52" s="98"/>
      <c r="C52" s="98"/>
      <c r="D52" s="98"/>
      <c r="E52" s="99"/>
      <c r="G52" s="102"/>
      <c r="H52" s="103"/>
      <c r="I52" s="103"/>
      <c r="J52" s="103"/>
      <c r="K52" s="104"/>
    </row>
    <row r="53" spans="1:11" ht="20.25" customHeight="1" x14ac:dyDescent="0.4">
      <c r="A53" s="97"/>
      <c r="B53" s="98"/>
      <c r="C53" s="98"/>
      <c r="D53" s="98"/>
      <c r="E53" s="99"/>
      <c r="G53" s="102"/>
      <c r="H53" s="103"/>
      <c r="I53" s="103"/>
      <c r="J53" s="103"/>
      <c r="K53" s="104"/>
    </row>
    <row r="54" spans="1:11" ht="20.25" customHeight="1" x14ac:dyDescent="0.4">
      <c r="A54" s="97"/>
      <c r="B54" s="98"/>
      <c r="C54" s="98"/>
      <c r="D54" s="98"/>
      <c r="E54" s="99"/>
      <c r="G54" s="102"/>
      <c r="H54" s="103"/>
      <c r="I54" s="103"/>
      <c r="J54" s="103"/>
      <c r="K54" s="104"/>
    </row>
    <row r="55" spans="1:11" ht="293.25" customHeight="1" x14ac:dyDescent="0.4">
      <c r="A55" s="83"/>
      <c r="B55" s="84"/>
      <c r="C55" s="84"/>
      <c r="D55" s="84"/>
      <c r="E55" s="85"/>
      <c r="G55" s="105"/>
      <c r="H55" s="106"/>
      <c r="I55" s="106"/>
      <c r="J55" s="106"/>
      <c r="K55" s="107"/>
    </row>
    <row r="56" spans="1:11" ht="20.25" customHeight="1" x14ac:dyDescent="0.4">
      <c r="A56" s="3" t="s">
        <v>12</v>
      </c>
    </row>
    <row r="57" spans="1:11" ht="20.25" customHeight="1" x14ac:dyDescent="0.4">
      <c r="A57" s="123" t="s">
        <v>101</v>
      </c>
      <c r="B57" s="81"/>
      <c r="C57" s="81"/>
      <c r="D57" s="81"/>
      <c r="E57" s="81"/>
      <c r="F57" s="81"/>
      <c r="G57" s="81"/>
      <c r="H57" s="81"/>
      <c r="I57" s="81"/>
      <c r="J57" s="81"/>
      <c r="K57" s="82"/>
    </row>
    <row r="58" spans="1:11" ht="20.25" customHeight="1" x14ac:dyDescent="0.4">
      <c r="A58" s="83"/>
      <c r="B58" s="84"/>
      <c r="C58" s="84"/>
      <c r="D58" s="84"/>
      <c r="E58" s="84"/>
      <c r="F58" s="84"/>
      <c r="G58" s="84"/>
      <c r="H58" s="84"/>
      <c r="I58" s="84"/>
      <c r="J58" s="84"/>
      <c r="K58" s="85"/>
    </row>
    <row r="59" spans="1:11" ht="20.25" customHeight="1" x14ac:dyDescent="0.4">
      <c r="A59" s="3" t="s">
        <v>13</v>
      </c>
    </row>
    <row r="60" spans="1:11" ht="20.25" customHeight="1" x14ac:dyDescent="0.4">
      <c r="A60" s="123" t="s">
        <v>107</v>
      </c>
      <c r="B60" s="81"/>
      <c r="C60" s="81"/>
      <c r="D60" s="81"/>
      <c r="E60" s="81"/>
      <c r="F60" s="81"/>
      <c r="G60" s="81"/>
      <c r="H60" s="81"/>
      <c r="I60" s="81"/>
      <c r="J60" s="81"/>
      <c r="K60" s="82"/>
    </row>
    <row r="61" spans="1:11" ht="20.25" customHeight="1" x14ac:dyDescent="0.4">
      <c r="A61" s="83"/>
      <c r="B61" s="84"/>
      <c r="C61" s="84"/>
      <c r="D61" s="84"/>
      <c r="E61" s="84"/>
      <c r="F61" s="84"/>
      <c r="G61" s="84"/>
      <c r="H61" s="84"/>
      <c r="I61" s="84"/>
      <c r="J61" s="84"/>
      <c r="K61" s="85"/>
    </row>
    <row r="62" spans="1:11" ht="20.25" customHeight="1" x14ac:dyDescent="0.4">
      <c r="A62" s="3" t="s">
        <v>24</v>
      </c>
    </row>
    <row r="63" spans="1:11" ht="20.25" customHeight="1" x14ac:dyDescent="0.4">
      <c r="A63" s="109" t="s">
        <v>110</v>
      </c>
      <c r="B63" s="115"/>
      <c r="C63" s="115"/>
      <c r="D63" s="115"/>
      <c r="E63" s="115"/>
      <c r="F63" s="115"/>
      <c r="G63" s="115"/>
      <c r="H63" s="115"/>
      <c r="I63" s="115"/>
      <c r="J63" s="115"/>
      <c r="K63" s="116"/>
    </row>
    <row r="64" spans="1:11" ht="20.25" customHeight="1" x14ac:dyDescent="0.4">
      <c r="A64" s="117"/>
      <c r="B64" s="118"/>
      <c r="C64" s="118"/>
      <c r="D64" s="118"/>
      <c r="E64" s="118"/>
      <c r="F64" s="118"/>
      <c r="G64" s="118"/>
      <c r="H64" s="118"/>
      <c r="I64" s="118"/>
      <c r="J64" s="118"/>
      <c r="K64" s="119"/>
    </row>
    <row r="65" spans="1:11" ht="20.25" customHeight="1" x14ac:dyDescent="0.4">
      <c r="A65" s="120"/>
      <c r="B65" s="121"/>
      <c r="C65" s="121"/>
      <c r="D65" s="121"/>
      <c r="E65" s="121"/>
      <c r="F65" s="121"/>
      <c r="G65" s="121"/>
      <c r="H65" s="121"/>
      <c r="I65" s="121"/>
      <c r="J65" s="121"/>
      <c r="K65" s="122"/>
    </row>
    <row r="66" spans="1:11" ht="20.25" customHeight="1" x14ac:dyDescent="0.4">
      <c r="A66" s="6"/>
      <c r="B66" s="6"/>
      <c r="C66" s="6"/>
      <c r="D66" s="6"/>
      <c r="E66" s="6"/>
      <c r="F66" s="6"/>
      <c r="G66" s="6"/>
      <c r="H66" s="6"/>
      <c r="I66" s="6"/>
      <c r="J66" s="6"/>
      <c r="K66" s="6"/>
    </row>
    <row r="67" spans="1:11" ht="20.25" customHeight="1" x14ac:dyDescent="0.4">
      <c r="A67" s="3" t="s">
        <v>33</v>
      </c>
    </row>
    <row r="68" spans="1:11" ht="19.5" customHeight="1" x14ac:dyDescent="0.4">
      <c r="A68" s="3" t="s">
        <v>10</v>
      </c>
      <c r="G68" s="3" t="s">
        <v>11</v>
      </c>
    </row>
    <row r="69" spans="1:11" ht="20.25" customHeight="1" x14ac:dyDescent="0.4">
      <c r="A69" s="80" t="s">
        <v>102</v>
      </c>
      <c r="B69" s="81"/>
      <c r="C69" s="81"/>
      <c r="D69" s="81"/>
      <c r="E69" s="82"/>
      <c r="G69" s="80" t="s">
        <v>105</v>
      </c>
      <c r="H69" s="100"/>
      <c r="I69" s="100"/>
      <c r="J69" s="100"/>
      <c r="K69" s="101"/>
    </row>
    <row r="70" spans="1:11" ht="20.25" customHeight="1" x14ac:dyDescent="0.4">
      <c r="A70" s="97"/>
      <c r="B70" s="98"/>
      <c r="C70" s="98"/>
      <c r="D70" s="98"/>
      <c r="E70" s="99"/>
      <c r="G70" s="102"/>
      <c r="H70" s="103"/>
      <c r="I70" s="103"/>
      <c r="J70" s="103"/>
      <c r="K70" s="104"/>
    </row>
    <row r="71" spans="1:11" ht="20.25" customHeight="1" x14ac:dyDescent="0.4">
      <c r="A71" s="97"/>
      <c r="B71" s="98"/>
      <c r="C71" s="98"/>
      <c r="D71" s="98"/>
      <c r="E71" s="99"/>
      <c r="G71" s="102"/>
      <c r="H71" s="103"/>
      <c r="I71" s="103"/>
      <c r="J71" s="103"/>
      <c r="K71" s="104"/>
    </row>
    <row r="72" spans="1:11" ht="20.25" customHeight="1" x14ac:dyDescent="0.4">
      <c r="A72" s="97"/>
      <c r="B72" s="98"/>
      <c r="C72" s="98"/>
      <c r="D72" s="98"/>
      <c r="E72" s="99"/>
      <c r="F72" s="108"/>
      <c r="G72" s="102"/>
      <c r="H72" s="103"/>
      <c r="I72" s="103"/>
      <c r="J72" s="103"/>
      <c r="K72" s="104"/>
    </row>
    <row r="73" spans="1:11" ht="20.25" customHeight="1" x14ac:dyDescent="0.4">
      <c r="A73" s="97"/>
      <c r="B73" s="98"/>
      <c r="C73" s="98"/>
      <c r="D73" s="98"/>
      <c r="E73" s="99"/>
      <c r="F73" s="108"/>
      <c r="G73" s="102"/>
      <c r="H73" s="103"/>
      <c r="I73" s="103"/>
      <c r="J73" s="103"/>
      <c r="K73" s="104"/>
    </row>
    <row r="74" spans="1:11" ht="20.25" customHeight="1" x14ac:dyDescent="0.4">
      <c r="A74" s="97"/>
      <c r="B74" s="98"/>
      <c r="C74" s="98"/>
      <c r="D74" s="98"/>
      <c r="E74" s="99"/>
      <c r="G74" s="102"/>
      <c r="H74" s="103"/>
      <c r="I74" s="103"/>
      <c r="J74" s="103"/>
      <c r="K74" s="104"/>
    </row>
    <row r="75" spans="1:11" ht="20.25" customHeight="1" x14ac:dyDescent="0.4">
      <c r="A75" s="97"/>
      <c r="B75" s="98"/>
      <c r="C75" s="98"/>
      <c r="D75" s="98"/>
      <c r="E75" s="99"/>
      <c r="G75" s="102"/>
      <c r="H75" s="103"/>
      <c r="I75" s="103"/>
      <c r="J75" s="103"/>
      <c r="K75" s="104"/>
    </row>
    <row r="76" spans="1:11" ht="20.25" customHeight="1" x14ac:dyDescent="0.4">
      <c r="A76" s="97"/>
      <c r="B76" s="98"/>
      <c r="C76" s="98"/>
      <c r="D76" s="98"/>
      <c r="E76" s="99"/>
      <c r="G76" s="102"/>
      <c r="H76" s="103"/>
      <c r="I76" s="103"/>
      <c r="J76" s="103"/>
      <c r="K76" s="104"/>
    </row>
    <row r="77" spans="1:11" ht="20.25" customHeight="1" x14ac:dyDescent="0.4">
      <c r="A77" s="83"/>
      <c r="B77" s="84"/>
      <c r="C77" s="84"/>
      <c r="D77" s="84"/>
      <c r="E77" s="85"/>
      <c r="G77" s="105"/>
      <c r="H77" s="106"/>
      <c r="I77" s="106"/>
      <c r="J77" s="106"/>
      <c r="K77" s="107"/>
    </row>
    <row r="78" spans="1:11" ht="20.25" customHeight="1" x14ac:dyDescent="0.4">
      <c r="A78" s="3" t="s">
        <v>12</v>
      </c>
    </row>
    <row r="79" spans="1:11" ht="20.25" customHeight="1" x14ac:dyDescent="0.4">
      <c r="A79" s="124" t="s">
        <v>103</v>
      </c>
      <c r="B79" s="125"/>
      <c r="C79" s="125"/>
      <c r="D79" s="125"/>
      <c r="E79" s="125"/>
      <c r="F79" s="125"/>
      <c r="G79" s="125"/>
      <c r="H79" s="125"/>
      <c r="I79" s="125"/>
      <c r="J79" s="125"/>
      <c r="K79" s="126"/>
    </row>
    <row r="80" spans="1:11" ht="20.25" customHeight="1" x14ac:dyDescent="0.4">
      <c r="A80" s="127"/>
      <c r="B80" s="128"/>
      <c r="C80" s="128"/>
      <c r="D80" s="128"/>
      <c r="E80" s="128"/>
      <c r="F80" s="128"/>
      <c r="G80" s="128"/>
      <c r="H80" s="128"/>
      <c r="I80" s="128"/>
      <c r="J80" s="128"/>
      <c r="K80" s="129"/>
    </row>
    <row r="81" spans="1:11" ht="20.25" customHeight="1" x14ac:dyDescent="0.4">
      <c r="A81" s="3" t="s">
        <v>13</v>
      </c>
    </row>
    <row r="82" spans="1:11" ht="20.25" customHeight="1" x14ac:dyDescent="0.4">
      <c r="A82" s="80" t="s">
        <v>107</v>
      </c>
      <c r="B82" s="81"/>
      <c r="C82" s="81"/>
      <c r="D82" s="81"/>
      <c r="E82" s="81"/>
      <c r="F82" s="81"/>
      <c r="G82" s="81"/>
      <c r="H82" s="81"/>
      <c r="I82" s="81"/>
      <c r="J82" s="81"/>
      <c r="K82" s="82"/>
    </row>
    <row r="83" spans="1:11" ht="20.25" customHeight="1" x14ac:dyDescent="0.4">
      <c r="A83" s="83"/>
      <c r="B83" s="84"/>
      <c r="C83" s="84"/>
      <c r="D83" s="84"/>
      <c r="E83" s="84"/>
      <c r="F83" s="84"/>
      <c r="G83" s="84"/>
      <c r="H83" s="84"/>
      <c r="I83" s="84"/>
      <c r="J83" s="84"/>
      <c r="K83" s="85"/>
    </row>
    <row r="84" spans="1:11" ht="20.25" customHeight="1" x14ac:dyDescent="0.4">
      <c r="A84" s="3" t="s">
        <v>24</v>
      </c>
    </row>
    <row r="85" spans="1:11" ht="20.25" customHeight="1" x14ac:dyDescent="0.4">
      <c r="A85" s="109" t="s">
        <v>110</v>
      </c>
      <c r="B85" s="115"/>
      <c r="C85" s="115"/>
      <c r="D85" s="115"/>
      <c r="E85" s="115"/>
      <c r="F85" s="115"/>
      <c r="G85" s="115"/>
      <c r="H85" s="115"/>
      <c r="I85" s="115"/>
      <c r="J85" s="115"/>
      <c r="K85" s="116"/>
    </row>
    <row r="86" spans="1:11" ht="20.25" customHeight="1" x14ac:dyDescent="0.4">
      <c r="A86" s="117"/>
      <c r="B86" s="118"/>
      <c r="C86" s="118"/>
      <c r="D86" s="118"/>
      <c r="E86" s="118"/>
      <c r="F86" s="118"/>
      <c r="G86" s="118"/>
      <c r="H86" s="118"/>
      <c r="I86" s="118"/>
      <c r="J86" s="118"/>
      <c r="K86" s="119"/>
    </row>
    <row r="87" spans="1:11" ht="20.25" customHeight="1" x14ac:dyDescent="0.4">
      <c r="A87" s="120"/>
      <c r="B87" s="121"/>
      <c r="C87" s="121"/>
      <c r="D87" s="121"/>
      <c r="E87" s="121"/>
      <c r="F87" s="121"/>
      <c r="G87" s="121"/>
      <c r="H87" s="121"/>
      <c r="I87" s="121"/>
      <c r="J87" s="121"/>
      <c r="K87" s="122"/>
    </row>
    <row r="88" spans="1:11" ht="20.25" customHeight="1" x14ac:dyDescent="0.4">
      <c r="A88" s="3" t="s">
        <v>34</v>
      </c>
    </row>
    <row r="89" spans="1:11" ht="20.25" customHeight="1" x14ac:dyDescent="0.4">
      <c r="A89" s="3" t="s">
        <v>10</v>
      </c>
      <c r="G89" s="3" t="s">
        <v>11</v>
      </c>
    </row>
    <row r="90" spans="1:11" ht="20.25" customHeight="1" x14ac:dyDescent="0.4">
      <c r="A90" s="80" t="s">
        <v>104</v>
      </c>
      <c r="B90" s="81"/>
      <c r="C90" s="81"/>
      <c r="D90" s="81"/>
      <c r="E90" s="82"/>
      <c r="G90" s="80" t="s">
        <v>106</v>
      </c>
      <c r="H90" s="100"/>
      <c r="I90" s="100"/>
      <c r="J90" s="100"/>
      <c r="K90" s="101"/>
    </row>
    <row r="91" spans="1:11" ht="20.25" customHeight="1" x14ac:dyDescent="0.4">
      <c r="A91" s="97"/>
      <c r="B91" s="98"/>
      <c r="C91" s="98"/>
      <c r="D91" s="98"/>
      <c r="E91" s="99"/>
      <c r="G91" s="102"/>
      <c r="H91" s="103"/>
      <c r="I91" s="103"/>
      <c r="J91" s="103"/>
      <c r="K91" s="104"/>
    </row>
    <row r="92" spans="1:11" ht="20.25" customHeight="1" x14ac:dyDescent="0.4">
      <c r="A92" s="97"/>
      <c r="B92" s="98"/>
      <c r="C92" s="98"/>
      <c r="D92" s="98"/>
      <c r="E92" s="99"/>
      <c r="G92" s="102"/>
      <c r="H92" s="103"/>
      <c r="I92" s="103"/>
      <c r="J92" s="103"/>
      <c r="K92" s="104"/>
    </row>
    <row r="93" spans="1:11" ht="20.25" customHeight="1" x14ac:dyDescent="0.4">
      <c r="A93" s="97"/>
      <c r="B93" s="98"/>
      <c r="C93" s="98"/>
      <c r="D93" s="98"/>
      <c r="E93" s="99"/>
      <c r="F93" s="108"/>
      <c r="G93" s="102"/>
      <c r="H93" s="103"/>
      <c r="I93" s="103"/>
      <c r="J93" s="103"/>
      <c r="K93" s="104"/>
    </row>
    <row r="94" spans="1:11" ht="20.25" customHeight="1" x14ac:dyDescent="0.4">
      <c r="A94" s="97"/>
      <c r="B94" s="98"/>
      <c r="C94" s="98"/>
      <c r="D94" s="98"/>
      <c r="E94" s="99"/>
      <c r="F94" s="108"/>
      <c r="G94" s="102"/>
      <c r="H94" s="103"/>
      <c r="I94" s="103"/>
      <c r="J94" s="103"/>
      <c r="K94" s="104"/>
    </row>
    <row r="95" spans="1:11" ht="20.25" customHeight="1" x14ac:dyDescent="0.4">
      <c r="A95" s="97"/>
      <c r="B95" s="98"/>
      <c r="C95" s="98"/>
      <c r="D95" s="98"/>
      <c r="E95" s="99"/>
      <c r="G95" s="102"/>
      <c r="H95" s="103"/>
      <c r="I95" s="103"/>
      <c r="J95" s="103"/>
      <c r="K95" s="104"/>
    </row>
    <row r="96" spans="1:11" ht="20.25" customHeight="1" x14ac:dyDescent="0.4">
      <c r="A96" s="97"/>
      <c r="B96" s="98"/>
      <c r="C96" s="98"/>
      <c r="D96" s="98"/>
      <c r="E96" s="99"/>
      <c r="G96" s="102"/>
      <c r="H96" s="103"/>
      <c r="I96" s="103"/>
      <c r="J96" s="103"/>
      <c r="K96" s="104"/>
    </row>
    <row r="97" spans="1:11" ht="20.25" customHeight="1" x14ac:dyDescent="0.4">
      <c r="A97" s="97"/>
      <c r="B97" s="98"/>
      <c r="C97" s="98"/>
      <c r="D97" s="98"/>
      <c r="E97" s="99"/>
      <c r="G97" s="102"/>
      <c r="H97" s="103"/>
      <c r="I97" s="103"/>
      <c r="J97" s="103"/>
      <c r="K97" s="104"/>
    </row>
    <row r="98" spans="1:11" ht="20.25" customHeight="1" x14ac:dyDescent="0.4">
      <c r="A98" s="83"/>
      <c r="B98" s="84"/>
      <c r="C98" s="84"/>
      <c r="D98" s="84"/>
      <c r="E98" s="85"/>
      <c r="G98" s="105"/>
      <c r="H98" s="106"/>
      <c r="I98" s="106"/>
      <c r="J98" s="106"/>
      <c r="K98" s="107"/>
    </row>
    <row r="99" spans="1:11" ht="20.25" customHeight="1" x14ac:dyDescent="0.4">
      <c r="A99" s="3" t="s">
        <v>12</v>
      </c>
    </row>
    <row r="100" spans="1:11" ht="20.25" customHeight="1" x14ac:dyDescent="0.4">
      <c r="A100" s="124" t="s">
        <v>108</v>
      </c>
      <c r="B100" s="125"/>
      <c r="C100" s="125"/>
      <c r="D100" s="125"/>
      <c r="E100" s="125"/>
      <c r="F100" s="125"/>
      <c r="G100" s="125"/>
      <c r="H100" s="125"/>
      <c r="I100" s="125"/>
      <c r="J100" s="125"/>
      <c r="K100" s="126"/>
    </row>
    <row r="101" spans="1:11" ht="20.25" customHeight="1" x14ac:dyDescent="0.4">
      <c r="A101" s="127"/>
      <c r="B101" s="128"/>
      <c r="C101" s="128"/>
      <c r="D101" s="128"/>
      <c r="E101" s="128"/>
      <c r="F101" s="128"/>
      <c r="G101" s="128"/>
      <c r="H101" s="128"/>
      <c r="I101" s="128"/>
      <c r="J101" s="128"/>
      <c r="K101" s="129"/>
    </row>
    <row r="102" spans="1:11" ht="20.25" customHeight="1" x14ac:dyDescent="0.4">
      <c r="A102" s="3" t="s">
        <v>13</v>
      </c>
    </row>
    <row r="103" spans="1:11" ht="20.25" customHeight="1" x14ac:dyDescent="0.4">
      <c r="A103" s="124" t="s">
        <v>107</v>
      </c>
      <c r="B103" s="125"/>
      <c r="C103" s="125"/>
      <c r="D103" s="125"/>
      <c r="E103" s="125"/>
      <c r="F103" s="125"/>
      <c r="G103" s="125"/>
      <c r="H103" s="125"/>
      <c r="I103" s="125"/>
      <c r="J103" s="125"/>
      <c r="K103" s="126"/>
    </row>
    <row r="104" spans="1:11" ht="20.25" customHeight="1" x14ac:dyDescent="0.4">
      <c r="A104" s="127"/>
      <c r="B104" s="128"/>
      <c r="C104" s="128"/>
      <c r="D104" s="128"/>
      <c r="E104" s="128"/>
      <c r="F104" s="128"/>
      <c r="G104" s="128"/>
      <c r="H104" s="128"/>
      <c r="I104" s="128"/>
      <c r="J104" s="128"/>
      <c r="K104" s="129"/>
    </row>
    <row r="105" spans="1:11" ht="20.25" customHeight="1" x14ac:dyDescent="0.4">
      <c r="A105" s="3" t="s">
        <v>24</v>
      </c>
    </row>
    <row r="106" spans="1:11" ht="20.25" customHeight="1" x14ac:dyDescent="0.4">
      <c r="A106" s="109" t="s">
        <v>110</v>
      </c>
      <c r="B106" s="115"/>
      <c r="C106" s="115"/>
      <c r="D106" s="115"/>
      <c r="E106" s="115"/>
      <c r="F106" s="115"/>
      <c r="G106" s="115"/>
      <c r="H106" s="115"/>
      <c r="I106" s="115"/>
      <c r="J106" s="115"/>
      <c r="K106" s="116"/>
    </row>
    <row r="107" spans="1:11" ht="20.25" customHeight="1" x14ac:dyDescent="0.4">
      <c r="A107" s="117"/>
      <c r="B107" s="118"/>
      <c r="C107" s="118"/>
      <c r="D107" s="118"/>
      <c r="E107" s="118"/>
      <c r="F107" s="118"/>
      <c r="G107" s="118"/>
      <c r="H107" s="118"/>
      <c r="I107" s="118"/>
      <c r="J107" s="118"/>
      <c r="K107" s="119"/>
    </row>
    <row r="108" spans="1:11" ht="20.25" customHeight="1" x14ac:dyDescent="0.4">
      <c r="A108" s="120"/>
      <c r="B108" s="121"/>
      <c r="C108" s="121"/>
      <c r="D108" s="121"/>
      <c r="E108" s="121"/>
      <c r="F108" s="121"/>
      <c r="G108" s="121"/>
      <c r="H108" s="121"/>
      <c r="I108" s="121"/>
      <c r="J108" s="121"/>
      <c r="K108" s="122"/>
    </row>
    <row r="110" spans="1:11" ht="20.25" customHeight="1" x14ac:dyDescent="0.4">
      <c r="A110" s="3" t="s">
        <v>21</v>
      </c>
    </row>
    <row r="112" spans="1:11" ht="20.25" customHeight="1" x14ac:dyDescent="0.4">
      <c r="A112" s="3" t="s">
        <v>16</v>
      </c>
    </row>
    <row r="113" spans="1:12" ht="20.25" customHeight="1" x14ac:dyDescent="0.4">
      <c r="A113" s="109" t="s">
        <v>85</v>
      </c>
      <c r="B113" s="81"/>
      <c r="C113" s="81"/>
      <c r="D113" s="81"/>
      <c r="E113" s="81"/>
      <c r="F113" s="81"/>
      <c r="G113" s="81"/>
      <c r="H113" s="81"/>
      <c r="I113" s="81"/>
      <c r="J113" s="81"/>
      <c r="K113" s="82"/>
    </row>
    <row r="114" spans="1:12" ht="20.25" customHeight="1" x14ac:dyDescent="0.4">
      <c r="A114" s="102"/>
      <c r="B114" s="98"/>
      <c r="C114" s="98"/>
      <c r="D114" s="98"/>
      <c r="E114" s="98"/>
      <c r="F114" s="98"/>
      <c r="G114" s="98"/>
      <c r="H114" s="98"/>
      <c r="I114" s="98"/>
      <c r="J114" s="98"/>
      <c r="K114" s="99"/>
    </row>
    <row r="115" spans="1:12" ht="20.25" customHeight="1" x14ac:dyDescent="0.4">
      <c r="A115" s="102"/>
      <c r="B115" s="98"/>
      <c r="C115" s="98"/>
      <c r="D115" s="98"/>
      <c r="E115" s="98"/>
      <c r="F115" s="98"/>
      <c r="G115" s="98"/>
      <c r="H115" s="98"/>
      <c r="I115" s="98"/>
      <c r="J115" s="98"/>
      <c r="K115" s="99"/>
    </row>
    <row r="116" spans="1:12" ht="20.25" customHeight="1" x14ac:dyDescent="0.4">
      <c r="A116" s="102"/>
      <c r="B116" s="98"/>
      <c r="C116" s="98"/>
      <c r="D116" s="98"/>
      <c r="E116" s="98"/>
      <c r="F116" s="98"/>
      <c r="G116" s="98"/>
      <c r="H116" s="98"/>
      <c r="I116" s="98"/>
      <c r="J116" s="98"/>
      <c r="K116" s="99"/>
    </row>
    <row r="117" spans="1:12" ht="20.25" customHeight="1" x14ac:dyDescent="0.4">
      <c r="A117" s="102"/>
      <c r="B117" s="98"/>
      <c r="C117" s="98"/>
      <c r="D117" s="98"/>
      <c r="E117" s="98"/>
      <c r="F117" s="98"/>
      <c r="G117" s="98"/>
      <c r="H117" s="98"/>
      <c r="I117" s="98"/>
      <c r="J117" s="98"/>
      <c r="K117" s="99"/>
    </row>
    <row r="118" spans="1:12" ht="20.25" customHeight="1" x14ac:dyDescent="0.4">
      <c r="A118" s="102"/>
      <c r="B118" s="98"/>
      <c r="C118" s="98"/>
      <c r="D118" s="98"/>
      <c r="E118" s="98"/>
      <c r="F118" s="98"/>
      <c r="G118" s="98"/>
      <c r="H118" s="98"/>
      <c r="I118" s="98"/>
      <c r="J118" s="98"/>
      <c r="K118" s="99"/>
    </row>
    <row r="119" spans="1:12" ht="20.25" customHeight="1" x14ac:dyDescent="0.4">
      <c r="A119" s="102"/>
      <c r="B119" s="98"/>
      <c r="C119" s="98"/>
      <c r="D119" s="98"/>
      <c r="E119" s="98"/>
      <c r="F119" s="98"/>
      <c r="G119" s="98"/>
      <c r="H119" s="98"/>
      <c r="I119" s="98"/>
      <c r="J119" s="98"/>
      <c r="K119" s="99"/>
    </row>
    <row r="120" spans="1:12" ht="20.25" customHeight="1" x14ac:dyDescent="0.4">
      <c r="A120" s="102"/>
      <c r="B120" s="98"/>
      <c r="C120" s="98"/>
      <c r="D120" s="98"/>
      <c r="E120" s="98"/>
      <c r="F120" s="98"/>
      <c r="G120" s="98"/>
      <c r="H120" s="98"/>
      <c r="I120" s="98"/>
      <c r="J120" s="98"/>
      <c r="K120" s="99"/>
    </row>
    <row r="121" spans="1:12" ht="20.25" customHeight="1" x14ac:dyDescent="0.4">
      <c r="A121" s="83"/>
      <c r="B121" s="84"/>
      <c r="C121" s="84"/>
      <c r="D121" s="84"/>
      <c r="E121" s="84"/>
      <c r="F121" s="84"/>
      <c r="G121" s="84"/>
      <c r="H121" s="84"/>
      <c r="I121" s="84"/>
      <c r="J121" s="84"/>
      <c r="K121" s="85"/>
    </row>
    <row r="123" spans="1:12" ht="20.25" customHeight="1" x14ac:dyDescent="0.4">
      <c r="A123" s="3" t="s">
        <v>29</v>
      </c>
    </row>
    <row r="124" spans="1:12" ht="20.25" customHeight="1" x14ac:dyDescent="0.4">
      <c r="A124" s="133" t="s">
        <v>17</v>
      </c>
      <c r="B124" s="134"/>
      <c r="C124" s="7">
        <f>LEN(A125)</f>
        <v>418</v>
      </c>
      <c r="D124" s="135" t="s">
        <v>30</v>
      </c>
      <c r="E124" s="135"/>
      <c r="F124" s="136" t="str">
        <f>IF($C$124&lt;700,"OK","700文字を越えています。700文字以内になるようご調整ください。")</f>
        <v>OK</v>
      </c>
      <c r="G124" s="136"/>
      <c r="H124" s="136"/>
      <c r="I124" s="136"/>
      <c r="J124" s="136"/>
      <c r="K124" s="136"/>
    </row>
    <row r="125" spans="1:12" ht="20.25" customHeight="1" x14ac:dyDescent="0.4">
      <c r="A125" s="109" t="s">
        <v>86</v>
      </c>
      <c r="B125" s="110"/>
      <c r="C125" s="110"/>
      <c r="D125" s="110"/>
      <c r="E125" s="110"/>
      <c r="F125" s="110"/>
      <c r="G125" s="110"/>
      <c r="H125" s="110"/>
      <c r="I125" s="110"/>
      <c r="J125" s="110"/>
      <c r="K125" s="111"/>
      <c r="L125" s="1" t="s">
        <v>27</v>
      </c>
    </row>
    <row r="126" spans="1:12" ht="20.25" customHeight="1" x14ac:dyDescent="0.4">
      <c r="A126" s="117"/>
      <c r="B126" s="130"/>
      <c r="C126" s="130"/>
      <c r="D126" s="130"/>
      <c r="E126" s="130"/>
      <c r="F126" s="130"/>
      <c r="G126" s="130"/>
      <c r="H126" s="130"/>
      <c r="I126" s="130"/>
      <c r="J126" s="130"/>
      <c r="K126" s="131"/>
      <c r="L126" s="1" t="s">
        <v>28</v>
      </c>
    </row>
    <row r="127" spans="1:12" ht="20.25" customHeight="1" x14ac:dyDescent="0.4">
      <c r="A127" s="117"/>
      <c r="B127" s="130"/>
      <c r="C127" s="130"/>
      <c r="D127" s="130"/>
      <c r="E127" s="130"/>
      <c r="F127" s="130"/>
      <c r="G127" s="130"/>
      <c r="H127" s="130"/>
      <c r="I127" s="130"/>
      <c r="J127" s="130"/>
      <c r="K127" s="131"/>
      <c r="L127" s="1" t="s">
        <v>35</v>
      </c>
    </row>
    <row r="128" spans="1:12" ht="20.25" customHeight="1" x14ac:dyDescent="0.4">
      <c r="A128" s="117"/>
      <c r="B128" s="130"/>
      <c r="C128" s="130"/>
      <c r="D128" s="130"/>
      <c r="E128" s="130"/>
      <c r="F128" s="130"/>
      <c r="G128" s="130"/>
      <c r="H128" s="130"/>
      <c r="I128" s="130"/>
      <c r="J128" s="130"/>
      <c r="K128" s="131"/>
    </row>
    <row r="129" spans="1:11" ht="20.25" customHeight="1" x14ac:dyDescent="0.4">
      <c r="A129" s="117"/>
      <c r="B129" s="130"/>
      <c r="C129" s="130"/>
      <c r="D129" s="130"/>
      <c r="E129" s="130"/>
      <c r="F129" s="130"/>
      <c r="G129" s="130"/>
      <c r="H129" s="130"/>
      <c r="I129" s="130"/>
      <c r="J129" s="130"/>
      <c r="K129" s="131"/>
    </row>
    <row r="130" spans="1:11" ht="20.25" customHeight="1" x14ac:dyDescent="0.4">
      <c r="A130" s="117"/>
      <c r="B130" s="130"/>
      <c r="C130" s="130"/>
      <c r="D130" s="130"/>
      <c r="E130" s="130"/>
      <c r="F130" s="130"/>
      <c r="G130" s="130"/>
      <c r="H130" s="130"/>
      <c r="I130" s="130"/>
      <c r="J130" s="130"/>
      <c r="K130" s="131"/>
    </row>
    <row r="131" spans="1:11" ht="20.25" customHeight="1" x14ac:dyDescent="0.4">
      <c r="A131" s="132"/>
      <c r="B131" s="130"/>
      <c r="C131" s="130"/>
      <c r="D131" s="130"/>
      <c r="E131" s="130"/>
      <c r="F131" s="130"/>
      <c r="G131" s="130"/>
      <c r="H131" s="130"/>
      <c r="I131" s="130"/>
      <c r="J131" s="130"/>
      <c r="K131" s="131"/>
    </row>
    <row r="132" spans="1:11" ht="20.25" customHeight="1" x14ac:dyDescent="0.4">
      <c r="A132" s="132"/>
      <c r="B132" s="130"/>
      <c r="C132" s="130"/>
      <c r="D132" s="130"/>
      <c r="E132" s="130"/>
      <c r="F132" s="130"/>
      <c r="G132" s="130"/>
      <c r="H132" s="130"/>
      <c r="I132" s="130"/>
      <c r="J132" s="130"/>
      <c r="K132" s="131"/>
    </row>
    <row r="133" spans="1:11" ht="20.25" customHeight="1" x14ac:dyDescent="0.4">
      <c r="A133" s="112"/>
      <c r="B133" s="113"/>
      <c r="C133" s="113"/>
      <c r="D133" s="113"/>
      <c r="E133" s="113"/>
      <c r="F133" s="113"/>
      <c r="G133" s="113"/>
      <c r="H133" s="113"/>
      <c r="I133" s="113"/>
      <c r="J133" s="113"/>
      <c r="K133" s="114"/>
    </row>
    <row r="135" spans="1:11" ht="20.25" customHeight="1" x14ac:dyDescent="0.4">
      <c r="A135" s="3" t="s">
        <v>22</v>
      </c>
    </row>
    <row r="136" spans="1:11" ht="20.25" customHeight="1" x14ac:dyDescent="0.4">
      <c r="A136" s="109" t="s">
        <v>87</v>
      </c>
      <c r="B136" s="110"/>
      <c r="C136" s="110"/>
      <c r="D136" s="110"/>
      <c r="E136" s="110"/>
      <c r="F136" s="110"/>
      <c r="G136" s="110"/>
      <c r="H136" s="110"/>
      <c r="I136" s="110"/>
      <c r="J136" s="110"/>
      <c r="K136" s="111"/>
    </row>
    <row r="137" spans="1:11" ht="20.25" customHeight="1" x14ac:dyDescent="0.4">
      <c r="A137" s="117"/>
      <c r="B137" s="130"/>
      <c r="C137" s="130"/>
      <c r="D137" s="130"/>
      <c r="E137" s="130"/>
      <c r="F137" s="130"/>
      <c r="G137" s="130"/>
      <c r="H137" s="130"/>
      <c r="I137" s="130"/>
      <c r="J137" s="130"/>
      <c r="K137" s="131"/>
    </row>
    <row r="138" spans="1:11" ht="20.25" customHeight="1" x14ac:dyDescent="0.4">
      <c r="A138" s="117"/>
      <c r="B138" s="130"/>
      <c r="C138" s="130"/>
      <c r="D138" s="130"/>
      <c r="E138" s="130"/>
      <c r="F138" s="130"/>
      <c r="G138" s="130"/>
      <c r="H138" s="130"/>
      <c r="I138" s="130"/>
      <c r="J138" s="130"/>
      <c r="K138" s="131"/>
    </row>
    <row r="139" spans="1:11" ht="20.25" customHeight="1" x14ac:dyDescent="0.4">
      <c r="A139" s="117"/>
      <c r="B139" s="130"/>
      <c r="C139" s="130"/>
      <c r="D139" s="130"/>
      <c r="E139" s="130"/>
      <c r="F139" s="130"/>
      <c r="G139" s="130"/>
      <c r="H139" s="130"/>
      <c r="I139" s="130"/>
      <c r="J139" s="130"/>
      <c r="K139" s="131"/>
    </row>
    <row r="140" spans="1:11" ht="20.25" customHeight="1" x14ac:dyDescent="0.4">
      <c r="A140" s="117"/>
      <c r="B140" s="130"/>
      <c r="C140" s="130"/>
      <c r="D140" s="130"/>
      <c r="E140" s="130"/>
      <c r="F140" s="130"/>
      <c r="G140" s="130"/>
      <c r="H140" s="130"/>
      <c r="I140" s="130"/>
      <c r="J140" s="130"/>
      <c r="K140" s="131"/>
    </row>
    <row r="141" spans="1:11" ht="20.25" customHeight="1" x14ac:dyDescent="0.4">
      <c r="A141" s="117"/>
      <c r="B141" s="130"/>
      <c r="C141" s="130"/>
      <c r="D141" s="130"/>
      <c r="E141" s="130"/>
      <c r="F141" s="130"/>
      <c r="G141" s="130"/>
      <c r="H141" s="130"/>
      <c r="I141" s="130"/>
      <c r="J141" s="130"/>
      <c r="K141" s="131"/>
    </row>
    <row r="142" spans="1:11" ht="20.25" customHeight="1" x14ac:dyDescent="0.4">
      <c r="A142" s="117"/>
      <c r="B142" s="130"/>
      <c r="C142" s="130"/>
      <c r="D142" s="130"/>
      <c r="E142" s="130"/>
      <c r="F142" s="130"/>
      <c r="G142" s="130"/>
      <c r="H142" s="130"/>
      <c r="I142" s="130"/>
      <c r="J142" s="130"/>
      <c r="K142" s="131"/>
    </row>
    <row r="143" spans="1:11" ht="20.25" customHeight="1" x14ac:dyDescent="0.4">
      <c r="A143" s="117"/>
      <c r="B143" s="130"/>
      <c r="C143" s="130"/>
      <c r="D143" s="130"/>
      <c r="E143" s="130"/>
      <c r="F143" s="130"/>
      <c r="G143" s="130"/>
      <c r="H143" s="130"/>
      <c r="I143" s="130"/>
      <c r="J143" s="130"/>
      <c r="K143" s="131"/>
    </row>
    <row r="144" spans="1:11" ht="20.25" customHeight="1" x14ac:dyDescent="0.4">
      <c r="A144" s="112"/>
      <c r="B144" s="113"/>
      <c r="C144" s="113"/>
      <c r="D144" s="113"/>
      <c r="E144" s="113"/>
      <c r="F144" s="113"/>
      <c r="G144" s="113"/>
      <c r="H144" s="113"/>
      <c r="I144" s="113"/>
      <c r="J144" s="113"/>
      <c r="K144" s="114"/>
    </row>
    <row r="146" spans="1:11" ht="20.25" customHeight="1" x14ac:dyDescent="0.4">
      <c r="A146" s="3" t="s">
        <v>26</v>
      </c>
    </row>
    <row r="147" spans="1:11" ht="20.25" customHeight="1" x14ac:dyDescent="0.4">
      <c r="A147" s="80" t="s">
        <v>88</v>
      </c>
      <c r="B147" s="81"/>
      <c r="C147" s="81"/>
      <c r="D147" s="81"/>
      <c r="E147" s="81"/>
      <c r="F147" s="81"/>
      <c r="G147" s="81"/>
      <c r="H147" s="81"/>
      <c r="I147" s="81"/>
      <c r="J147" s="81"/>
      <c r="K147" s="82"/>
    </row>
    <row r="148" spans="1:11" ht="20.25" customHeight="1" x14ac:dyDescent="0.4">
      <c r="A148" s="102"/>
      <c r="B148" s="98"/>
      <c r="C148" s="98"/>
      <c r="D148" s="98"/>
      <c r="E148" s="98"/>
      <c r="F148" s="98"/>
      <c r="G148" s="98"/>
      <c r="H148" s="98"/>
      <c r="I148" s="98"/>
      <c r="J148" s="98"/>
      <c r="K148" s="99"/>
    </row>
    <row r="149" spans="1:11" ht="20.25" customHeight="1" x14ac:dyDescent="0.4">
      <c r="A149" s="102"/>
      <c r="B149" s="98"/>
      <c r="C149" s="98"/>
      <c r="D149" s="98"/>
      <c r="E149" s="98"/>
      <c r="F149" s="98"/>
      <c r="G149" s="98"/>
      <c r="H149" s="98"/>
      <c r="I149" s="98"/>
      <c r="J149" s="98"/>
      <c r="K149" s="99"/>
    </row>
    <row r="150" spans="1:11" ht="20.25" customHeight="1" x14ac:dyDescent="0.4">
      <c r="A150" s="102"/>
      <c r="B150" s="98"/>
      <c r="C150" s="98"/>
      <c r="D150" s="98"/>
      <c r="E150" s="98"/>
      <c r="F150" s="98"/>
      <c r="G150" s="98"/>
      <c r="H150" s="98"/>
      <c r="I150" s="98"/>
      <c r="J150" s="98"/>
      <c r="K150" s="99"/>
    </row>
    <row r="151" spans="1:11" ht="20.25" customHeight="1" x14ac:dyDescent="0.4">
      <c r="A151" s="102"/>
      <c r="B151" s="98"/>
      <c r="C151" s="98"/>
      <c r="D151" s="98"/>
      <c r="E151" s="98"/>
      <c r="F151" s="98"/>
      <c r="G151" s="98"/>
      <c r="H151" s="98"/>
      <c r="I151" s="98"/>
      <c r="J151" s="98"/>
      <c r="K151" s="99"/>
    </row>
    <row r="152" spans="1:11" ht="20.25" customHeight="1" x14ac:dyDescent="0.4">
      <c r="A152" s="102"/>
      <c r="B152" s="98"/>
      <c r="C152" s="98"/>
      <c r="D152" s="98"/>
      <c r="E152" s="98"/>
      <c r="F152" s="98"/>
      <c r="G152" s="98"/>
      <c r="H152" s="98"/>
      <c r="I152" s="98"/>
      <c r="J152" s="98"/>
      <c r="K152" s="99"/>
    </row>
    <row r="153" spans="1:11" ht="20.25" customHeight="1" x14ac:dyDescent="0.4">
      <c r="A153" s="102"/>
      <c r="B153" s="98"/>
      <c r="C153" s="98"/>
      <c r="D153" s="98"/>
      <c r="E153" s="98"/>
      <c r="F153" s="98"/>
      <c r="G153" s="98"/>
      <c r="H153" s="98"/>
      <c r="I153" s="98"/>
      <c r="J153" s="98"/>
      <c r="K153" s="99"/>
    </row>
    <row r="154" spans="1:11" ht="20.25" customHeight="1" x14ac:dyDescent="0.4">
      <c r="A154" s="102"/>
      <c r="B154" s="98"/>
      <c r="C154" s="98"/>
      <c r="D154" s="98"/>
      <c r="E154" s="98"/>
      <c r="F154" s="98"/>
      <c r="G154" s="98"/>
      <c r="H154" s="98"/>
      <c r="I154" s="98"/>
      <c r="J154" s="98"/>
      <c r="K154" s="99"/>
    </row>
    <row r="155" spans="1:11" ht="20.25" customHeight="1" x14ac:dyDescent="0.4">
      <c r="A155" s="83"/>
      <c r="B155" s="84"/>
      <c r="C155" s="84"/>
      <c r="D155" s="84"/>
      <c r="E155" s="84"/>
      <c r="F155" s="84"/>
      <c r="G155" s="84"/>
      <c r="H155" s="84"/>
      <c r="I155" s="84"/>
      <c r="J155" s="84"/>
      <c r="K155" s="85"/>
    </row>
    <row r="157" spans="1:11" ht="20.25" customHeight="1" x14ac:dyDescent="0.4">
      <c r="A157" s="3" t="s">
        <v>25</v>
      </c>
    </row>
    <row r="158" spans="1:11" ht="20.25" customHeight="1" x14ac:dyDescent="0.4">
      <c r="A158" s="3" t="s">
        <v>18</v>
      </c>
      <c r="G158" s="3" t="s">
        <v>19</v>
      </c>
    </row>
    <row r="159" spans="1:11" ht="20.25" customHeight="1" x14ac:dyDescent="0.4">
      <c r="A159" s="109" t="s">
        <v>89</v>
      </c>
      <c r="B159" s="110"/>
      <c r="C159" s="110"/>
      <c r="D159" s="110"/>
      <c r="E159" s="111"/>
      <c r="G159" s="109" t="s">
        <v>90</v>
      </c>
      <c r="H159" s="110"/>
      <c r="I159" s="110"/>
      <c r="J159" s="110"/>
      <c r="K159" s="111"/>
    </row>
    <row r="160" spans="1:11" ht="20.25" customHeight="1" x14ac:dyDescent="0.4">
      <c r="A160" s="132"/>
      <c r="B160" s="138"/>
      <c r="C160" s="138"/>
      <c r="D160" s="138"/>
      <c r="E160" s="131"/>
      <c r="G160" s="132"/>
      <c r="H160" s="138"/>
      <c r="I160" s="138"/>
      <c r="J160" s="138"/>
      <c r="K160" s="131"/>
    </row>
    <row r="161" spans="1:11" ht="20.25" customHeight="1" x14ac:dyDescent="0.4">
      <c r="A161" s="132"/>
      <c r="B161" s="138"/>
      <c r="C161" s="138"/>
      <c r="D161" s="138"/>
      <c r="E161" s="131"/>
      <c r="G161" s="132"/>
      <c r="H161" s="138"/>
      <c r="I161" s="138"/>
      <c r="J161" s="138"/>
      <c r="K161" s="131"/>
    </row>
    <row r="162" spans="1:11" ht="20.25" customHeight="1" x14ac:dyDescent="0.4">
      <c r="A162" s="132"/>
      <c r="B162" s="138"/>
      <c r="C162" s="138"/>
      <c r="D162" s="138"/>
      <c r="E162" s="131"/>
      <c r="F162" s="108"/>
      <c r="G162" s="132"/>
      <c r="H162" s="138"/>
      <c r="I162" s="138"/>
      <c r="J162" s="138"/>
      <c r="K162" s="131"/>
    </row>
    <row r="163" spans="1:11" ht="20.25" customHeight="1" x14ac:dyDescent="0.4">
      <c r="A163" s="132"/>
      <c r="B163" s="138"/>
      <c r="C163" s="138"/>
      <c r="D163" s="138"/>
      <c r="E163" s="131"/>
      <c r="F163" s="108"/>
      <c r="G163" s="132"/>
      <c r="H163" s="138"/>
      <c r="I163" s="138"/>
      <c r="J163" s="138"/>
      <c r="K163" s="131"/>
    </row>
    <row r="164" spans="1:11" ht="20.25" customHeight="1" x14ac:dyDescent="0.4">
      <c r="A164" s="132"/>
      <c r="B164" s="138"/>
      <c r="C164" s="138"/>
      <c r="D164" s="138"/>
      <c r="E164" s="131"/>
      <c r="G164" s="132"/>
      <c r="H164" s="138"/>
      <c r="I164" s="138"/>
      <c r="J164" s="138"/>
      <c r="K164" s="131"/>
    </row>
    <row r="165" spans="1:11" ht="20.25" customHeight="1" x14ac:dyDescent="0.4">
      <c r="A165" s="132"/>
      <c r="B165" s="138"/>
      <c r="C165" s="138"/>
      <c r="D165" s="138"/>
      <c r="E165" s="131"/>
      <c r="G165" s="132"/>
      <c r="H165" s="138"/>
      <c r="I165" s="138"/>
      <c r="J165" s="138"/>
      <c r="K165" s="131"/>
    </row>
    <row r="166" spans="1:11" ht="20.25" customHeight="1" x14ac:dyDescent="0.4">
      <c r="A166" s="132"/>
      <c r="B166" s="138"/>
      <c r="C166" s="138"/>
      <c r="D166" s="138"/>
      <c r="E166" s="131"/>
      <c r="G166" s="132"/>
      <c r="H166" s="138"/>
      <c r="I166" s="138"/>
      <c r="J166" s="138"/>
      <c r="K166" s="131"/>
    </row>
    <row r="167" spans="1:11" ht="20.25" customHeight="1" x14ac:dyDescent="0.4">
      <c r="A167" s="112"/>
      <c r="B167" s="113"/>
      <c r="C167" s="113"/>
      <c r="D167" s="113"/>
      <c r="E167" s="114"/>
      <c r="G167" s="112"/>
      <c r="H167" s="113"/>
      <c r="I167" s="113"/>
      <c r="J167" s="113"/>
      <c r="K167" s="114"/>
    </row>
    <row r="168" spans="1:11" ht="20.25" customHeight="1" x14ac:dyDescent="0.4">
      <c r="A168" s="3" t="s">
        <v>23</v>
      </c>
    </row>
    <row r="169" spans="1:11" ht="20.25" customHeight="1" x14ac:dyDescent="0.4">
      <c r="A169" s="109" t="s">
        <v>109</v>
      </c>
      <c r="B169" s="110"/>
      <c r="C169" s="110"/>
      <c r="D169" s="110"/>
      <c r="E169" s="110"/>
      <c r="F169" s="110"/>
      <c r="G169" s="110"/>
      <c r="H169" s="110"/>
      <c r="I169" s="110"/>
      <c r="J169" s="110"/>
      <c r="K169" s="111"/>
    </row>
    <row r="170" spans="1:11" ht="20.25" customHeight="1" x14ac:dyDescent="0.4">
      <c r="A170" s="132"/>
      <c r="B170" s="130"/>
      <c r="C170" s="130"/>
      <c r="D170" s="130"/>
      <c r="E170" s="130"/>
      <c r="F170" s="130"/>
      <c r="G170" s="130"/>
      <c r="H170" s="130"/>
      <c r="I170" s="130"/>
      <c r="J170" s="130"/>
      <c r="K170" s="131"/>
    </row>
    <row r="171" spans="1:11" ht="20.25" customHeight="1" x14ac:dyDescent="0.4">
      <c r="A171" s="132"/>
      <c r="B171" s="130"/>
      <c r="C171" s="130"/>
      <c r="D171" s="130"/>
      <c r="E171" s="130"/>
      <c r="F171" s="130"/>
      <c r="G171" s="130"/>
      <c r="H171" s="130"/>
      <c r="I171" s="130"/>
      <c r="J171" s="130"/>
      <c r="K171" s="131"/>
    </row>
    <row r="172" spans="1:11" ht="20.25" customHeight="1" x14ac:dyDescent="0.4">
      <c r="A172" s="112"/>
      <c r="B172" s="113"/>
      <c r="C172" s="113"/>
      <c r="D172" s="113"/>
      <c r="E172" s="113"/>
      <c r="F172" s="113"/>
      <c r="G172" s="113"/>
      <c r="H172" s="113"/>
      <c r="I172" s="113"/>
      <c r="J172" s="113"/>
      <c r="K172" s="114"/>
    </row>
    <row r="174" spans="1:11" ht="20.25" customHeight="1" x14ac:dyDescent="0.4">
      <c r="A174" s="3" t="s">
        <v>36</v>
      </c>
    </row>
    <row r="175" spans="1:11" ht="20.25" customHeight="1" x14ac:dyDescent="0.4">
      <c r="A175" s="137" t="s">
        <v>91</v>
      </c>
      <c r="B175" s="81"/>
      <c r="C175" s="81"/>
      <c r="D175" s="81"/>
      <c r="E175" s="81"/>
      <c r="F175" s="81"/>
      <c r="G175" s="81"/>
      <c r="H175" s="81"/>
      <c r="I175" s="81"/>
      <c r="J175" s="81"/>
      <c r="K175" s="82"/>
    </row>
    <row r="176" spans="1:11" ht="20.25" customHeight="1" x14ac:dyDescent="0.4">
      <c r="A176" s="97"/>
      <c r="B176" s="98"/>
      <c r="C176" s="98"/>
      <c r="D176" s="98"/>
      <c r="E176" s="98"/>
      <c r="F176" s="98"/>
      <c r="G176" s="98"/>
      <c r="H176" s="98"/>
      <c r="I176" s="98"/>
      <c r="J176" s="98"/>
      <c r="K176" s="99"/>
    </row>
    <row r="177" spans="1:11" ht="20.25" customHeight="1" x14ac:dyDescent="0.4">
      <c r="A177" s="97"/>
      <c r="B177" s="98"/>
      <c r="C177" s="98"/>
      <c r="D177" s="98"/>
      <c r="E177" s="98"/>
      <c r="F177" s="98"/>
      <c r="G177" s="98"/>
      <c r="H177" s="98"/>
      <c r="I177" s="98"/>
      <c r="J177" s="98"/>
      <c r="K177" s="99"/>
    </row>
    <row r="178" spans="1:11" ht="20.25" customHeight="1" x14ac:dyDescent="0.4">
      <c r="A178" s="97"/>
      <c r="B178" s="98"/>
      <c r="C178" s="98"/>
      <c r="D178" s="98"/>
      <c r="E178" s="98"/>
      <c r="F178" s="98"/>
      <c r="G178" s="98"/>
      <c r="H178" s="98"/>
      <c r="I178" s="98"/>
      <c r="J178" s="98"/>
      <c r="K178" s="99"/>
    </row>
    <row r="179" spans="1:11" ht="20.25" customHeight="1" x14ac:dyDescent="0.4">
      <c r="A179" s="97"/>
      <c r="B179" s="98"/>
      <c r="C179" s="98"/>
      <c r="D179" s="98"/>
      <c r="E179" s="98"/>
      <c r="F179" s="98"/>
      <c r="G179" s="98"/>
      <c r="H179" s="98"/>
      <c r="I179" s="98"/>
      <c r="J179" s="98"/>
      <c r="K179" s="99"/>
    </row>
    <row r="180" spans="1:11" ht="20.25" customHeight="1" x14ac:dyDescent="0.4">
      <c r="A180" s="83"/>
      <c r="B180" s="84"/>
      <c r="C180" s="84"/>
      <c r="D180" s="84"/>
      <c r="E180" s="84"/>
      <c r="F180" s="84"/>
      <c r="G180" s="84"/>
      <c r="H180" s="84"/>
      <c r="I180" s="84"/>
      <c r="J180" s="84"/>
      <c r="K180" s="85"/>
    </row>
  </sheetData>
  <protectedRanges>
    <protectedRange sqref="A124:K124" name="範囲1"/>
  </protectedRanges>
  <mergeCells count="49">
    <mergeCell ref="A175:K180"/>
    <mergeCell ref="A136:K144"/>
    <mergeCell ref="A147:K155"/>
    <mergeCell ref="A159:E167"/>
    <mergeCell ref="G159:K167"/>
    <mergeCell ref="F162:F163"/>
    <mergeCell ref="A169:K172"/>
    <mergeCell ref="A125:K133"/>
    <mergeCell ref="A85:K87"/>
    <mergeCell ref="A90:E98"/>
    <mergeCell ref="G90:K98"/>
    <mergeCell ref="F93:F94"/>
    <mergeCell ref="A100:K101"/>
    <mergeCell ref="A103:K104"/>
    <mergeCell ref="A106:K108"/>
    <mergeCell ref="A113:K121"/>
    <mergeCell ref="A124:B124"/>
    <mergeCell ref="D124:E124"/>
    <mergeCell ref="F124:K124"/>
    <mergeCell ref="A82:K83"/>
    <mergeCell ref="A41:K43"/>
    <mergeCell ref="A47:E55"/>
    <mergeCell ref="G47:K55"/>
    <mergeCell ref="F50:F51"/>
    <mergeCell ref="A57:K58"/>
    <mergeCell ref="A60:K61"/>
    <mergeCell ref="A63:K65"/>
    <mergeCell ref="A69:E77"/>
    <mergeCell ref="G69:K77"/>
    <mergeCell ref="F72:F73"/>
    <mergeCell ref="A79:K80"/>
    <mergeCell ref="A38:K39"/>
    <mergeCell ref="A15:B15"/>
    <mergeCell ref="D15:E15"/>
    <mergeCell ref="G15:K15"/>
    <mergeCell ref="A16:B16"/>
    <mergeCell ref="D16:E16"/>
    <mergeCell ref="G16:K16"/>
    <mergeCell ref="A19:K22"/>
    <mergeCell ref="A25:E33"/>
    <mergeCell ref="G25:K33"/>
    <mergeCell ref="F28:F29"/>
    <mergeCell ref="A35:K36"/>
    <mergeCell ref="A13:B13"/>
    <mergeCell ref="D13:E13"/>
    <mergeCell ref="G13:K13"/>
    <mergeCell ref="A14:B14"/>
    <mergeCell ref="D14:E14"/>
    <mergeCell ref="G14:K14"/>
  </mergeCells>
  <phoneticPr fontId="1"/>
  <conditionalFormatting sqref="A125:K133">
    <cfRule type="expression" dxfId="13" priority="5">
      <formula>$C$124&gt;700</formula>
    </cfRule>
  </conditionalFormatting>
  <conditionalFormatting sqref="C124">
    <cfRule type="expression" dxfId="12" priority="4">
      <formula>$B$124&gt;700</formula>
    </cfRule>
  </conditionalFormatting>
  <conditionalFormatting sqref="D124">
    <cfRule type="expression" dxfId="11" priority="3">
      <formula>$B$124&gt;700</formula>
    </cfRule>
  </conditionalFormatting>
  <conditionalFormatting sqref="F124">
    <cfRule type="expression" dxfId="10" priority="2">
      <formula>$B$124&gt;700</formula>
    </cfRule>
  </conditionalFormatting>
  <conditionalFormatting sqref="F124:K124">
    <cfRule type="expression" dxfId="9" priority="1">
      <formula>$C$124&gt;700</formula>
    </cfRule>
  </conditionalFormatting>
  <hyperlinks>
    <hyperlink ref="A175" r:id="rId1" xr:uid="{8A77FC72-022E-4188-AC47-F3FC62D612FF}"/>
  </hyperlinks>
  <pageMargins left="0.7" right="0.7" top="0.75" bottom="0.75" header="0.3" footer="0.3"/>
  <pageSetup paperSize="9" scale="77" fitToHeight="0" orientation="portrait" r:id="rId2"/>
  <rowBreaks count="3" manualBreakCount="3">
    <brk id="44" max="10" man="1"/>
    <brk id="87" max="10" man="1"/>
    <brk id="133" max="10" man="1"/>
  </rowBreak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58"/>
  <sheetViews>
    <sheetView zoomScale="90" zoomScaleNormal="90" zoomScaleSheetLayoutView="90" workbookViewId="0">
      <selection activeCell="F27" sqref="F27"/>
    </sheetView>
  </sheetViews>
  <sheetFormatPr defaultColWidth="8.625" defaultRowHeight="18.75" x14ac:dyDescent="0.4"/>
  <cols>
    <col min="1" max="1" width="22.75" style="8" customWidth="1"/>
    <col min="2" max="2" width="17.375" style="8" customWidth="1"/>
    <col min="3" max="4" width="13.125" style="8" customWidth="1"/>
    <col min="5" max="5" width="14.75" style="8" customWidth="1"/>
    <col min="6" max="6" width="27.375" style="8" customWidth="1"/>
    <col min="7" max="16384" width="8.625" style="8"/>
  </cols>
  <sheetData>
    <row r="1" spans="1:6" ht="19.5" customHeight="1" thickBot="1" x14ac:dyDescent="0.45">
      <c r="A1" s="142" t="s">
        <v>74</v>
      </c>
      <c r="B1" s="142"/>
      <c r="C1" s="142"/>
      <c r="D1" s="150" t="s">
        <v>92</v>
      </c>
      <c r="E1" s="150"/>
      <c r="F1" s="150"/>
    </row>
    <row r="2" spans="1:6" ht="18.600000000000001" customHeight="1" thickBot="1" x14ac:dyDescent="0.45">
      <c r="B2" s="9"/>
      <c r="C2" s="9"/>
      <c r="D2" s="10" t="s">
        <v>37</v>
      </c>
      <c r="E2" s="143" t="s">
        <v>93</v>
      </c>
      <c r="F2" s="144"/>
    </row>
    <row r="3" spans="1:6" ht="18.600000000000001" customHeight="1" thickBot="1" x14ac:dyDescent="0.45">
      <c r="B3" s="9"/>
      <c r="C3" s="9"/>
      <c r="D3" s="10" t="s">
        <v>38</v>
      </c>
      <c r="E3" s="145" t="s">
        <v>111</v>
      </c>
      <c r="F3" s="146"/>
    </row>
    <row r="4" spans="1:6" ht="17.100000000000001" customHeight="1" thickBot="1" x14ac:dyDescent="0.45">
      <c r="A4" s="11" t="s">
        <v>39</v>
      </c>
      <c r="B4" s="147"/>
      <c r="C4" s="147"/>
      <c r="D4" s="147"/>
      <c r="E4" s="147"/>
      <c r="F4" s="10" t="s">
        <v>40</v>
      </c>
    </row>
    <row r="5" spans="1:6" ht="17.100000000000001" customHeight="1" x14ac:dyDescent="0.4">
      <c r="A5" s="148" t="s">
        <v>41</v>
      </c>
      <c r="B5" s="139" t="s">
        <v>42</v>
      </c>
      <c r="C5" s="148" t="s">
        <v>43</v>
      </c>
      <c r="D5" s="148" t="s">
        <v>44</v>
      </c>
      <c r="E5" s="73" t="s">
        <v>45</v>
      </c>
      <c r="F5" s="12" t="s">
        <v>46</v>
      </c>
    </row>
    <row r="6" spans="1:6" ht="17.100000000000001" customHeight="1" thickBot="1" x14ac:dyDescent="0.45">
      <c r="A6" s="149"/>
      <c r="B6" s="140"/>
      <c r="C6" s="149"/>
      <c r="D6" s="149"/>
      <c r="E6" s="13" t="s">
        <v>47</v>
      </c>
      <c r="F6" s="14" t="s">
        <v>48</v>
      </c>
    </row>
    <row r="7" spans="1:6" ht="17.100000000000001" customHeight="1" x14ac:dyDescent="0.4">
      <c r="A7" s="15" t="s">
        <v>49</v>
      </c>
      <c r="B7" s="16">
        <v>25800000</v>
      </c>
      <c r="C7" s="69">
        <v>25800000</v>
      </c>
      <c r="D7" s="17">
        <v>25800000</v>
      </c>
      <c r="E7" s="18" t="str">
        <f>IF(B7-D7&lt;=0,"",(B7-D7))</f>
        <v/>
      </c>
      <c r="F7" s="68" t="str">
        <f>IF(C7&lt;B7,B7-C7,"")</f>
        <v/>
      </c>
    </row>
    <row r="8" spans="1:6" ht="17.100000000000001" customHeight="1" thickBot="1" x14ac:dyDescent="0.45">
      <c r="A8" s="19" t="s">
        <v>50</v>
      </c>
      <c r="B8" s="20"/>
      <c r="C8" s="67"/>
      <c r="D8" s="21" t="str">
        <f>IF(C8=0,"",C8)</f>
        <v/>
      </c>
      <c r="E8" s="22"/>
      <c r="F8" s="23"/>
    </row>
    <row r="9" spans="1:6" ht="17.100000000000001" customHeight="1" thickBot="1" x14ac:dyDescent="0.45">
      <c r="A9" s="24" t="s">
        <v>51</v>
      </c>
      <c r="B9" s="25">
        <f>IF(SUM(B7,B8)=0,"",SUM(B7,B8))</f>
        <v>25800000</v>
      </c>
      <c r="C9" s="70">
        <f t="shared" ref="C9:F9" si="0">IF(SUM(C7,C8)=0,"",SUM(C7,C8))</f>
        <v>25800000</v>
      </c>
      <c r="D9" s="26">
        <f t="shared" si="0"/>
        <v>25800000</v>
      </c>
      <c r="E9" s="27" t="str">
        <f>IF(SUM(E7,E8)=0,"0",SUM(E7,E8))</f>
        <v>0</v>
      </c>
      <c r="F9" s="25" t="str">
        <f t="shared" si="0"/>
        <v/>
      </c>
    </row>
    <row r="10" spans="1:6" ht="17.100000000000001" customHeight="1" x14ac:dyDescent="0.4"/>
    <row r="11" spans="1:6" ht="17.100000000000001" customHeight="1" thickBot="1" x14ac:dyDescent="0.45">
      <c r="A11" s="11" t="s">
        <v>52</v>
      </c>
      <c r="B11" s="10"/>
      <c r="C11" s="28"/>
      <c r="D11" s="28"/>
      <c r="E11" s="28"/>
      <c r="F11" s="10" t="s">
        <v>53</v>
      </c>
    </row>
    <row r="12" spans="1:6" ht="18.75" customHeight="1" x14ac:dyDescent="0.4">
      <c r="A12" s="148" t="s">
        <v>41</v>
      </c>
      <c r="B12" s="139" t="s">
        <v>54</v>
      </c>
      <c r="C12" s="148" t="s">
        <v>55</v>
      </c>
      <c r="D12" s="148" t="s">
        <v>56</v>
      </c>
      <c r="E12" s="29" t="s">
        <v>57</v>
      </c>
      <c r="F12" s="139" t="s">
        <v>58</v>
      </c>
    </row>
    <row r="13" spans="1:6" ht="29.25" customHeight="1" thickBot="1" x14ac:dyDescent="0.45">
      <c r="A13" s="149"/>
      <c r="B13" s="140"/>
      <c r="C13" s="149"/>
      <c r="D13" s="149"/>
      <c r="E13" s="30" t="s">
        <v>59</v>
      </c>
      <c r="F13" s="140"/>
    </row>
    <row r="14" spans="1:6" ht="17.100000000000001" customHeight="1" x14ac:dyDescent="0.4">
      <c r="A14" s="31" t="s">
        <v>94</v>
      </c>
      <c r="B14" s="17">
        <v>6600000</v>
      </c>
      <c r="C14" s="17">
        <v>6600000</v>
      </c>
      <c r="D14" s="17">
        <v>6600000</v>
      </c>
      <c r="E14" s="32"/>
      <c r="F14" s="33"/>
    </row>
    <row r="15" spans="1:6" ht="17.100000000000001" customHeight="1" x14ac:dyDescent="0.4">
      <c r="A15" s="31" t="s">
        <v>95</v>
      </c>
      <c r="B15" s="34">
        <v>11200000</v>
      </c>
      <c r="C15" s="34">
        <v>11200000</v>
      </c>
      <c r="D15" s="35">
        <v>11200000</v>
      </c>
      <c r="E15" s="36" t="str">
        <f t="shared" ref="E15:E27" si="1">IF(C15-D15=0,"",C15-D15)</f>
        <v/>
      </c>
      <c r="F15" s="37"/>
    </row>
    <row r="16" spans="1:6" ht="17.100000000000001" customHeight="1" x14ac:dyDescent="0.4">
      <c r="A16" s="31" t="s">
        <v>96</v>
      </c>
      <c r="B16" s="34">
        <v>6400000</v>
      </c>
      <c r="C16" s="34">
        <v>6400000</v>
      </c>
      <c r="D16" s="35">
        <v>6400000</v>
      </c>
      <c r="E16" s="36" t="str">
        <f t="shared" si="1"/>
        <v/>
      </c>
      <c r="F16" s="37"/>
    </row>
    <row r="17" spans="1:6" ht="17.100000000000001" customHeight="1" x14ac:dyDescent="0.4">
      <c r="A17" s="31" t="s">
        <v>97</v>
      </c>
      <c r="B17" s="34">
        <v>1600000</v>
      </c>
      <c r="C17" s="34">
        <v>1600000</v>
      </c>
      <c r="D17" s="35">
        <v>1600000</v>
      </c>
      <c r="E17" s="36" t="str">
        <f t="shared" si="1"/>
        <v/>
      </c>
      <c r="F17" s="37"/>
    </row>
    <row r="18" spans="1:6" ht="17.100000000000001" customHeight="1" x14ac:dyDescent="0.4">
      <c r="A18" s="31"/>
      <c r="B18" s="34"/>
      <c r="C18" s="34"/>
      <c r="D18" s="35"/>
      <c r="E18" s="36" t="str">
        <f t="shared" si="1"/>
        <v/>
      </c>
      <c r="F18" s="37"/>
    </row>
    <row r="19" spans="1:6" ht="17.100000000000001" customHeight="1" x14ac:dyDescent="0.4">
      <c r="A19" s="31"/>
      <c r="B19" s="34"/>
      <c r="C19" s="34"/>
      <c r="D19" s="35"/>
      <c r="E19" s="36" t="str">
        <f t="shared" si="1"/>
        <v/>
      </c>
      <c r="F19" s="37"/>
    </row>
    <row r="20" spans="1:6" ht="17.100000000000001" customHeight="1" x14ac:dyDescent="0.4">
      <c r="A20" s="31"/>
      <c r="B20" s="34"/>
      <c r="C20" s="34"/>
      <c r="D20" s="35"/>
      <c r="E20" s="36" t="str">
        <f t="shared" si="1"/>
        <v/>
      </c>
      <c r="F20" s="37"/>
    </row>
    <row r="21" spans="1:6" ht="17.100000000000001" customHeight="1" x14ac:dyDescent="0.4">
      <c r="A21" s="31"/>
      <c r="B21" s="34"/>
      <c r="C21" s="34"/>
      <c r="D21" s="35"/>
      <c r="E21" s="36" t="str">
        <f t="shared" si="1"/>
        <v/>
      </c>
      <c r="F21" s="37"/>
    </row>
    <row r="22" spans="1:6" ht="17.100000000000001" customHeight="1" x14ac:dyDescent="0.4">
      <c r="A22" s="31"/>
      <c r="B22" s="34"/>
      <c r="C22" s="34"/>
      <c r="D22" s="35"/>
      <c r="E22" s="36" t="str">
        <f t="shared" si="1"/>
        <v/>
      </c>
      <c r="F22" s="37"/>
    </row>
    <row r="23" spans="1:6" ht="17.100000000000001" customHeight="1" x14ac:dyDescent="0.4">
      <c r="A23" s="31"/>
      <c r="B23" s="34"/>
      <c r="C23" s="34"/>
      <c r="D23" s="35"/>
      <c r="E23" s="36" t="str">
        <f t="shared" si="1"/>
        <v/>
      </c>
      <c r="F23" s="37"/>
    </row>
    <row r="24" spans="1:6" ht="17.100000000000001" customHeight="1" x14ac:dyDescent="0.4">
      <c r="A24" s="31"/>
      <c r="B24" s="34"/>
      <c r="C24" s="34"/>
      <c r="D24" s="35"/>
      <c r="E24" s="36" t="str">
        <f t="shared" si="1"/>
        <v/>
      </c>
      <c r="F24" s="37"/>
    </row>
    <row r="25" spans="1:6" ht="17.100000000000001" customHeight="1" thickBot="1" x14ac:dyDescent="0.45">
      <c r="A25" s="31"/>
      <c r="B25" s="34"/>
      <c r="C25" s="34"/>
      <c r="D25" s="35"/>
      <c r="E25" s="36" t="str">
        <f t="shared" si="1"/>
        <v/>
      </c>
      <c r="F25" s="37"/>
    </row>
    <row r="26" spans="1:6" ht="17.100000000000001" customHeight="1" thickBot="1" x14ac:dyDescent="0.45">
      <c r="A26" s="38" t="s">
        <v>60</v>
      </c>
      <c r="B26" s="39">
        <f>IF(SUM(B14:B25)=0,"",SUM(B12:B25))</f>
        <v>25800000</v>
      </c>
      <c r="C26" s="40"/>
      <c r="D26" s="41"/>
      <c r="E26" s="36" t="str">
        <f t="shared" si="1"/>
        <v/>
      </c>
      <c r="F26" s="37"/>
    </row>
    <row r="27" spans="1:6" ht="17.100000000000001" customHeight="1" thickBot="1" x14ac:dyDescent="0.45">
      <c r="A27" s="42" t="s">
        <v>61</v>
      </c>
      <c r="B27" s="43">
        <f>IFERROR(B26-B28,"")</f>
        <v>0</v>
      </c>
      <c r="C27" s="44"/>
      <c r="D27" s="45"/>
      <c r="E27" s="36" t="str">
        <f t="shared" si="1"/>
        <v/>
      </c>
      <c r="F27" s="37"/>
    </row>
    <row r="28" spans="1:6" ht="17.100000000000001" customHeight="1" thickBot="1" x14ac:dyDescent="0.45">
      <c r="A28" s="46" t="s">
        <v>62</v>
      </c>
      <c r="B28" s="47">
        <f>IFERROR(ROUNDDOWN(B26,-4),"")</f>
        <v>25800000</v>
      </c>
      <c r="C28" s="71">
        <f>IF(SUM(C14:C27)=0,"",SUM(C14:C27))</f>
        <v>25800000</v>
      </c>
      <c r="D28" s="47">
        <f>IF(SUM(D14:D27)=0,"",SUM(D14:D27))</f>
        <v>25800000</v>
      </c>
      <c r="E28" s="48" t="str">
        <f>IF(SUM(E14:E27)=0,"0",SUM(E14:E27))</f>
        <v>0</v>
      </c>
      <c r="F28" s="49"/>
    </row>
    <row r="29" spans="1:6" ht="15.75" customHeight="1" x14ac:dyDescent="0.4">
      <c r="A29" s="1" t="s">
        <v>63</v>
      </c>
      <c r="B29" s="50"/>
    </row>
    <row r="30" spans="1:6" ht="15.75" customHeight="1" x14ac:dyDescent="0.4">
      <c r="A30" s="1" t="s">
        <v>64</v>
      </c>
      <c r="B30" s="50"/>
    </row>
    <row r="31" spans="1:6" ht="15.75" customHeight="1" x14ac:dyDescent="0.4">
      <c r="A31" s="1"/>
      <c r="B31" s="50"/>
    </row>
    <row r="32" spans="1:6" ht="15.75" customHeight="1" x14ac:dyDescent="0.4">
      <c r="A32" s="1" t="s">
        <v>65</v>
      </c>
      <c r="B32" s="50"/>
      <c r="C32" s="51"/>
      <c r="D32" s="51"/>
      <c r="E32" s="51"/>
      <c r="F32" s="51"/>
    </row>
    <row r="33" spans="1:6" ht="15.75" customHeight="1" x14ac:dyDescent="0.4">
      <c r="A33" s="141" t="s">
        <v>66</v>
      </c>
      <c r="B33" s="141"/>
    </row>
    <row r="34" spans="1:6" ht="15.75" customHeight="1" x14ac:dyDescent="0.4">
      <c r="A34" s="151" t="str">
        <f>IF(C9&lt;B9,"有り","無し")</f>
        <v>無し</v>
      </c>
      <c r="B34" s="151"/>
    </row>
    <row r="35" spans="1:6" ht="15.75" customHeight="1" x14ac:dyDescent="0.4">
      <c r="A35" s="52" t="s">
        <v>67</v>
      </c>
      <c r="B35" s="52"/>
      <c r="C35" s="52"/>
      <c r="D35" s="52"/>
      <c r="E35" s="52"/>
      <c r="F35" s="53"/>
    </row>
    <row r="36" spans="1:6" ht="15.75" customHeight="1" x14ac:dyDescent="0.4">
      <c r="A36" s="52" t="s">
        <v>68</v>
      </c>
      <c r="B36" s="52"/>
      <c r="C36" s="52"/>
      <c r="D36" s="52"/>
      <c r="E36" s="52"/>
      <c r="F36" s="53"/>
    </row>
    <row r="37" spans="1:6" ht="15.75" customHeight="1" x14ac:dyDescent="0.4">
      <c r="A37" s="52"/>
      <c r="B37" s="52"/>
      <c r="C37" s="52"/>
      <c r="D37" s="52"/>
      <c r="E37" s="54"/>
    </row>
    <row r="38" spans="1:6" ht="15.75" customHeight="1" x14ac:dyDescent="0.4">
      <c r="A38" s="52"/>
      <c r="B38" s="52"/>
      <c r="C38" s="52"/>
      <c r="D38" s="52"/>
      <c r="E38" s="54"/>
    </row>
    <row r="39" spans="1:6" ht="15.75" customHeight="1" thickBot="1" x14ac:dyDescent="0.45">
      <c r="A39" s="54"/>
      <c r="B39" s="54"/>
      <c r="C39" s="54"/>
      <c r="D39" s="54"/>
      <c r="E39" s="54"/>
    </row>
    <row r="40" spans="1:6" ht="19.5" customHeight="1" thickBot="1" x14ac:dyDescent="0.45">
      <c r="A40" s="55" t="s">
        <v>69</v>
      </c>
      <c r="B40" s="56" t="s">
        <v>70</v>
      </c>
      <c r="C40" s="57"/>
      <c r="D40" s="57"/>
      <c r="E40" s="57"/>
      <c r="F40" s="57"/>
    </row>
    <row r="41" spans="1:6" ht="37.5" x14ac:dyDescent="0.4">
      <c r="A41" s="58" t="s">
        <v>71</v>
      </c>
      <c r="B41" s="59" t="str">
        <f>IF(B9="","",(IF(B9=B28,"OK","NG")))</f>
        <v>OK</v>
      </c>
    </row>
    <row r="42" spans="1:6" ht="37.5" x14ac:dyDescent="0.4">
      <c r="A42" s="60" t="s">
        <v>72</v>
      </c>
      <c r="B42" s="61" t="str">
        <f>IF(B9="","",(IF(C9=C28,"OK","NG")))</f>
        <v>OK</v>
      </c>
      <c r="C42" s="62"/>
    </row>
    <row r="43" spans="1:6" ht="57" thickBot="1" x14ac:dyDescent="0.45">
      <c r="A43" s="63" t="s">
        <v>73</v>
      </c>
      <c r="B43" s="64" t="str">
        <f>IFERROR(IF(D9+E9=D28+E28, "OK", "NG"),"")</f>
        <v>OK</v>
      </c>
      <c r="C43" s="65"/>
    </row>
    <row r="44" spans="1:6" ht="17.25" customHeight="1" x14ac:dyDescent="0.4">
      <c r="A44" s="66"/>
      <c r="B44" s="66"/>
      <c r="C44" s="66"/>
      <c r="D44" s="66"/>
      <c r="E44" s="66"/>
      <c r="F44" s="66"/>
    </row>
    <row r="57" spans="1:1" x14ac:dyDescent="0.4">
      <c r="A57" s="1"/>
    </row>
    <row r="58" spans="1:1" x14ac:dyDescent="0.4">
      <c r="A58" s="1"/>
    </row>
  </sheetData>
  <mergeCells count="16">
    <mergeCell ref="A34:B34"/>
    <mergeCell ref="A12:A13"/>
    <mergeCell ref="B12:B13"/>
    <mergeCell ref="C12:C13"/>
    <mergeCell ref="D12:D13"/>
    <mergeCell ref="F12:F13"/>
    <mergeCell ref="A33:B33"/>
    <mergeCell ref="A1:C1"/>
    <mergeCell ref="E2:F2"/>
    <mergeCell ref="E3:F3"/>
    <mergeCell ref="B4:E4"/>
    <mergeCell ref="A5:A6"/>
    <mergeCell ref="B5:B6"/>
    <mergeCell ref="C5:C6"/>
    <mergeCell ref="D5:D6"/>
    <mergeCell ref="D1:F1"/>
  </mergeCells>
  <phoneticPr fontId="1"/>
  <conditionalFormatting sqref="C43">
    <cfRule type="containsText" dxfId="8" priority="9" operator="containsText" text="NG">
      <formula>NOT(ISERROR(SEARCH("NG",C43)))</formula>
    </cfRule>
    <cfRule type="expression" dxfId="7" priority="10">
      <formula>$B$43</formula>
    </cfRule>
    <cfRule type="expression" priority="11">
      <formula>$B$43</formula>
    </cfRule>
  </conditionalFormatting>
  <conditionalFormatting sqref="C41">
    <cfRule type="containsText" dxfId="6" priority="7" operator="containsText" text="NG">
      <formula>NOT(ISERROR(SEARCH("NG",C41)))</formula>
    </cfRule>
    <cfRule type="containsText" priority="8" operator="containsText" text="NG">
      <formula>NOT(ISERROR(SEARCH("NG",C41)))</formula>
    </cfRule>
  </conditionalFormatting>
  <conditionalFormatting sqref="C42">
    <cfRule type="containsText" dxfId="5" priority="6" operator="containsText" text="NG">
      <formula>NOT(ISERROR(SEARCH("NG",C42)))</formula>
    </cfRule>
  </conditionalFormatting>
  <conditionalFormatting sqref="B43">
    <cfRule type="containsText" dxfId="4" priority="2" operator="containsText" text="NG">
      <formula>NOT(ISERROR(SEARCH("NG",B43)))</formula>
    </cfRule>
    <cfRule type="containsText" dxfId="3" priority="5" operator="containsText" text="NG">
      <formula>NOT(ISERROR(SEARCH("NG",B43)))</formula>
    </cfRule>
  </conditionalFormatting>
  <conditionalFormatting sqref="B41">
    <cfRule type="containsText" dxfId="2" priority="4" operator="containsText" text="NG">
      <formula>NOT(ISERROR(SEARCH("NG",B41)))</formula>
    </cfRule>
  </conditionalFormatting>
  <conditionalFormatting sqref="B42">
    <cfRule type="containsText" dxfId="1" priority="3" operator="containsText" text="NG">
      <formula>NOT(ISERROR(SEARCH("NG",B42)))</formula>
    </cfRule>
  </conditionalFormatting>
  <conditionalFormatting sqref="A34:B34">
    <cfRule type="containsText" dxfId="0" priority="1" operator="containsText" text="有り">
      <formula>NOT(ISERROR(SEARCH("有り",A34)))</formula>
    </cfRule>
  </conditionalFormatting>
  <pageMargins left="0.7" right="0.7" top="0.75" bottom="0.75" header="0.3" footer="0.3"/>
  <pageSetup paperSize="9"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114300</xdr:colOff>
                    <xdr:row>48</xdr:row>
                    <xdr:rowOff>133350</xdr:rowOff>
                  </from>
                  <to>
                    <xdr:col>0</xdr:col>
                    <xdr:colOff>447675</xdr:colOff>
                    <xdr:row>49</xdr:row>
                    <xdr:rowOff>152400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95250</xdr:colOff>
                    <xdr:row>52</xdr:row>
                    <xdr:rowOff>9525</xdr:rowOff>
                  </from>
                  <to>
                    <xdr:col>0</xdr:col>
                    <xdr:colOff>428625</xdr:colOff>
                    <xdr:row>53</xdr:row>
                    <xdr:rowOff>38100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0</xdr:col>
                    <xdr:colOff>133350</xdr:colOff>
                    <xdr:row>56</xdr:row>
                    <xdr:rowOff>38100</xdr:rowOff>
                  </from>
                  <to>
                    <xdr:col>0</xdr:col>
                    <xdr:colOff>466725</xdr:colOff>
                    <xdr:row>57</xdr:row>
                    <xdr:rowOff>57150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0</xdr:col>
                    <xdr:colOff>114300</xdr:colOff>
                    <xdr:row>48</xdr:row>
                    <xdr:rowOff>133350</xdr:rowOff>
                  </from>
                  <to>
                    <xdr:col>0</xdr:col>
                    <xdr:colOff>447675</xdr:colOff>
                    <xdr:row>49</xdr:row>
                    <xdr:rowOff>152400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0</xdr:col>
                    <xdr:colOff>95250</xdr:colOff>
                    <xdr:row>52</xdr:row>
                    <xdr:rowOff>9525</xdr:rowOff>
                  </from>
                  <to>
                    <xdr:col>0</xdr:col>
                    <xdr:colOff>428625</xdr:colOff>
                    <xdr:row>53</xdr:row>
                    <xdr:rowOff>38100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0</xdr:col>
                    <xdr:colOff>133350</xdr:colOff>
                    <xdr:row>56</xdr:row>
                    <xdr:rowOff>38100</xdr:rowOff>
                  </from>
                  <to>
                    <xdr:col>0</xdr:col>
                    <xdr:colOff>466725</xdr:colOff>
                    <xdr:row>57</xdr:row>
                    <xdr:rowOff>57150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【フォーム】完了報告書</vt:lpstr>
      <vt:lpstr>【フォーム】収支計算書</vt:lpstr>
      <vt:lpstr>【フォーム】完了報告書!Print_Area</vt:lpstr>
      <vt:lpstr>【フォーム】収支計算書!Print_Area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2020-03-19T05:24:39Z</dcterms:created>
  <dcterms:modified xsi:type="dcterms:W3CDTF">2021-04-13T03:02:30Z</dcterms:modified>
</cp:coreProperties>
</file>