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19E5B14C-A423-4C33-B675-F0729A7C8011}" xr6:coauthVersionLast="47" xr6:coauthVersionMax="47" xr10:uidLastSave="{00000000-0000-0000-0000-000000000000}"/>
  <bookViews>
    <workbookView xWindow="-108" yWindow="-108" windowWidth="23256" windowHeight="12456" xr2:uid="{00000000-000D-0000-FFFF-FFFF00000000}"/>
  </bookViews>
  <sheets>
    <sheet name="【フォーム】完了報告書" sheetId="7" r:id="rId1"/>
    <sheet name="【フォーム】収支計算書" sheetId="3" r:id="rId2"/>
    <sheet name="【参考】返還見込額算出シート" sheetId="4" r:id="rId3"/>
    <sheet name="【記載例】完了報告書" sheetId="1" r:id="rId4"/>
    <sheet name="【記載例】返還見込み無し" sheetId="5" r:id="rId5"/>
    <sheet name="【記載例】返還見込み有り" sheetId="6" r:id="rId6"/>
  </sheets>
  <definedNames>
    <definedName name="_xlnm.Print_Area" localSheetId="0">【フォーム】完了報告書!$A$1:$K$191</definedName>
    <definedName name="_xlnm.Print_Area" localSheetId="1">【フォーム】収支計算書!$A$1:$G$29</definedName>
    <definedName name="_xlnm.Print_Area" localSheetId="3">【記載例】完了報告書!$A$1:$K$179</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6" i="3" l="1"/>
  <c r="E7" i="3"/>
  <c r="F7" i="3"/>
  <c r="E14" i="3" l="1"/>
  <c r="C129" i="7" l="1"/>
  <c r="F129" i="7" s="1"/>
  <c r="D27" i="6"/>
  <c r="C27" i="6"/>
  <c r="B27" i="6"/>
  <c r="E26" i="6"/>
  <c r="E25" i="6"/>
  <c r="E24" i="6"/>
  <c r="E23" i="6"/>
  <c r="E22" i="6"/>
  <c r="E21" i="6"/>
  <c r="E20" i="6"/>
  <c r="E19" i="6"/>
  <c r="E18" i="6"/>
  <c r="E17" i="6"/>
  <c r="E16" i="6"/>
  <c r="E15" i="6"/>
  <c r="E14" i="6"/>
  <c r="E13" i="6"/>
  <c r="E8" i="6"/>
  <c r="D8" i="6"/>
  <c r="C8" i="6"/>
  <c r="B8" i="6"/>
  <c r="F6" i="6"/>
  <c r="F8" i="6" s="1"/>
  <c r="E6" i="6"/>
  <c r="D27" i="5"/>
  <c r="C27" i="5"/>
  <c r="B27" i="5"/>
  <c r="E26" i="5"/>
  <c r="E25" i="5"/>
  <c r="E24" i="5"/>
  <c r="E23" i="5"/>
  <c r="E22" i="5"/>
  <c r="E21" i="5"/>
  <c r="E20" i="5"/>
  <c r="E19" i="5"/>
  <c r="E18" i="5"/>
  <c r="E17" i="5"/>
  <c r="E16" i="5"/>
  <c r="E15" i="5"/>
  <c r="E14" i="5"/>
  <c r="E13" i="5"/>
  <c r="F8" i="5"/>
  <c r="D8" i="5"/>
  <c r="C8" i="5"/>
  <c r="B8" i="5"/>
  <c r="F6" i="5"/>
  <c r="E6" i="5"/>
  <c r="E8" i="5" s="1"/>
  <c r="D5" i="4"/>
  <c r="D27" i="3"/>
  <c r="C27" i="3"/>
  <c r="E26" i="3"/>
  <c r="E25" i="3"/>
  <c r="B25" i="3"/>
  <c r="B27" i="3" s="1"/>
  <c r="E24" i="3"/>
  <c r="E23" i="3"/>
  <c r="E22" i="3"/>
  <c r="E21" i="3"/>
  <c r="E20" i="3"/>
  <c r="E19" i="3"/>
  <c r="E18" i="3"/>
  <c r="E17" i="3"/>
  <c r="E16" i="3"/>
  <c r="E15" i="3"/>
  <c r="C9" i="3"/>
  <c r="A5" i="4" s="1"/>
  <c r="C5" i="4" s="1"/>
  <c r="B9" i="3"/>
  <c r="D8" i="3"/>
  <c r="D9" i="3" s="1"/>
  <c r="F9" i="3"/>
  <c r="E9" i="3"/>
  <c r="B40" i="3" l="1"/>
  <c r="E27" i="5"/>
  <c r="E27" i="6"/>
  <c r="E27" i="3"/>
  <c r="B42" i="3" s="1"/>
  <c r="E5" i="4"/>
  <c r="B41" i="3"/>
  <c r="A33" i="3"/>
  <c r="C124" i="1" l="1"/>
  <c r="F124" i="1" s="1"/>
</calcChain>
</file>

<file path=xl/sharedStrings.xml><?xml version="1.0" encoding="utf-8"?>
<sst xmlns="http://schemas.openxmlformats.org/spreadsheetml/2006/main" count="296" uniqueCount="172">
  <si>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</si>
  <si>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</si>
  <si>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</si>
  <si>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</si>
  <si>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</si>
  <si>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</si>
  <si>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</si>
  <si>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</si>
  <si>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</si>
  <si>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</si>
  <si>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</si>
  <si>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</si>
  <si>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</si>
  <si>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</si>
  <si>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</si>
  <si>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</si>
  <si>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</si>
  <si>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</si>
  <si>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</si>
  <si>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</si>
  <si>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</si>
  <si>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</si>
  <si>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</si>
  <si>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</si>
  <si>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</si>
  <si>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</si>
  <si>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</si>
  <si>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</si>
  <si>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</si>
  <si>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</si>
  <si>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</si>
  <si>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</si>
  <si>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</si>
  <si>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</si>
  <si>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</si>
  <si>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t>3,001,234</t>
    </r>
    <r>
      <rPr>
        <sz val="12"/>
        <color theme="1"/>
        <rFont val="ＭＳ Ｐゴシック"/>
        <family val="3"/>
        <charset val="128"/>
      </rPr>
      <t>円</t>
    </r>
  </si>
  <si>
    <r>
      <t>601,234</t>
    </r>
    <r>
      <rPr>
        <sz val="12"/>
        <color theme="1"/>
        <rFont val="ＭＳ Ｐゴシック"/>
        <family val="3"/>
        <charset val="128"/>
      </rPr>
      <t>円</t>
    </r>
  </si>
  <si>
    <r>
      <t>2,400,000</t>
    </r>
    <r>
      <rPr>
        <sz val="12"/>
        <color theme="1"/>
        <rFont val="ＭＳ Ｐゴシック"/>
        <family val="3"/>
        <charset val="128"/>
      </rPr>
      <t>円</t>
    </r>
  </si>
  <si>
    <r>
      <t>0</t>
    </r>
    <r>
      <rPr>
        <sz val="12"/>
        <color theme="1"/>
        <rFont val="ＭＳ Ｐゴシック"/>
        <family val="3"/>
        <charset val="128"/>
      </rPr>
      <t>円</t>
    </r>
  </si>
  <si>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</si>
  <si>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(3)成功したこととその要因</t>
    <phoneticPr fontId="1"/>
  </si>
  <si>
    <t>(4)失敗したこととその要因</t>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</si>
  <si>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</si>
  <si>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</si>
  <si>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</si>
  <si>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</si>
  <si>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</si>
  <si>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</si>
  <si>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</si>
  <si>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</si>
  <si>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</si>
  <si>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</si>
  <si>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</si>
  <si>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</si>
  <si>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</si>
  <si>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</si>
  <si>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</si>
  <si>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</si>
  <si>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</si>
  <si>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</si>
  <si>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</si>
  <si>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</si>
  <si>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</si>
  <si>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</si>
  <si>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</si>
  <si>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</si>
  <si>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</si>
  <si>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</si>
  <si>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</si>
  <si>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</si>
  <si>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</si>
  <si>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</si>
  <si>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</si>
  <si>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</si>
  <si>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</si>
  <si>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</si>
  <si>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</si>
  <si>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</si>
  <si>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</si>
  <si>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</si>
  <si>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</si>
  <si>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</si>
  <si>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</si>
  <si>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</si>
  <si>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</si>
  <si>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</si>
  <si>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</si>
  <si>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</si>
  <si>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</si>
  <si>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</si>
  <si>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</si>
  <si>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</si>
  <si>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</si>
  <si>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</si>
  <si>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</si>
  <si>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</si>
  <si>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</si>
  <si>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</si>
  <si>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</si>
  <si>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</si>
  <si>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</si>
  <si>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</si>
  <si>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</si>
  <si>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</si>
  <si>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</si>
  <si>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</si>
  <si>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</si>
  <si>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</si>
  <si>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</si>
  <si>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</si>
  <si>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</si>
  <si>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</si>
  <si>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</si>
  <si>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</si>
  <si>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</si>
  <si>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</si>
  <si>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</si>
  <si>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</si>
  <si>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</si>
  <si>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</si>
  <si>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</si>
  <si>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</si>
  <si>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</si>
  <si>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</si>
  <si>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</si>
  <si>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</si>
  <si>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</si>
  <si>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</si>
  <si>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</si>
  <si>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</si>
  <si>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</si>
  <si>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r>
      <rPr>
        <sz val="12"/>
        <color rgb="FF00B0F0"/>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rFont val="ＭＳ Ｐゴシック"/>
        <family val="3"/>
        <charset val="128"/>
      </rPr>
      <t xml:space="preserve">
</t>
    </r>
    <rPh sb="0" eb="2">
      <t>サイレイ</t>
    </rPh>
    <phoneticPr fontId="1"/>
  </si>
  <si>
    <t>完了報告書</t>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</si>
  <si>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</si>
  <si>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</si>
  <si>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r>
      <t>受入済額(C)③収入合計</t>
    </r>
    <r>
      <rPr>
        <sz val="11"/>
        <color rgb="FFFF0000"/>
        <rFont val="メイリオ"/>
        <family val="3"/>
        <charset val="128"/>
      </rPr>
      <t>-助成金返還見込額</t>
    </r>
    <r>
      <rPr>
        <sz val="11"/>
        <color theme="1"/>
        <rFont val="メイリオ"/>
        <family val="3"/>
        <charset val="128"/>
      </rPr>
      <t>＝
支出済額(z)+未払額④支出合計</t>
    </r>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</si>
  <si>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事業ID：2021000311</t>
    <phoneticPr fontId="1"/>
  </si>
  <si>
    <t>団体名：一般社団法人天理文化の会</t>
    <rPh sb="4" eb="14">
      <t>イッパンシャダンホウジンテンリブンカ</t>
    </rPh>
    <rPh sb="15" eb="16">
      <t>カイ</t>
    </rPh>
    <phoneticPr fontId="1"/>
  </si>
  <si>
    <t>代表者名：松岡修一朗　　　　印</t>
    <rPh sb="5" eb="10">
      <t>マツオカシュウイチロウ</t>
    </rPh>
    <phoneticPr fontId="1"/>
  </si>
  <si>
    <t>TEL：090-8287-3165</t>
    <phoneticPr fontId="1"/>
  </si>
  <si>
    <t>事業完了日：令和４年3月28日</t>
    <rPh sb="6" eb="8">
      <t>レイワ</t>
    </rPh>
    <phoneticPr fontId="1"/>
  </si>
  <si>
    <t>報告日付：令和４年4月1日</t>
    <rPh sb="5" eb="7">
      <t>レイワ</t>
    </rPh>
    <phoneticPr fontId="1"/>
  </si>
  <si>
    <t>通信運搬費</t>
    <phoneticPr fontId="1"/>
  </si>
  <si>
    <t>水道光熱費</t>
    <phoneticPr fontId="1"/>
  </si>
  <si>
    <t>消耗什器備品費</t>
    <phoneticPr fontId="1"/>
  </si>
  <si>
    <t>印刷製本費</t>
    <phoneticPr fontId="1"/>
  </si>
  <si>
    <t>雑費</t>
    <phoneticPr fontId="1"/>
  </si>
  <si>
    <t>給食費</t>
    <phoneticPr fontId="1"/>
  </si>
  <si>
    <t>人件費</t>
    <phoneticPr fontId="1"/>
  </si>
  <si>
    <t>諸謝金費</t>
    <phoneticPr fontId="1"/>
  </si>
  <si>
    <t>旅費交通費</t>
    <phoneticPr fontId="1"/>
  </si>
  <si>
    <t>事務所備品</t>
    <phoneticPr fontId="1"/>
  </si>
  <si>
    <t>調理器具</t>
    <phoneticPr fontId="1"/>
  </si>
  <si>
    <t>一般社団法人　天理文化の会</t>
    <rPh sb="0" eb="2">
      <t>イッパン</t>
    </rPh>
    <rPh sb="2" eb="4">
      <t>シャダン</t>
    </rPh>
    <rPh sb="4" eb="6">
      <t>ホウジン</t>
    </rPh>
    <rPh sb="7" eb="9">
      <t>テンリ</t>
    </rPh>
    <rPh sb="9" eb="11">
      <t>ブンカ</t>
    </rPh>
    <rPh sb="12" eb="13">
      <t>カイ</t>
    </rPh>
    <phoneticPr fontId="1"/>
  </si>
  <si>
    <t>奈良県天理市における子ども第三の居場所（1年目）　　</t>
    <phoneticPr fontId="1"/>
  </si>
  <si>
    <t>（　令和３年　８月　１日から　令和４年　３月　31日まで）</t>
    <rPh sb="2" eb="4">
      <t>レイワ</t>
    </rPh>
    <rPh sb="15" eb="17">
      <t>レイワ</t>
    </rPh>
    <phoneticPr fontId="1"/>
  </si>
  <si>
    <t>1．「子ども第三の居場所」学習・生活支援モデルの運営
（1）期間：2021年8月15日〜2022年3月31日（週3日、13時から20時まで開所）
（2）場所：奈良県天理市の丹波市会館
（3）対象：家庭や自身に課題を抱えた小学生から高校生まで30名
（4）内容：「子ども第三の居場所」をつくり、子どもとの1対1の関係を重視しながら、子どもたちの生活習慣形成や学ぶ意欲向上を支援することで社会的相続を補完する。子どもたちが自己の成長をあきらめることのないような後押しやサポートをする。</t>
    <phoneticPr fontId="1"/>
  </si>
  <si>
    <t>1．「子ども第三の居場所」学習・生活支援モデルの運営
（1）期間：2021年8月15日〜2022年3月31日（週3日、13時から20時まで開所）
（2）場所：奈良県天理市の丹波市会館
（3）対象：家庭や自身に課題を抱えた小学生から高校生まで　実利用者人数１１８人　常時１４人～２５人
（4）内容：「子ども第三の居場所」をつくり、子どもとの1対1の関係を重視しながら、子どもたちの生活習慣形成や学ぶ意欲向上を支援することで社会的相続を補完する。子どもたちが自己の成長をあきらめることのないような後押しやサポートをする。</t>
    <rPh sb="121" eb="122">
      <t>ジツ</t>
    </rPh>
    <rPh sb="122" eb="125">
      <t>リヨウシャ</t>
    </rPh>
    <rPh sb="125" eb="127">
      <t>ニンズウ</t>
    </rPh>
    <rPh sb="130" eb="131">
      <t>ニン</t>
    </rPh>
    <rPh sb="132" eb="134">
      <t>ジョウジ</t>
    </rPh>
    <rPh sb="136" eb="137">
      <t>ニン</t>
    </rPh>
    <rPh sb="140" eb="141">
      <t>ニン</t>
    </rPh>
    <phoneticPr fontId="1"/>
  </si>
  <si>
    <r>
      <t xml:space="preserve">事業を実施し成功したことと、その理由を記載してください。
</t>
    </r>
    <r>
      <rPr>
        <sz val="12"/>
        <rFont val="ＭＳ Ｐゴシック"/>
        <family val="3"/>
        <charset val="128"/>
      </rPr>
      <t>事業の告知などを、天理市、天理市教育委員会の協力を得て、市内全部の小学校に周知できたことが、成功の要因として考えられます。コロナ禍の中での事業開始ということもあり、食堂も積極的にお弁当などのテイクアウトを実施しました。子ども一人一人にどう向き合うか、またそのサポート体制を早急に創りたいと考え、スタッフの対応力の向上のために公認心理士、臨床心理士、コーチングアドバイザーによるスタッフ研修にも力を入れました。</t>
    </r>
    <rPh sb="6" eb="8">
      <t>セイコウ</t>
    </rPh>
    <rPh sb="16" eb="18">
      <t>リユウ</t>
    </rPh>
    <rPh sb="19" eb="21">
      <t>キサイ</t>
    </rPh>
    <rPh sb="29" eb="31">
      <t>ジギョウ</t>
    </rPh>
    <rPh sb="32" eb="34">
      <t>コクチ</t>
    </rPh>
    <rPh sb="38" eb="41">
      <t>テンリシ</t>
    </rPh>
    <rPh sb="42" eb="45">
      <t>テンリシ</t>
    </rPh>
    <rPh sb="45" eb="50">
      <t>キョウイクイインカイ</t>
    </rPh>
    <rPh sb="51" eb="53">
      <t>キョウリョク</t>
    </rPh>
    <rPh sb="54" eb="55">
      <t>エ</t>
    </rPh>
    <rPh sb="57" eb="59">
      <t>シナイ</t>
    </rPh>
    <rPh sb="59" eb="61">
      <t>ゼンブ</t>
    </rPh>
    <rPh sb="62" eb="65">
      <t>ショウガッコウ</t>
    </rPh>
    <rPh sb="66" eb="68">
      <t>シュウチ</t>
    </rPh>
    <rPh sb="75" eb="77">
      <t>セイコウ</t>
    </rPh>
    <rPh sb="78" eb="80">
      <t>ヨウイン</t>
    </rPh>
    <rPh sb="83" eb="84">
      <t>カンガ</t>
    </rPh>
    <rPh sb="93" eb="94">
      <t>カ</t>
    </rPh>
    <rPh sb="95" eb="96">
      <t>ナカ</t>
    </rPh>
    <rPh sb="98" eb="100">
      <t>ジギョウ</t>
    </rPh>
    <rPh sb="100" eb="102">
      <t>カイシ</t>
    </rPh>
    <rPh sb="111" eb="113">
      <t>ショクドウ</t>
    </rPh>
    <rPh sb="114" eb="117">
      <t>セッキョクテキ</t>
    </rPh>
    <rPh sb="119" eb="121">
      <t>ベントウ</t>
    </rPh>
    <rPh sb="131" eb="133">
      <t>ジッシ</t>
    </rPh>
    <rPh sb="138" eb="139">
      <t>コ</t>
    </rPh>
    <rPh sb="141" eb="143">
      <t>ヒトリ</t>
    </rPh>
    <rPh sb="143" eb="145">
      <t>ヒトリ</t>
    </rPh>
    <rPh sb="148" eb="149">
      <t>ム</t>
    </rPh>
    <rPh sb="150" eb="151">
      <t>ア</t>
    </rPh>
    <rPh sb="162" eb="164">
      <t>タイセイ</t>
    </rPh>
    <rPh sb="165" eb="167">
      <t>サッキュウ</t>
    </rPh>
    <rPh sb="168" eb="169">
      <t>ツク</t>
    </rPh>
    <rPh sb="173" eb="174">
      <t>カンガ</t>
    </rPh>
    <rPh sb="181" eb="184">
      <t>タイオウリョク</t>
    </rPh>
    <rPh sb="185" eb="187">
      <t>コウジョウ</t>
    </rPh>
    <rPh sb="191" eb="193">
      <t>コウニン</t>
    </rPh>
    <rPh sb="193" eb="196">
      <t>シンリシ</t>
    </rPh>
    <rPh sb="197" eb="202">
      <t>リンショウシンリシ</t>
    </rPh>
    <rPh sb="221" eb="223">
      <t>ケンシュウ</t>
    </rPh>
    <rPh sb="225" eb="226">
      <t>チカラ</t>
    </rPh>
    <rPh sb="227" eb="228">
      <t>イ</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</si>
  <si>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特にありません。</t>
    </r>
    <rPh sb="0" eb="2">
      <t>ケイヤク</t>
    </rPh>
    <rPh sb="2" eb="3">
      <t>ジ</t>
    </rPh>
    <rPh sb="4" eb="6">
      <t>ヨテイ</t>
    </rPh>
    <rPh sb="12" eb="14">
      <t>ジギョウ</t>
    </rPh>
    <rPh sb="15" eb="17">
      <t>ジッシ</t>
    </rPh>
    <rPh sb="23" eb="25">
      <t>バアイ</t>
    </rPh>
    <rPh sb="27" eb="29">
      <t>ジッシ</t>
    </rPh>
    <rPh sb="35" eb="37">
      <t>リユウ</t>
    </rPh>
    <rPh sb="38" eb="40">
      <t>キサイ</t>
    </rPh>
    <rPh sb="48" eb="49">
      <t>トク</t>
    </rPh>
    <phoneticPr fontId="1"/>
  </si>
  <si>
    <r>
      <t xml:space="preserve">上記「(2)事業完了時の事業内容（実績）」の詳細について、ご記載ください。別途報告書を作成されている場合は、それを添付いただければ省略可能です。
</t>
    </r>
    <r>
      <rPr>
        <sz val="12"/>
        <rFont val="ＭＳ Ｐゴシック"/>
        <family val="3"/>
        <charset val="128"/>
      </rPr>
      <t>別紙にて作成します。</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rPh sb="73" eb="75">
      <t>ベッシ</t>
    </rPh>
    <rPh sb="77" eb="79">
      <t>サクセイ</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</si>
  <si>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・2021年8月15日までに「子ども第三の居場所」学習・生活支援モデルモデルを開設する
・運営開始までに関係各所（自治体・学校・SSWなど）へ事業の説明会を実施する
・2022年度3月31日までに利用児童数を20名にする
・児童への居場所、食事、生活習慣支援、学習支援などの安定的な提供
・ボランティア等の地域住民や、行政、学校との関係構築
・子どもの「経験の不足」を解消するようなイベントを事業期間内に14回実施
する</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</si>
  <si>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完了報告書</t>
    </r>
    <rPh sb="14" eb="16">
      <t>テンキ</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</si>
  <si>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未作成はありません。</t>
    </r>
    <rPh sb="0" eb="2">
      <t>ケイヤク</t>
    </rPh>
    <rPh sb="2" eb="3">
      <t>ジ</t>
    </rPh>
    <rPh sb="4" eb="6">
      <t>ジギョウ</t>
    </rPh>
    <rPh sb="6" eb="9">
      <t>セイカブツ</t>
    </rPh>
    <rPh sb="10" eb="12">
      <t>サクセイ</t>
    </rPh>
    <rPh sb="22" eb="24">
      <t>バアイ</t>
    </rPh>
    <rPh sb="25" eb="27">
      <t>リユウ</t>
    </rPh>
    <rPh sb="28" eb="30">
      <t>キサイ</t>
    </rPh>
    <rPh sb="38" eb="41">
      <t>ミサクセイ</t>
    </rPh>
    <phoneticPr fontId="1"/>
  </si>
  <si>
    <r>
      <t xml:space="preserve">事業完了後の目標達成状況を700文字以内で明記してください。
※目標を複数設定している場合は、各目標ごとの達成状況を個別に記入してください。
</t>
    </r>
    <r>
      <rPr>
        <sz val="12"/>
        <rFont val="ＭＳ Ｐゴシック"/>
        <family val="3"/>
        <charset val="128"/>
      </rPr>
      <t>・２０２１年８月１５日に「子ども第三の居場所」学習・生活支援モデルの開設ができました。
・利用児童数は、実人数１１８人　常時利用児童（市のコロナ対策警報により増減）１４人～２５人達成
・通常利用に併せ、特にコロナ禍で居場所のない児童への居場所提供。塾講師による学習支援、テイクアウトも含めた食事の安定的提供を行うことができました。お弁当配布時は５０食限定で打ち出しても、予備を出し切り、毎時７０食ほどになりました。
・地域住民（会館が存在する丹波市区内）からも、喜びの声をいただき、市、教育委員会とも都度連携させていただいています。特に市の担当課、児童福祉課は課長自ら積極的にかかわっていただき、児童相談所案件がでる場合などは直接課長が動きますと言っていただき、ありがたいことでした。
・子どもの経験不足を解消する、参加型クリスマスイベントや、ダンスの先生を招いてのダンス教室、プロマジシャンを招いてのマジック教室などを毎月開催しました。ダンスを習わせたいが金銭的余裕がないご家庭、マジックを初めてみたと喜んでくれた子どもたちなど、笑顔が溢れていました。</t>
    </r>
    <rPh sb="76" eb="77">
      <t>ネン</t>
    </rPh>
    <rPh sb="78" eb="79">
      <t>ガツ</t>
    </rPh>
    <rPh sb="81" eb="82">
      <t>ニチ</t>
    </rPh>
    <rPh sb="84" eb="85">
      <t>コ</t>
    </rPh>
    <rPh sb="87" eb="88">
      <t>ダイ</t>
    </rPh>
    <rPh sb="88" eb="89">
      <t>サン</t>
    </rPh>
    <rPh sb="90" eb="93">
      <t>イバショ</t>
    </rPh>
    <rPh sb="94" eb="96">
      <t>ガクシュウ</t>
    </rPh>
    <rPh sb="97" eb="99">
      <t>セイカツ</t>
    </rPh>
    <rPh sb="99" eb="101">
      <t>シエン</t>
    </rPh>
    <rPh sb="105" eb="107">
      <t>カイセツ</t>
    </rPh>
    <rPh sb="116" eb="118">
      <t>リヨウ</t>
    </rPh>
    <rPh sb="118" eb="121">
      <t>ジドウスウ</t>
    </rPh>
    <rPh sb="123" eb="126">
      <t>ジツニンズウ</t>
    </rPh>
    <rPh sb="129" eb="130">
      <t>ニン</t>
    </rPh>
    <rPh sb="131" eb="133">
      <t>ジョウジ</t>
    </rPh>
    <rPh sb="133" eb="135">
      <t>リヨウ</t>
    </rPh>
    <rPh sb="135" eb="137">
      <t>ジドウ</t>
    </rPh>
    <rPh sb="138" eb="139">
      <t>シ</t>
    </rPh>
    <rPh sb="143" eb="145">
      <t>タイサク</t>
    </rPh>
    <rPh sb="145" eb="147">
      <t>ケイホウ</t>
    </rPh>
    <rPh sb="150" eb="152">
      <t>ゾウゲン</t>
    </rPh>
    <rPh sb="155" eb="156">
      <t>ニン</t>
    </rPh>
    <rPh sb="159" eb="160">
      <t>ニン</t>
    </rPh>
    <rPh sb="160" eb="162">
      <t>タッセイ</t>
    </rPh>
    <rPh sb="164" eb="166">
      <t>ツウジョウ</t>
    </rPh>
    <rPh sb="166" eb="168">
      <t>リヨウ</t>
    </rPh>
    <rPh sb="169" eb="170">
      <t>アワ</t>
    </rPh>
    <rPh sb="172" eb="173">
      <t>トク</t>
    </rPh>
    <rPh sb="177" eb="178">
      <t>カ</t>
    </rPh>
    <rPh sb="179" eb="182">
      <t>イバショ</t>
    </rPh>
    <rPh sb="185" eb="187">
      <t>ジドウ</t>
    </rPh>
    <rPh sb="189" eb="192">
      <t>イバショ</t>
    </rPh>
    <rPh sb="192" eb="194">
      <t>テイキョウ</t>
    </rPh>
    <rPh sb="195" eb="198">
      <t>ジュクコウシ</t>
    </rPh>
    <rPh sb="201" eb="203">
      <t>ガクシュウ</t>
    </rPh>
    <rPh sb="203" eb="205">
      <t>シエン</t>
    </rPh>
    <rPh sb="213" eb="214">
      <t>フク</t>
    </rPh>
    <rPh sb="216" eb="218">
      <t>ショクジ</t>
    </rPh>
    <rPh sb="219" eb="222">
      <t>アンテイテキ</t>
    </rPh>
    <rPh sb="222" eb="224">
      <t>テイキョウ</t>
    </rPh>
    <rPh sb="225" eb="226">
      <t>オコナ</t>
    </rPh>
    <rPh sb="237" eb="239">
      <t>ベントウ</t>
    </rPh>
    <rPh sb="239" eb="241">
      <t>ハイフ</t>
    </rPh>
    <rPh sb="241" eb="242">
      <t>ジ</t>
    </rPh>
    <rPh sb="245" eb="246">
      <t>ショク</t>
    </rPh>
    <rPh sb="246" eb="248">
      <t>ゲンテイ</t>
    </rPh>
    <rPh sb="249" eb="250">
      <t>ウ</t>
    </rPh>
    <rPh sb="251" eb="252">
      <t>ダ</t>
    </rPh>
    <rPh sb="256" eb="258">
      <t>ヨビ</t>
    </rPh>
    <rPh sb="259" eb="260">
      <t>ダ</t>
    </rPh>
    <rPh sb="261" eb="262">
      <t>キ</t>
    </rPh>
    <rPh sb="264" eb="266">
      <t>マイジ</t>
    </rPh>
    <rPh sb="268" eb="269">
      <t>ショク</t>
    </rPh>
    <rPh sb="280" eb="284">
      <t>チイキジュウミン</t>
    </rPh>
    <rPh sb="285" eb="287">
      <t>カイカン</t>
    </rPh>
    <rPh sb="288" eb="290">
      <t>ソンザイ</t>
    </rPh>
    <rPh sb="292" eb="295">
      <t>タンバイチ</t>
    </rPh>
    <rPh sb="295" eb="296">
      <t>ク</t>
    </rPh>
    <rPh sb="296" eb="297">
      <t>ナイ</t>
    </rPh>
    <rPh sb="302" eb="303">
      <t>ヨロコ</t>
    </rPh>
    <rPh sb="305" eb="306">
      <t>コエ</t>
    </rPh>
    <rPh sb="312" eb="313">
      <t>シ</t>
    </rPh>
    <rPh sb="314" eb="319">
      <t>キョウイクイインカイ</t>
    </rPh>
    <rPh sb="321" eb="323">
      <t>ツド</t>
    </rPh>
    <rPh sb="323" eb="325">
      <t>レンケイ</t>
    </rPh>
    <rPh sb="337" eb="338">
      <t>トク</t>
    </rPh>
    <rPh sb="339" eb="340">
      <t>シ</t>
    </rPh>
    <rPh sb="341" eb="344">
      <t>タントウカ</t>
    </rPh>
    <rPh sb="345" eb="350">
      <t>ジドウフクシカ</t>
    </rPh>
    <rPh sb="351" eb="353">
      <t>カチョウ</t>
    </rPh>
    <rPh sb="353" eb="354">
      <t>ミズカ</t>
    </rPh>
    <rPh sb="355" eb="358">
      <t>セッキョクテキ</t>
    </rPh>
    <rPh sb="369" eb="374">
      <t>ジドウソウダンジョ</t>
    </rPh>
    <rPh sb="374" eb="376">
      <t>アンケン</t>
    </rPh>
    <rPh sb="379" eb="381">
      <t>バアイ</t>
    </rPh>
    <rPh sb="384" eb="386">
      <t>チョクセツ</t>
    </rPh>
    <rPh sb="386" eb="388">
      <t>カチョウ</t>
    </rPh>
    <rPh sb="389" eb="390">
      <t>ウゴ</t>
    </rPh>
    <rPh sb="394" eb="395">
      <t>イ</t>
    </rPh>
    <rPh sb="415" eb="416">
      <t>コ</t>
    </rPh>
    <rPh sb="419" eb="423">
      <t>ケイケンブソク</t>
    </rPh>
    <rPh sb="424" eb="426">
      <t>カイショウ</t>
    </rPh>
    <rPh sb="429" eb="432">
      <t>サンカガタ</t>
    </rPh>
    <rPh sb="447" eb="449">
      <t>センセイ</t>
    </rPh>
    <rPh sb="450" eb="451">
      <t>マネ</t>
    </rPh>
    <rPh sb="457" eb="459">
      <t>キョウシツ</t>
    </rPh>
    <rPh sb="468" eb="469">
      <t>マネ</t>
    </rPh>
    <rPh sb="476" eb="478">
      <t>キョウシツ</t>
    </rPh>
    <rPh sb="481" eb="483">
      <t>マイツキ</t>
    </rPh>
    <rPh sb="483" eb="485">
      <t>カイサイ</t>
    </rPh>
    <rPh sb="494" eb="495">
      <t>ナラ</t>
    </rPh>
    <rPh sb="500" eb="503">
      <t>キンセンテキ</t>
    </rPh>
    <rPh sb="503" eb="505">
      <t>ヨユウ</t>
    </rPh>
    <rPh sb="509" eb="511">
      <t>カテイ</t>
    </rPh>
    <rPh sb="517" eb="518">
      <t>ハジ</t>
    </rPh>
    <rPh sb="523" eb="524">
      <t>ヨロコ</t>
    </rPh>
    <rPh sb="529" eb="530">
      <t>コ</t>
    </rPh>
    <rPh sb="537" eb="539">
      <t>エガオ</t>
    </rPh>
    <rPh sb="540" eb="541">
      <t>アフ</t>
    </rPh>
    <phoneticPr fontId="1"/>
  </si>
  <si>
    <t>6300000円</t>
    <phoneticPr fontId="1"/>
  </si>
  <si>
    <t>0円</t>
    <phoneticPr fontId="1"/>
  </si>
  <si>
    <t>活動対象を天理市全体として活動していまして、テイクアウトやイベントの告知なども行い、受付にてどの校区からどれくらいの人がきているかのリサーチも行いました。放課後子ども教室ひなた（拠点名）は丹波市校区にあるので、普段はどうしても丹波市校区の子どもが多くなります。それは良いのですが、もっと市内全体にサポートが出来るように工夫を考えたいと思いました。　これまで通り、天理市、天理市教育委員会の協力を得て、イベントやサポートの情報を市内に告知することを継続することが大事だと思います。　</t>
    <rPh sb="0" eb="2">
      <t>カツドウ</t>
    </rPh>
    <rPh sb="2" eb="4">
      <t>タイショウ</t>
    </rPh>
    <rPh sb="5" eb="8">
      <t>テンリシ</t>
    </rPh>
    <rPh sb="8" eb="10">
      <t>ゼンタイ</t>
    </rPh>
    <rPh sb="13" eb="15">
      <t>カツドウ</t>
    </rPh>
    <rPh sb="34" eb="36">
      <t>コクチ</t>
    </rPh>
    <rPh sb="39" eb="40">
      <t>オコナ</t>
    </rPh>
    <rPh sb="42" eb="44">
      <t>ウケツケ</t>
    </rPh>
    <rPh sb="48" eb="50">
      <t>コウク</t>
    </rPh>
    <rPh sb="58" eb="59">
      <t>ヒト</t>
    </rPh>
    <rPh sb="71" eb="72">
      <t>オコナ</t>
    </rPh>
    <rPh sb="77" eb="80">
      <t>ホウカゴ</t>
    </rPh>
    <rPh sb="80" eb="81">
      <t>コ</t>
    </rPh>
    <rPh sb="83" eb="85">
      <t>キョウシツ</t>
    </rPh>
    <rPh sb="89" eb="92">
      <t>キョテンメイ</t>
    </rPh>
    <rPh sb="94" eb="97">
      <t>タンバイチ</t>
    </rPh>
    <rPh sb="97" eb="99">
      <t>コウク</t>
    </rPh>
    <rPh sb="105" eb="107">
      <t>フダン</t>
    </rPh>
    <rPh sb="113" eb="116">
      <t>タンバイチ</t>
    </rPh>
    <rPh sb="116" eb="118">
      <t>コウク</t>
    </rPh>
    <rPh sb="119" eb="120">
      <t>コ</t>
    </rPh>
    <rPh sb="123" eb="124">
      <t>オオ</t>
    </rPh>
    <rPh sb="133" eb="134">
      <t>ヨ</t>
    </rPh>
    <rPh sb="143" eb="145">
      <t>シナイ</t>
    </rPh>
    <rPh sb="145" eb="147">
      <t>ゼンタイ</t>
    </rPh>
    <rPh sb="153" eb="155">
      <t>デキ</t>
    </rPh>
    <rPh sb="159" eb="161">
      <t>クフウ</t>
    </rPh>
    <rPh sb="162" eb="163">
      <t>カンガ</t>
    </rPh>
    <rPh sb="167" eb="168">
      <t>オモ</t>
    </rPh>
    <rPh sb="178" eb="179">
      <t>ドオ</t>
    </rPh>
    <rPh sb="181" eb="184">
      <t>テンリシ</t>
    </rPh>
    <rPh sb="185" eb="193">
      <t>テンリシキョウイクイインカイ</t>
    </rPh>
    <rPh sb="194" eb="196">
      <t>キョウリョク</t>
    </rPh>
    <rPh sb="197" eb="198">
      <t>エ</t>
    </rPh>
    <rPh sb="210" eb="212">
      <t>ジョウホウ</t>
    </rPh>
    <rPh sb="213" eb="215">
      <t>シナイ</t>
    </rPh>
    <rPh sb="216" eb="218">
      <t>コクチ</t>
    </rPh>
    <rPh sb="223" eb="225">
      <t>ケイゾク</t>
    </rPh>
    <rPh sb="230" eb="232">
      <t>ダイジ</t>
    </rPh>
    <rPh sb="234" eb="235">
      <t>オモ</t>
    </rPh>
    <phoneticPr fontId="1"/>
  </si>
  <si>
    <t>6434931円</t>
    <phoneticPr fontId="1"/>
  </si>
  <si>
    <t>134931円</t>
    <rPh sb="6" eb="7">
      <t>エン</t>
    </rPh>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</si>
  <si>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成果としては、子どもたちの居場所が、心の居場所になっているのが大きい。友人数人が連れだってくると、「この子は、学校でこんな感じやないで。家ではこんなんやないで」と、学校や家では出さない顔を見せる子どもが多く見受けれれます。心の居場所になってくれているのは、大きな成果の一つです。　
また、コロナ禍で児童虐待が全国的に増加する中、対応策として、公認心理士、臨床心理士による心理相談室の開設。県に登録した子ども食堂の開設をすることができました。
　最終目標は、子育て世代のサポート（親と子どもの両方）をすることで、未来ある子どもたちが安心して人間関係を構築でき、将来に希望をもてる社会を実現していくこと。また、子どもから大人まで、多世代が寄り集える場所をつくること。その具体的な方法として、子育て世代の親のサポート、子どもの育成サポートが喫緊の課題であり、それに向かって取り組むことが重要と考えます。
事業３年目に建築、もしくは現拠点の改修の案を考え、その後天理市より、地域子育て支援拠点事業の委託を受けて展開したいと考える。そうすることで、乳幼児の頃から、拠点に親しんでもらい、預かり事業、子どもの第３の居場所事業を併設して行うことで、息の長い支援が可能となる。子育て世代をサポートするために、幼児から、高校生までと、その親を支援する体制を事業開始５年内に目指す。さらに現在の拠点を合わせ、本拠点の他に距離的に足を運ぶことが難しい地域にも拠点を拡充することを目指す。</t>
    </r>
    <rPh sb="276" eb="278">
      <t>セイカ</t>
    </rPh>
    <rPh sb="283" eb="284">
      <t>コ</t>
    </rPh>
    <rPh sb="289" eb="292">
      <t>イバショ</t>
    </rPh>
    <rPh sb="294" eb="295">
      <t>ココロ</t>
    </rPh>
    <rPh sb="296" eb="299">
      <t>イバショ</t>
    </rPh>
    <rPh sb="307" eb="308">
      <t>オオ</t>
    </rPh>
    <rPh sb="311" eb="313">
      <t>ユウジン</t>
    </rPh>
    <rPh sb="313" eb="315">
      <t>スウニン</t>
    </rPh>
    <rPh sb="316" eb="317">
      <t>ツ</t>
    </rPh>
    <rPh sb="328" eb="329">
      <t>コ</t>
    </rPh>
    <rPh sb="331" eb="333">
      <t>ガッコウ</t>
    </rPh>
    <rPh sb="337" eb="338">
      <t>カン</t>
    </rPh>
    <rPh sb="344" eb="345">
      <t>イエ</t>
    </rPh>
    <rPh sb="358" eb="360">
      <t>ガッコウ</t>
    </rPh>
    <rPh sb="361" eb="362">
      <t>イエ</t>
    </rPh>
    <rPh sb="364" eb="365">
      <t>ダ</t>
    </rPh>
    <rPh sb="368" eb="369">
      <t>カオ</t>
    </rPh>
    <rPh sb="370" eb="371">
      <t>ミ</t>
    </rPh>
    <rPh sb="373" eb="374">
      <t>コ</t>
    </rPh>
    <rPh sb="377" eb="378">
      <t>オオ</t>
    </rPh>
    <rPh sb="379" eb="381">
      <t>ミウ</t>
    </rPh>
    <rPh sb="387" eb="388">
      <t>ココロ</t>
    </rPh>
    <rPh sb="389" eb="392">
      <t>イバショ</t>
    </rPh>
    <rPh sb="404" eb="405">
      <t>オオ</t>
    </rPh>
    <rPh sb="407" eb="409">
      <t>セイカ</t>
    </rPh>
    <rPh sb="410" eb="411">
      <t>ヒト</t>
    </rPh>
    <rPh sb="423" eb="424">
      <t>カ</t>
    </rPh>
    <rPh sb="425" eb="429">
      <t>ジドウギャクタイ</t>
    </rPh>
    <rPh sb="430" eb="433">
      <t>ゼンコクテキ</t>
    </rPh>
    <rPh sb="434" eb="436">
      <t>ゾウカ</t>
    </rPh>
    <rPh sb="438" eb="439">
      <t>ナカ</t>
    </rPh>
    <rPh sb="440" eb="442">
      <t>タイオウ</t>
    </rPh>
    <rPh sb="442" eb="443">
      <t>サク</t>
    </rPh>
    <rPh sb="447" eb="452">
      <t>コウニンシンリシ</t>
    </rPh>
    <rPh sb="453" eb="458">
      <t>リンショウシンリシ</t>
    </rPh>
    <rPh sb="461" eb="466">
      <t>シンリソウダンシツ</t>
    </rPh>
    <rPh sb="467" eb="469">
      <t>カイセツ</t>
    </rPh>
    <rPh sb="470" eb="471">
      <t>ケン</t>
    </rPh>
    <rPh sb="472" eb="474">
      <t>トウロク</t>
    </rPh>
    <rPh sb="476" eb="477">
      <t>コ</t>
    </rPh>
    <rPh sb="479" eb="481">
      <t>ショクドウ</t>
    </rPh>
    <rPh sb="482" eb="484">
      <t>カイセツ</t>
    </rPh>
    <rPh sb="498" eb="500">
      <t>サイシュウ</t>
    </rPh>
    <rPh sb="500" eb="502">
      <t>モクヒョウ</t>
    </rPh>
    <rPh sb="504" eb="506">
      <t>コソダ</t>
    </rPh>
    <rPh sb="507" eb="509">
      <t>セダイ</t>
    </rPh>
    <rPh sb="515" eb="516">
      <t>オヤ</t>
    </rPh>
    <rPh sb="517" eb="518">
      <t>コ</t>
    </rPh>
    <rPh sb="521" eb="523">
      <t>リョウホウ</t>
    </rPh>
    <rPh sb="531" eb="533">
      <t>ミライ</t>
    </rPh>
    <rPh sb="535" eb="536">
      <t>コ</t>
    </rPh>
    <rPh sb="541" eb="543">
      <t>アンシン</t>
    </rPh>
    <rPh sb="545" eb="549">
      <t>ニンゲンカンケイ</t>
    </rPh>
    <rPh sb="550" eb="552">
      <t>コウチク</t>
    </rPh>
    <rPh sb="555" eb="557">
      <t>ショウライ</t>
    </rPh>
    <rPh sb="558" eb="560">
      <t>キボウ</t>
    </rPh>
    <rPh sb="564" eb="566">
      <t>シャカイ</t>
    </rPh>
    <rPh sb="567" eb="569">
      <t>ジツゲン</t>
    </rPh>
    <rPh sb="579" eb="580">
      <t>コ</t>
    </rPh>
    <rPh sb="584" eb="586">
      <t>オトナ</t>
    </rPh>
    <rPh sb="589" eb="592">
      <t>タセダイ</t>
    </rPh>
    <rPh sb="593" eb="594">
      <t>ヨ</t>
    </rPh>
    <rPh sb="595" eb="596">
      <t>ツド</t>
    </rPh>
    <rPh sb="598" eb="600">
      <t>バショ</t>
    </rPh>
    <rPh sb="609" eb="612">
      <t>グタイテキ</t>
    </rPh>
    <rPh sb="613" eb="615">
      <t>ホウホウ</t>
    </rPh>
    <rPh sb="619" eb="621">
      <t>コソダ</t>
    </rPh>
    <rPh sb="622" eb="624">
      <t>セダイ</t>
    </rPh>
    <rPh sb="625" eb="626">
      <t>オヤ</t>
    </rPh>
    <rPh sb="632" eb="633">
      <t>コ</t>
    </rPh>
    <rPh sb="636" eb="638">
      <t>イクセイ</t>
    </rPh>
    <rPh sb="643" eb="645">
      <t>キッキン</t>
    </rPh>
    <rPh sb="646" eb="648">
      <t>カダイ</t>
    </rPh>
    <rPh sb="655" eb="656">
      <t>ム</t>
    </rPh>
    <rPh sb="659" eb="660">
      <t>ト</t>
    </rPh>
    <rPh sb="661" eb="662">
      <t>ク</t>
    </rPh>
    <rPh sb="666" eb="668">
      <t>ジュウヨウ</t>
    </rPh>
    <rPh sb="669" eb="670">
      <t>カンガ</t>
    </rPh>
    <rPh sb="675" eb="677">
      <t>ジギョウ</t>
    </rPh>
    <rPh sb="678" eb="680">
      <t>ネンメ</t>
    </rPh>
    <rPh sb="681" eb="683">
      <t>ケンチク</t>
    </rPh>
    <rPh sb="688" eb="689">
      <t>ゲン</t>
    </rPh>
    <rPh sb="689" eb="691">
      <t>キョテン</t>
    </rPh>
    <rPh sb="692" eb="694">
      <t>カイシュウ</t>
    </rPh>
    <rPh sb="695" eb="696">
      <t>アン</t>
    </rPh>
    <rPh sb="697" eb="698">
      <t>カンガ</t>
    </rPh>
    <rPh sb="702" eb="703">
      <t>ゴ</t>
    </rPh>
    <rPh sb="703" eb="706">
      <t>テンリシ</t>
    </rPh>
    <rPh sb="709" eb="711">
      <t>チイキ</t>
    </rPh>
    <rPh sb="711" eb="713">
      <t>コソダ</t>
    </rPh>
    <rPh sb="714" eb="716">
      <t>シエン</t>
    </rPh>
    <rPh sb="716" eb="718">
      <t>キョテン</t>
    </rPh>
    <rPh sb="718" eb="720">
      <t>ジギョウ</t>
    </rPh>
    <rPh sb="721" eb="723">
      <t>イタク</t>
    </rPh>
    <rPh sb="724" eb="725">
      <t>ウ</t>
    </rPh>
    <rPh sb="727" eb="729">
      <t>テンカイ</t>
    </rPh>
    <rPh sb="733" eb="734">
      <t>カンガ</t>
    </rPh>
    <rPh sb="745" eb="748">
      <t>ニュウヨウジ</t>
    </rPh>
    <rPh sb="749" eb="750">
      <t>コロ</t>
    </rPh>
    <rPh sb="753" eb="755">
      <t>キョテン</t>
    </rPh>
    <rPh sb="756" eb="757">
      <t>シタ</t>
    </rPh>
    <rPh sb="764" eb="765">
      <t>アズ</t>
    </rPh>
    <rPh sb="767" eb="769">
      <t>ジギョウ</t>
    </rPh>
    <rPh sb="770" eb="771">
      <t>コ</t>
    </rPh>
    <rPh sb="774" eb="775">
      <t>ダイ</t>
    </rPh>
    <rPh sb="777" eb="780">
      <t>イバショ</t>
    </rPh>
    <rPh sb="780" eb="782">
      <t>ジギョウ</t>
    </rPh>
    <rPh sb="783" eb="785">
      <t>ヘイセツ</t>
    </rPh>
    <rPh sb="787" eb="788">
      <t>オコナ</t>
    </rPh>
    <rPh sb="793" eb="794">
      <t>イキ</t>
    </rPh>
    <rPh sb="795" eb="796">
      <t>ナガ</t>
    </rPh>
    <rPh sb="797" eb="799">
      <t>シエン</t>
    </rPh>
    <rPh sb="800" eb="802">
      <t>カノウ</t>
    </rPh>
    <rPh sb="860" eb="862">
      <t>ゲンザイ</t>
    </rPh>
    <rPh sb="863" eb="865">
      <t>キョテン</t>
    </rPh>
    <rPh sb="866" eb="867">
      <t>ア</t>
    </rPh>
    <rPh sb="870" eb="873">
      <t>ホンキョテン</t>
    </rPh>
    <rPh sb="874" eb="875">
      <t>ホカ</t>
    </rPh>
    <rPh sb="876" eb="879">
      <t>キョリテキ</t>
    </rPh>
    <rPh sb="880" eb="881">
      <t>アシ</t>
    </rPh>
    <rPh sb="882" eb="883">
      <t>ハコ</t>
    </rPh>
    <rPh sb="887" eb="888">
      <t>ムズカ</t>
    </rPh>
    <rPh sb="890" eb="892">
      <t>チイキ</t>
    </rPh>
    <rPh sb="894" eb="896">
      <t>キョテン</t>
    </rPh>
    <rPh sb="897" eb="899">
      <t>カクジュウ</t>
    </rPh>
    <rPh sb="904" eb="906">
      <t>メザ</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</si>
  <si>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完了報告書
まちのフリーペーパー『Tenri　Quest』5000部
（フリーペーパーに市長からの事業について挨拶）
子ども食堂を正式に奈良県に登録し、ひなた子ども食堂を開設　
心理相談室の開設</t>
    </r>
    <rPh sb="0" eb="2">
      <t>ジッサイ</t>
    </rPh>
    <rPh sb="3" eb="5">
      <t>サクセイ</t>
    </rPh>
    <rPh sb="7" eb="10">
      <t>セイカブツ</t>
    </rPh>
    <rPh sb="11" eb="13">
      <t>メイショウ</t>
    </rPh>
    <rPh sb="14" eb="16">
      <t>キサイ</t>
    </rPh>
    <rPh sb="69" eb="71">
      <t>カンリョウ</t>
    </rPh>
    <rPh sb="71" eb="74">
      <t>ホウコクショ</t>
    </rPh>
    <rPh sb="102" eb="103">
      <t>ブ</t>
    </rPh>
    <rPh sb="113" eb="115">
      <t>シチョウ</t>
    </rPh>
    <rPh sb="118" eb="120">
      <t>ジギョウ</t>
    </rPh>
    <rPh sb="124" eb="126">
      <t>アイサツ</t>
    </rPh>
    <rPh sb="128" eb="129">
      <t>コ</t>
    </rPh>
    <rPh sb="131" eb="133">
      <t>ショクドウ</t>
    </rPh>
    <rPh sb="134" eb="136">
      <t>セイシキ</t>
    </rPh>
    <rPh sb="137" eb="140">
      <t>ナラケン</t>
    </rPh>
    <rPh sb="141" eb="143">
      <t>トウロク</t>
    </rPh>
    <rPh sb="148" eb="149">
      <t>コ</t>
    </rPh>
    <rPh sb="151" eb="153">
      <t>ショクドウ</t>
    </rPh>
    <rPh sb="154" eb="156">
      <t>カイセツ</t>
    </rPh>
    <rPh sb="158" eb="163">
      <t>シンリソウダンシツ</t>
    </rPh>
    <rPh sb="164" eb="166">
      <t>カイセツ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</si>
</sst>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1"/>
      <color theme="1"/>
      <name val="游ゴシック"/>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s>
  <borders count="48">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3">
    <xf numFmtId="0" fontId="0" fillId="0" borderId="0">
      <alignment vertical="center"/>
    </xf>
    <xf numFmtId="38" fontId="8" fillId="0" borderId="0" applyFont="0" applyFill="0" applyBorder="0" applyAlignment="0" applyProtection="0">
      <alignment vertical="center"/>
    </xf>
    <xf numFmtId="38" fontId="22" fillId="0" borderId="0" applyFont="0" applyFill="0" applyBorder="0" applyAlignment="0" applyProtection="0">
      <alignment vertical="center"/>
    </xf>
  </cellStyleXfs>
  <cellXfs count="16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2" xfId="0" applyFont="1" applyBorder="1" applyAlignment="1">
      <alignment horizontal="center" vertical="center" wrapText="1"/>
    </xf>
    <xf numFmtId="0" fontId="5" fillId="0" borderId="2" xfId="0" applyFont="1" applyBorder="1" applyAlignment="1">
      <alignment vertical="center" wrapText="1"/>
    </xf>
    <xf numFmtId="0" fontId="4" fillId="0" borderId="0" xfId="0" applyFont="1" applyBorder="1" applyAlignment="1">
      <alignment horizontal="left" vertical="center"/>
    </xf>
    <xf numFmtId="0" fontId="3" fillId="0" borderId="3" xfId="0" applyFont="1" applyBorder="1" applyAlignment="1" applyProtection="1">
      <alignment horizontal="center" vertical="center"/>
    </xf>
    <xf numFmtId="0" fontId="4" fillId="0" borderId="2" xfId="0" applyFont="1" applyBorder="1" applyAlignment="1">
      <alignment horizontal="center" vertical="center" wrapText="1"/>
    </xf>
    <xf numFmtId="38" fontId="11" fillId="0" borderId="0" xfId="1" applyFont="1">
      <alignment vertical="center"/>
    </xf>
    <xf numFmtId="38" fontId="12" fillId="0" borderId="0" xfId="1" applyFont="1">
      <alignment vertical="center"/>
    </xf>
    <xf numFmtId="38" fontId="13" fillId="0" borderId="0" xfId="1" applyFont="1">
      <alignment vertical="center"/>
    </xf>
    <xf numFmtId="38" fontId="12" fillId="0" borderId="0" xfId="1" applyFont="1" applyAlignment="1">
      <alignment horizontal="right" vertical="center"/>
    </xf>
    <xf numFmtId="38" fontId="12" fillId="0" borderId="0" xfId="1" applyFont="1" applyAlignment="1">
      <alignment horizontal="justify" vertical="center"/>
    </xf>
    <xf numFmtId="38" fontId="12" fillId="4" borderId="18" xfId="1" applyFont="1" applyFill="1" applyBorder="1" applyAlignment="1">
      <alignment horizontal="center" vertical="center" wrapText="1"/>
    </xf>
    <xf numFmtId="38" fontId="12" fillId="4" borderId="19" xfId="1" applyFont="1" applyFill="1" applyBorder="1" applyAlignment="1">
      <alignment horizontal="center" vertical="center"/>
    </xf>
    <xf numFmtId="38" fontId="12" fillId="4" borderId="21" xfId="1" applyFont="1" applyFill="1" applyBorder="1" applyAlignment="1">
      <alignment horizontal="center" vertical="center" wrapText="1"/>
    </xf>
    <xf numFmtId="38" fontId="12" fillId="4" borderId="22" xfId="1" applyFont="1" applyFill="1" applyBorder="1" applyAlignment="1">
      <alignment horizontal="center" vertical="center"/>
    </xf>
    <xf numFmtId="38" fontId="12" fillId="4" borderId="21" xfId="1" applyFont="1" applyFill="1" applyBorder="1" applyAlignment="1">
      <alignment horizontal="justify" vertical="center"/>
    </xf>
    <xf numFmtId="38" fontId="12" fillId="0" borderId="23" xfId="1" applyFont="1" applyBorder="1" applyAlignment="1">
      <alignment horizontal="right" vertical="center"/>
    </xf>
    <xf numFmtId="38" fontId="12" fillId="0" borderId="24" xfId="1" applyFont="1" applyBorder="1" applyAlignment="1">
      <alignment horizontal="right" vertical="center"/>
    </xf>
    <xf numFmtId="38" fontId="12" fillId="4" borderId="18" xfId="1" applyFont="1" applyFill="1" applyBorder="1" applyAlignment="1">
      <alignment horizontal="right" vertical="center" wrapText="1"/>
    </xf>
    <xf numFmtId="38" fontId="12" fillId="4" borderId="20" xfId="1" applyFont="1" applyFill="1" applyBorder="1" applyAlignment="1">
      <alignment horizontal="justify" vertical="center"/>
    </xf>
    <xf numFmtId="38" fontId="12" fillId="0" borderId="2" xfId="1" applyFont="1" applyBorder="1" applyAlignment="1">
      <alignment horizontal="right" vertical="center"/>
    </xf>
    <xf numFmtId="38" fontId="12" fillId="4" borderId="25" xfId="1" applyFont="1" applyFill="1" applyBorder="1" applyAlignment="1">
      <alignment horizontal="righ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5" fillId="4" borderId="20" xfId="1" applyFont="1" applyFill="1" applyBorder="1" applyAlignment="1">
      <alignment horizontal="justify" vertical="center"/>
    </xf>
    <xf numFmtId="38" fontId="15" fillId="4" borderId="28" xfId="1" applyFont="1" applyFill="1" applyBorder="1" applyAlignment="1">
      <alignment horizontal="right" vertical="center"/>
    </xf>
    <xf numFmtId="38" fontId="15" fillId="4" borderId="16" xfId="1" applyFont="1" applyFill="1" applyBorder="1" applyAlignment="1">
      <alignment horizontal="right" vertical="center"/>
    </xf>
    <xf numFmtId="38" fontId="15" fillId="4" borderId="20" xfId="1" applyFont="1" applyFill="1" applyBorder="1" applyAlignment="1">
      <alignment horizontal="right" vertical="center" wrapText="1"/>
    </xf>
    <xf numFmtId="38" fontId="12" fillId="0" borderId="2" xfId="1" applyFont="1" applyBorder="1">
      <alignment vertical="center"/>
    </xf>
    <xf numFmtId="38" fontId="12" fillId="4" borderId="24" xfId="1" applyFont="1" applyFill="1" applyBorder="1" applyAlignment="1">
      <alignment horizontal="center" vertical="center" wrapText="1"/>
    </xf>
    <xf numFmtId="38" fontId="12" fillId="4" borderId="25" xfId="1" applyFont="1" applyFill="1" applyBorder="1" applyAlignment="1">
      <alignment horizontal="center" vertical="center" wrapText="1"/>
    </xf>
    <xf numFmtId="38" fontId="12" fillId="0" borderId="29" xfId="1" applyFont="1" applyBorder="1" applyAlignment="1">
      <alignment horizontal="left" vertical="center" wrapText="1"/>
    </xf>
    <xf numFmtId="38" fontId="12" fillId="0" borderId="18" xfId="1" applyFont="1" applyBorder="1" applyAlignment="1">
      <alignment vertical="center" wrapText="1"/>
    </xf>
    <xf numFmtId="38" fontId="12" fillId="0" borderId="29" xfId="1" applyFont="1" applyBorder="1" applyAlignment="1">
      <alignment horizontal="right" vertical="center"/>
    </xf>
    <xf numFmtId="38" fontId="12" fillId="0" borderId="21" xfId="1" applyFont="1" applyBorder="1" applyAlignment="1">
      <alignment horizontal="right" vertical="center"/>
    </xf>
    <xf numFmtId="38" fontId="12" fillId="4" borderId="29" xfId="1" applyFont="1" applyFill="1" applyBorder="1" applyAlignment="1">
      <alignment horizontal="right" vertical="center" wrapText="1"/>
    </xf>
    <xf numFmtId="38" fontId="12" fillId="0" borderId="21" xfId="1" applyFont="1" applyBorder="1" applyAlignment="1">
      <alignment vertical="center" wrapText="1"/>
    </xf>
    <xf numFmtId="0" fontId="12" fillId="4" borderId="30" xfId="0" applyFont="1" applyFill="1" applyBorder="1">
      <alignment vertical="center"/>
    </xf>
    <xf numFmtId="38" fontId="12" fillId="4" borderId="17" xfId="1" applyFont="1" applyFill="1" applyBorder="1">
      <alignment vertical="center"/>
    </xf>
    <xf numFmtId="38" fontId="12" fillId="4" borderId="31" xfId="1" applyFont="1" applyFill="1" applyBorder="1" applyAlignment="1">
      <alignment horizontal="right" vertical="center"/>
    </xf>
    <xf numFmtId="38" fontId="12" fillId="4" borderId="32" xfId="1" applyFont="1" applyFill="1" applyBorder="1" applyAlignment="1">
      <alignment horizontal="right" vertical="center"/>
    </xf>
    <xf numFmtId="0" fontId="12" fillId="4" borderId="20" xfId="0" applyFont="1" applyFill="1" applyBorder="1" applyAlignment="1">
      <alignment vertical="center" wrapText="1"/>
    </xf>
    <xf numFmtId="41" fontId="12" fillId="4" borderId="30" xfId="1" applyNumberFormat="1" applyFont="1" applyFill="1" applyBorder="1" applyAlignment="1">
      <alignment horizontal="right" vertical="center"/>
    </xf>
    <xf numFmtId="38" fontId="12" fillId="4" borderId="33" xfId="1" applyFont="1" applyFill="1" applyBorder="1" applyAlignment="1">
      <alignment horizontal="right" vertical="center"/>
    </xf>
    <xf numFmtId="38" fontId="12" fillId="4" borderId="34" xfId="1" applyFont="1" applyFill="1" applyBorder="1" applyAlignment="1">
      <alignment horizontal="right" vertical="center"/>
    </xf>
    <xf numFmtId="38" fontId="15" fillId="4" borderId="16" xfId="1" applyFont="1" applyFill="1" applyBorder="1" applyAlignment="1">
      <alignment horizontal="justify" vertical="center"/>
    </xf>
    <xf numFmtId="38" fontId="15" fillId="4" borderId="30" xfId="1" applyFont="1" applyFill="1" applyBorder="1" applyAlignment="1">
      <alignment horizontal="right" vertical="center"/>
    </xf>
    <xf numFmtId="38" fontId="15" fillId="5" borderId="1" xfId="1" applyFont="1" applyFill="1" applyBorder="1">
      <alignment vertical="center"/>
    </xf>
    <xf numFmtId="38" fontId="15" fillId="4" borderId="16" xfId="1" applyFont="1" applyFill="1" applyBorder="1" applyAlignment="1">
      <alignment horizontal="right" vertical="center" wrapText="1"/>
    </xf>
    <xf numFmtId="38" fontId="15" fillId="4" borderId="30" xfId="1" applyFont="1" applyFill="1" applyBorder="1" applyAlignment="1">
      <alignment vertical="center" wrapText="1"/>
    </xf>
    <xf numFmtId="38" fontId="15" fillId="0" borderId="0" xfId="1" applyFont="1" applyFill="1" applyBorder="1" applyAlignment="1">
      <alignment horizontal="right" vertical="center"/>
    </xf>
    <xf numFmtId="38" fontId="12" fillId="0" borderId="0" xfId="1" applyFont="1" applyBorder="1">
      <alignment vertical="center"/>
    </xf>
    <xf numFmtId="38" fontId="16" fillId="0" borderId="0" xfId="1" applyFont="1" applyAlignment="1">
      <alignment vertical="top"/>
    </xf>
    <xf numFmtId="38" fontId="12" fillId="0" borderId="0" xfId="1" applyFont="1" applyAlignment="1">
      <alignment vertical="center"/>
    </xf>
    <xf numFmtId="38" fontId="16" fillId="0" borderId="0" xfId="1" applyFont="1" applyAlignment="1">
      <alignment vertical="top" wrapText="1"/>
    </xf>
    <xf numFmtId="0" fontId="17" fillId="0" borderId="23" xfId="0" applyFont="1" applyBorder="1" applyAlignment="1">
      <alignment vertical="center" wrapText="1"/>
    </xf>
    <xf numFmtId="38" fontId="15" fillId="0" borderId="23" xfId="1" applyFont="1" applyFill="1" applyBorder="1" applyAlignment="1">
      <alignment horizontal="left" vertical="center"/>
    </xf>
    <xf numFmtId="38" fontId="12" fillId="0" borderId="23" xfId="1" applyFont="1" applyBorder="1">
      <alignment vertical="center"/>
    </xf>
    <xf numFmtId="38" fontId="12" fillId="0" borderId="35" xfId="1" applyFont="1" applyBorder="1" applyAlignment="1">
      <alignment vertical="center" wrapText="1"/>
    </xf>
    <xf numFmtId="38" fontId="12" fillId="0" borderId="36" xfId="1" applyFont="1" applyBorder="1" applyAlignment="1">
      <alignment vertical="center" wrapText="1"/>
    </xf>
    <xf numFmtId="38" fontId="12" fillId="0" borderId="37" xfId="1" applyFont="1" applyBorder="1" applyAlignment="1">
      <alignment vertical="center" wrapText="1"/>
    </xf>
    <xf numFmtId="38" fontId="12" fillId="0" borderId="38" xfId="1" applyFont="1" applyBorder="1" applyAlignment="1">
      <alignment vertical="center" wrapText="1"/>
    </xf>
    <xf numFmtId="0" fontId="12" fillId="0" borderId="0" xfId="1" applyNumberFormat="1" applyFont="1">
      <alignment vertical="center"/>
    </xf>
    <xf numFmtId="38" fontId="12" fillId="0" borderId="39" xfId="1" applyFont="1" applyBorder="1" applyAlignment="1">
      <alignment vertical="center" wrapText="1"/>
    </xf>
    <xf numFmtId="38" fontId="12" fillId="0" borderId="40" xfId="1" applyFont="1" applyBorder="1" applyAlignment="1">
      <alignment vertical="center" wrapText="1"/>
    </xf>
    <xf numFmtId="0" fontId="12" fillId="0" borderId="0" xfId="1" applyNumberFormat="1" applyFont="1" applyAlignment="1">
      <alignment vertical="center" wrapText="1"/>
    </xf>
    <xf numFmtId="38" fontId="12" fillId="0" borderId="0" xfId="1" applyFont="1" applyBorder="1" applyAlignment="1">
      <alignment vertical="center"/>
    </xf>
    <xf numFmtId="38" fontId="15" fillId="0" borderId="0" xfId="1" applyFont="1">
      <alignment vertical="center"/>
    </xf>
    <xf numFmtId="38" fontId="18" fillId="0" borderId="41" xfId="1" applyFont="1" applyFill="1" applyBorder="1" applyAlignment="1">
      <alignment vertical="center" wrapText="1"/>
    </xf>
    <xf numFmtId="38" fontId="19" fillId="0" borderId="42" xfId="1" applyFont="1" applyFill="1" applyBorder="1">
      <alignment vertical="center"/>
    </xf>
    <xf numFmtId="38" fontId="12" fillId="0" borderId="43" xfId="1" applyFont="1" applyFill="1" applyBorder="1" applyAlignment="1">
      <alignment vertical="center" wrapText="1"/>
    </xf>
    <xf numFmtId="38" fontId="18" fillId="0" borderId="23" xfId="1" applyFont="1" applyFill="1" applyBorder="1" applyAlignment="1">
      <alignment vertical="center" wrapText="1"/>
    </xf>
    <xf numFmtId="38" fontId="12" fillId="0" borderId="43" xfId="1" applyFont="1" applyFill="1" applyBorder="1">
      <alignment vertical="center"/>
    </xf>
    <xf numFmtId="176" fontId="12" fillId="4" borderId="44" xfId="1" applyNumberFormat="1" applyFont="1" applyFill="1" applyBorder="1">
      <alignment vertical="center"/>
    </xf>
    <xf numFmtId="38" fontId="14" fillId="4" borderId="45" xfId="1" applyFont="1" applyFill="1" applyBorder="1" applyAlignment="1">
      <alignment horizontal="right" vertical="center"/>
    </xf>
    <xf numFmtId="38" fontId="12" fillId="4" borderId="44" xfId="1" applyFont="1" applyFill="1" applyBorder="1" applyAlignment="1">
      <alignment vertical="center"/>
    </xf>
    <xf numFmtId="38" fontId="12" fillId="0" borderId="25" xfId="1" applyFont="1" applyBorder="1" applyAlignment="1">
      <alignment horizontal="right" vertical="center"/>
    </xf>
    <xf numFmtId="38" fontId="12" fillId="0" borderId="0" xfId="1" applyFont="1" applyAlignment="1">
      <alignment horizontal="right" vertical="center" wrapText="1"/>
    </xf>
    <xf numFmtId="38" fontId="12" fillId="0" borderId="29" xfId="1" applyFont="1" applyBorder="1" applyAlignment="1">
      <alignment horizontal="justify" vertical="center"/>
    </xf>
    <xf numFmtId="38" fontId="12" fillId="0" borderId="19" xfId="1" applyFont="1" applyBorder="1" applyAlignment="1">
      <alignment vertical="center" wrapText="1"/>
    </xf>
    <xf numFmtId="38" fontId="12" fillId="4" borderId="21" xfId="1" applyFont="1" applyFill="1" applyBorder="1" applyAlignment="1">
      <alignment horizontal="right" vertical="center" wrapText="1"/>
    </xf>
    <xf numFmtId="38" fontId="12" fillId="0" borderId="22" xfId="1" applyFont="1" applyBorder="1" applyAlignment="1">
      <alignment vertical="center" wrapText="1"/>
    </xf>
    <xf numFmtId="38" fontId="12" fillId="4" borderId="20" xfId="1" applyFont="1" applyFill="1" applyBorder="1" applyAlignment="1">
      <alignment horizontal="right" vertical="center" wrapText="1"/>
    </xf>
    <xf numFmtId="38" fontId="15" fillId="4" borderId="16" xfId="1" applyFont="1" applyFill="1" applyBorder="1" applyAlignment="1">
      <alignment vertical="center" wrapText="1"/>
    </xf>
    <xf numFmtId="38" fontId="12" fillId="7" borderId="0" xfId="1" applyFont="1" applyFill="1">
      <alignment vertical="center"/>
    </xf>
    <xf numFmtId="38" fontId="12" fillId="10" borderId="20" xfId="1" applyFont="1" applyFill="1" applyBorder="1" applyAlignment="1">
      <alignment horizontal="right" vertical="center"/>
    </xf>
    <xf numFmtId="38" fontId="12" fillId="3" borderId="19" xfId="1" applyFont="1" applyFill="1" applyBorder="1" applyAlignment="1">
      <alignment horizontal="right" vertical="center"/>
    </xf>
    <xf numFmtId="38" fontId="14" fillId="11" borderId="18" xfId="1" applyFont="1" applyFill="1" applyBorder="1" applyAlignment="1">
      <alignment horizontal="right" vertical="center"/>
    </xf>
    <xf numFmtId="38" fontId="15" fillId="2" borderId="28" xfId="1" applyFont="1" applyFill="1" applyBorder="1" applyAlignment="1">
      <alignment horizontal="right" vertical="center"/>
    </xf>
    <xf numFmtId="38" fontId="15" fillId="2" borderId="1" xfId="1" applyFont="1" applyFill="1" applyBorder="1">
      <alignment vertical="center"/>
    </xf>
    <xf numFmtId="9" fontId="12" fillId="2" borderId="25" xfId="1" applyNumberFormat="1" applyFont="1" applyFill="1" applyBorder="1" applyAlignment="1">
      <alignment horizontal="right" vertical="center"/>
    </xf>
    <xf numFmtId="38" fontId="12" fillId="12" borderId="19" xfId="1" applyFont="1" applyFill="1" applyBorder="1" applyAlignment="1">
      <alignment horizontal="right" vertical="center"/>
    </xf>
    <xf numFmtId="38" fontId="12" fillId="11" borderId="18" xfId="1" applyFont="1" applyFill="1" applyBorder="1" applyAlignment="1">
      <alignment horizontal="right" vertical="center"/>
    </xf>
    <xf numFmtId="38" fontId="12" fillId="0" borderId="24" xfId="1" applyFont="1" applyFill="1" applyBorder="1" applyAlignment="1">
      <alignment horizontal="right" vertical="center"/>
    </xf>
    <xf numFmtId="38" fontId="12" fillId="0" borderId="29" xfId="1" applyFont="1" applyFill="1" applyBorder="1" applyAlignment="1">
      <alignment horizontal="right" vertical="center"/>
    </xf>
    <xf numFmtId="38" fontId="14" fillId="0" borderId="21" xfId="1" applyFont="1" applyFill="1" applyBorder="1" applyAlignment="1">
      <alignment horizontal="right" vertical="center"/>
    </xf>
    <xf numFmtId="38" fontId="12" fillId="0" borderId="21" xfId="1" applyFont="1" applyFill="1" applyBorder="1" applyAlignment="1">
      <alignment horizontal="right" vertical="center"/>
    </xf>
    <xf numFmtId="0" fontId="4" fillId="0" borderId="2" xfId="0" applyFont="1" applyBorder="1" applyAlignment="1">
      <alignment horizontal="center" vertical="center" wrapText="1"/>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4" fillId="2"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4" fillId="10" borderId="2" xfId="0" applyFont="1" applyFill="1" applyBorder="1" applyAlignment="1">
      <alignment horizontal="lef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11"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0" fontId="5" fillId="0" borderId="0" xfId="0" applyFont="1" applyAlignment="1">
      <alignment horizontal="left" vertical="center" wrapText="1"/>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5" fillId="0" borderId="4" xfId="0" applyFont="1" applyBorder="1" applyAlignment="1">
      <alignment horizontal="left" vertical="top" wrapText="1"/>
    </xf>
    <xf numFmtId="0" fontId="5" fillId="0" borderId="7" xfId="0" applyFont="1" applyBorder="1" applyAlignment="1">
      <alignment horizontal="left" vertical="top"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top"/>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0" borderId="3" xfId="0" applyFont="1" applyBorder="1" applyAlignment="1" applyProtection="1">
      <alignment horizontal="left" vertical="center" shrinkToFit="1"/>
    </xf>
    <xf numFmtId="38" fontId="12" fillId="4" borderId="18" xfId="1" applyFont="1" applyFill="1" applyBorder="1" applyAlignment="1">
      <alignment horizontal="center" vertical="center" wrapText="1"/>
    </xf>
    <xf numFmtId="38" fontId="12" fillId="4" borderId="20" xfId="1" applyFont="1" applyFill="1" applyBorder="1" applyAlignment="1">
      <alignment horizontal="center" vertical="center" wrapText="1"/>
    </xf>
    <xf numFmtId="38" fontId="15" fillId="6" borderId="3" xfId="1" applyFont="1" applyFill="1" applyBorder="1" applyAlignment="1">
      <alignment horizontal="center" vertical="center"/>
    </xf>
    <xf numFmtId="38" fontId="10" fillId="0" borderId="0" xfId="1" applyFont="1" applyAlignment="1">
      <alignment horizontal="left" vertical="center"/>
    </xf>
    <xf numFmtId="38" fontId="12" fillId="0" borderId="14" xfId="1" applyFont="1" applyBorder="1">
      <alignment vertical="center"/>
    </xf>
    <xf numFmtId="38" fontId="12" fillId="0" borderId="15" xfId="1" applyFont="1" applyBorder="1">
      <alignment vertical="center"/>
    </xf>
    <xf numFmtId="38" fontId="12" fillId="0" borderId="16" xfId="1" applyFont="1" applyBorder="1" applyAlignment="1">
      <alignment horizontal="center" vertical="center" shrinkToFit="1"/>
    </xf>
    <xf numFmtId="38" fontId="12" fillId="0" borderId="17" xfId="1" applyFont="1" applyBorder="1" applyAlignment="1">
      <alignment horizontal="center" vertical="center" shrinkToFit="1"/>
    </xf>
    <xf numFmtId="38" fontId="12" fillId="0" borderId="2" xfId="1" applyFont="1" applyBorder="1" applyAlignment="1">
      <alignment horizontal="center" vertical="center"/>
    </xf>
    <xf numFmtId="38" fontId="12" fillId="4" borderId="18" xfId="1" applyFont="1" applyFill="1" applyBorder="1" applyAlignment="1">
      <alignment horizontal="center" vertical="center"/>
    </xf>
    <xf numFmtId="38" fontId="12" fillId="4" borderId="20" xfId="1" applyFont="1" applyFill="1" applyBorder="1" applyAlignment="1">
      <alignment horizontal="center" vertical="center"/>
    </xf>
    <xf numFmtId="38" fontId="15" fillId="0" borderId="3" xfId="1" applyFont="1" applyBorder="1" applyAlignment="1">
      <alignment horizontal="center" vertical="center"/>
    </xf>
    <xf numFmtId="38" fontId="10" fillId="8" borderId="0" xfId="1" applyFont="1" applyFill="1" applyAlignment="1">
      <alignment horizontal="center" vertical="center"/>
    </xf>
    <xf numFmtId="0" fontId="4" fillId="12" borderId="2" xfId="0" applyFont="1" applyFill="1" applyBorder="1" applyAlignment="1">
      <alignment horizontal="left" vertical="center" wrapText="1"/>
    </xf>
    <xf numFmtId="38" fontId="20" fillId="0" borderId="0" xfId="1" applyFont="1" applyAlignment="1">
      <alignment horizontal="center" vertical="center"/>
    </xf>
    <xf numFmtId="38" fontId="12" fillId="0" borderId="46" xfId="1" applyFont="1" applyBorder="1">
      <alignment vertical="center"/>
    </xf>
    <xf numFmtId="38" fontId="12" fillId="0" borderId="47" xfId="1" applyFont="1" applyBorder="1">
      <alignment vertical="center"/>
    </xf>
  </cellXfs>
  <cellStyles count="3">
    <cellStyle name="桁区切り" xfId="1" builtinId="6"/>
    <cellStyle name="桁区切り 2" xfId="2" xr:uid="{00000000-0005-0000-0000-000001000000}"/>
    <cellStyle name="標準" xfId="0" builtinId="0"/>
  </cellStyles>
  <dxfs count="19">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30</xdr:row>
      <xdr:rowOff>44823</xdr:rowOff>
    </xdr:from>
    <xdr:to>
      <xdr:col>5</xdr:col>
      <xdr:colOff>649941</xdr:colOff>
      <xdr:row>31</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54</xdr:row>
      <xdr:rowOff>44823</xdr:rowOff>
    </xdr:from>
    <xdr:to>
      <xdr:col>5</xdr:col>
      <xdr:colOff>649941</xdr:colOff>
      <xdr:row>55</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76</xdr:row>
      <xdr:rowOff>44823</xdr:rowOff>
    </xdr:from>
    <xdr:to>
      <xdr:col>5</xdr:col>
      <xdr:colOff>649941</xdr:colOff>
      <xdr:row>77</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97</xdr:row>
      <xdr:rowOff>44823</xdr:rowOff>
    </xdr:from>
    <xdr:to>
      <xdr:col>5</xdr:col>
      <xdr:colOff>649941</xdr:colOff>
      <xdr:row>98</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173</xdr:row>
      <xdr:rowOff>44823</xdr:rowOff>
    </xdr:from>
    <xdr:to>
      <xdr:col>5</xdr:col>
      <xdr:colOff>649941</xdr:colOff>
      <xdr:row>174</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125</xdr:row>
      <xdr:rowOff>56031</xdr:rowOff>
    </xdr:from>
    <xdr:to>
      <xdr:col>13</xdr:col>
      <xdr:colOff>649941</xdr:colOff>
      <xdr:row>127</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42</xdr:row>
      <xdr:rowOff>201610</xdr:rowOff>
    </xdr:from>
    <xdr:to>
      <xdr:col>5</xdr:col>
      <xdr:colOff>402168</xdr:colOff>
      <xdr:row>59</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47</xdr:row>
      <xdr:rowOff>136525</xdr:rowOff>
    </xdr:from>
    <xdr:to>
      <xdr:col>0</xdr:col>
      <xdr:colOff>360365</xdr:colOff>
      <xdr:row>48</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46</xdr:row>
      <xdr:rowOff>65087</xdr:rowOff>
    </xdr:from>
    <xdr:to>
      <xdr:col>4</xdr:col>
      <xdr:colOff>1111250</xdr:colOff>
      <xdr:row>49</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43</xdr:row>
      <xdr:rowOff>185737</xdr:rowOff>
    </xdr:from>
    <xdr:to>
      <xdr:col>1</xdr:col>
      <xdr:colOff>685800</xdr:colOff>
      <xdr:row>45</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51</xdr:row>
      <xdr:rowOff>49213</xdr:rowOff>
    </xdr:from>
    <xdr:to>
      <xdr:col>0</xdr:col>
      <xdr:colOff>360366</xdr:colOff>
      <xdr:row>52</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50</xdr:row>
      <xdr:rowOff>80962</xdr:rowOff>
    </xdr:from>
    <xdr:to>
      <xdr:col>4</xdr:col>
      <xdr:colOff>1111250</xdr:colOff>
      <xdr:row>53</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55</xdr:row>
      <xdr:rowOff>74613</xdr:rowOff>
    </xdr:from>
    <xdr:to>
      <xdr:col>0</xdr:col>
      <xdr:colOff>377829</xdr:colOff>
      <xdr:row>56</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54</xdr:row>
      <xdr:rowOff>106362</xdr:rowOff>
    </xdr:from>
    <xdr:to>
      <xdr:col>4</xdr:col>
      <xdr:colOff>1111250</xdr:colOff>
      <xdr:row>57</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47</xdr:row>
          <xdr:rowOff>137160</xdr:rowOff>
        </xdr:from>
        <xdr:to>
          <xdr:col>0</xdr:col>
          <xdr:colOff>449580</xdr:colOff>
          <xdr:row>48</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51</xdr:row>
          <xdr:rowOff>22860</xdr:rowOff>
        </xdr:from>
        <xdr:to>
          <xdr:col>0</xdr:col>
          <xdr:colOff>441960</xdr:colOff>
          <xdr:row>52</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55</xdr:row>
          <xdr:rowOff>38100</xdr:rowOff>
        </xdr:from>
        <xdr:to>
          <xdr:col>0</xdr:col>
          <xdr:colOff>480060</xdr:colOff>
          <xdr:row>56</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id="{00000000-0008-0000-0200-000004000000}"/>
            </a:ext>
          </a:extLst>
        </xdr:cNvPr>
        <xdr:cNvSpPr>
          <a:spLocks noChangeArrowheads="1"/>
        </xdr:cNvSpPr>
      </xdr:nvSpPr>
      <xdr:spPr bwMode="auto">
        <a:xfrm>
          <a:off x="1304925" y="2555874"/>
          <a:ext cx="2851150" cy="79057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27</xdr:row>
      <xdr:rowOff>44823</xdr:rowOff>
    </xdr:from>
    <xdr:to>
      <xdr:col>5</xdr:col>
      <xdr:colOff>649941</xdr:colOff>
      <xdr:row>28</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025588" y="5513294"/>
          <a:ext cx="537882" cy="414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49</xdr:row>
      <xdr:rowOff>44823</xdr:rowOff>
    </xdr:from>
    <xdr:to>
      <xdr:col>5</xdr:col>
      <xdr:colOff>649941</xdr:colOff>
      <xdr:row>50</xdr:row>
      <xdr:rowOff>224118</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3753971" y="5860676"/>
          <a:ext cx="537882" cy="5266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71</xdr:row>
      <xdr:rowOff>44823</xdr:rowOff>
    </xdr:from>
    <xdr:to>
      <xdr:col>5</xdr:col>
      <xdr:colOff>649941</xdr:colOff>
      <xdr:row>72</xdr:row>
      <xdr:rowOff>224118</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753971" y="11138647"/>
          <a:ext cx="537882" cy="414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92</xdr:row>
      <xdr:rowOff>44823</xdr:rowOff>
    </xdr:from>
    <xdr:to>
      <xdr:col>5</xdr:col>
      <xdr:colOff>649941</xdr:colOff>
      <xdr:row>93</xdr:row>
      <xdr:rowOff>224118</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753971" y="11138647"/>
          <a:ext cx="537882" cy="414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161</xdr:row>
      <xdr:rowOff>44823</xdr:rowOff>
    </xdr:from>
    <xdr:to>
      <xdr:col>5</xdr:col>
      <xdr:colOff>649941</xdr:colOff>
      <xdr:row>162</xdr:row>
      <xdr:rowOff>224118</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753971" y="5860676"/>
          <a:ext cx="537882" cy="5266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8" name="角丸四角形吹き出し 7">
          <a:extLst>
            <a:ext uri="{FF2B5EF4-FFF2-40B4-BE49-F238E27FC236}">
              <a16:creationId xmlns:a16="http://schemas.microsoft.com/office/drawing/2014/main" id="{00000000-0008-0000-0300-000008000000}"/>
            </a:ext>
          </a:extLst>
        </xdr:cNvPr>
        <xdr:cNvSpPr>
          <a:spLocks noChangeArrowheads="1"/>
        </xdr:cNvSpPr>
      </xdr:nvSpPr>
      <xdr:spPr bwMode="auto">
        <a:xfrm>
          <a:off x="7373471" y="1176617"/>
          <a:ext cx="1636059" cy="742950"/>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a:spLocks noChangeArrowheads="1"/>
        </xdr:cNvSpPr>
      </xdr:nvSpPr>
      <xdr:spPr bwMode="auto">
        <a:xfrm>
          <a:off x="2218765" y="2095500"/>
          <a:ext cx="2325919" cy="431800"/>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a:spLocks noChangeArrowheads="1"/>
        </xdr:cNvSpPr>
      </xdr:nvSpPr>
      <xdr:spPr bwMode="auto">
        <a:xfrm>
          <a:off x="291352" y="1030941"/>
          <a:ext cx="2286000" cy="431800"/>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a:spLocks noChangeArrowheads="1"/>
        </xdr:cNvSpPr>
      </xdr:nvSpPr>
      <xdr:spPr bwMode="auto">
        <a:xfrm>
          <a:off x="7597589" y="30211060"/>
          <a:ext cx="2431676" cy="608480"/>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a:spLocks noChangeArrowheads="1"/>
        </xdr:cNvSpPr>
      </xdr:nvSpPr>
      <xdr:spPr bwMode="auto">
        <a:xfrm>
          <a:off x="7552765" y="2857499"/>
          <a:ext cx="3272118" cy="742950"/>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L192"/>
  <sheetViews>
    <sheetView showGridLines="0" tabSelected="1" view="pageBreakPreview" topLeftCell="A178" zoomScaleNormal="100" zoomScaleSheetLayoutView="100" workbookViewId="0">
      <selection activeCell="M14" sqref="M14"/>
    </sheetView>
  </sheetViews>
  <sheetFormatPr defaultColWidth="9" defaultRowHeight="20.25" customHeight="1" x14ac:dyDescent="0.45"/>
  <cols>
    <col min="1" max="11" width="9.5" style="3" customWidth="1"/>
    <col min="12" max="16384" width="9" style="1"/>
  </cols>
  <sheetData>
    <row r="2" spans="1:11" ht="20.25" customHeight="1" x14ac:dyDescent="0.45">
      <c r="A2" s="2" t="s">
        <v>132</v>
      </c>
    </row>
    <row r="3" spans="1:11" ht="20.25" customHeight="1" x14ac:dyDescent="0.45">
      <c r="A3" s="3" t="s">
        <v>0</v>
      </c>
    </row>
    <row r="4" spans="1:11" ht="20.25" customHeight="1" x14ac:dyDescent="0.45">
      <c r="H4" s="3" t="s">
        <v>141</v>
      </c>
    </row>
    <row r="6" spans="1:11" ht="20.25" customHeight="1" x14ac:dyDescent="0.45">
      <c r="H6" s="3" t="s">
        <v>136</v>
      </c>
    </row>
    <row r="7" spans="1:11" ht="20.25" customHeight="1" x14ac:dyDescent="0.45">
      <c r="H7" s="3" t="s">
        <v>3</v>
      </c>
    </row>
    <row r="8" spans="1:11" ht="20.25" customHeight="1" x14ac:dyDescent="0.45">
      <c r="H8" s="3" t="s">
        <v>137</v>
      </c>
    </row>
    <row r="9" spans="1:11" ht="20.25" customHeight="1" x14ac:dyDescent="0.45">
      <c r="H9" s="3" t="s">
        <v>138</v>
      </c>
    </row>
    <row r="10" spans="1:11" ht="20.25" customHeight="1" x14ac:dyDescent="0.45">
      <c r="H10" s="3" t="s">
        <v>139</v>
      </c>
    </row>
    <row r="11" spans="1:11" ht="20.25" customHeight="1" x14ac:dyDescent="0.45">
      <c r="H11" s="3" t="s">
        <v>140</v>
      </c>
    </row>
    <row r="12" spans="1:11" ht="20.25" customHeight="1" thickBot="1" x14ac:dyDescent="0.5">
      <c r="A12" s="4"/>
      <c r="B12" s="4"/>
      <c r="C12" s="4"/>
      <c r="D12" s="4"/>
      <c r="E12" s="4"/>
      <c r="F12" s="4"/>
      <c r="G12" s="4"/>
      <c r="H12" s="4"/>
      <c r="I12" s="4"/>
      <c r="J12" s="4"/>
      <c r="K12" s="4"/>
    </row>
    <row r="13" spans="1:11" ht="20.25" customHeight="1" thickBot="1" x14ac:dyDescent="0.5">
      <c r="A13" s="101" t="s">
        <v>8</v>
      </c>
      <c r="B13" s="101"/>
      <c r="C13" s="9" t="s">
        <v>27</v>
      </c>
      <c r="D13" s="102" t="s">
        <v>168</v>
      </c>
      <c r="E13" s="103"/>
      <c r="F13" s="6"/>
      <c r="G13" s="104" t="s">
        <v>9</v>
      </c>
      <c r="H13" s="104"/>
      <c r="I13" s="104"/>
      <c r="J13" s="104"/>
      <c r="K13" s="104"/>
    </row>
    <row r="14" spans="1:11" ht="20.25" customHeight="1" thickBot="1" x14ac:dyDescent="0.5">
      <c r="A14" s="105" t="s">
        <v>10</v>
      </c>
      <c r="B14" s="105"/>
      <c r="C14" s="9" t="s">
        <v>27</v>
      </c>
      <c r="D14" s="102" t="s">
        <v>169</v>
      </c>
      <c r="E14" s="103"/>
      <c r="F14" s="6"/>
      <c r="G14" s="106" t="s">
        <v>11</v>
      </c>
      <c r="H14" s="106"/>
      <c r="I14" s="106"/>
      <c r="J14" s="106"/>
      <c r="K14" s="106"/>
    </row>
    <row r="15" spans="1:11" ht="20.25" customHeight="1" thickBot="1" x14ac:dyDescent="0.5">
      <c r="A15" s="105" t="s">
        <v>12</v>
      </c>
      <c r="B15" s="105"/>
      <c r="C15" s="9" t="s">
        <v>27</v>
      </c>
      <c r="D15" s="102" t="s">
        <v>165</v>
      </c>
      <c r="E15" s="103"/>
      <c r="F15" s="6"/>
      <c r="G15" s="113" t="s">
        <v>13</v>
      </c>
      <c r="H15" s="113"/>
      <c r="I15" s="113"/>
      <c r="J15" s="113"/>
      <c r="K15" s="113"/>
    </row>
    <row r="16" spans="1:11" ht="20.25" customHeight="1" thickBot="1" x14ac:dyDescent="0.5">
      <c r="A16" s="105" t="s">
        <v>14</v>
      </c>
      <c r="B16" s="105"/>
      <c r="C16" s="9" t="s">
        <v>27</v>
      </c>
      <c r="D16" s="102" t="s">
        <v>166</v>
      </c>
      <c r="E16" s="103"/>
      <c r="F16" s="6"/>
      <c r="G16" s="114" t="s">
        <v>15</v>
      </c>
      <c r="H16" s="114"/>
      <c r="I16" s="114"/>
      <c r="J16" s="114"/>
      <c r="K16" s="114"/>
    </row>
    <row r="18" spans="1:11" ht="20.25" customHeight="1" x14ac:dyDescent="0.45">
      <c r="A18" s="3" t="s">
        <v>16</v>
      </c>
    </row>
    <row r="19" spans="1:11" ht="20.25" customHeight="1" x14ac:dyDescent="0.45">
      <c r="A19" s="115" t="s">
        <v>133</v>
      </c>
      <c r="B19" s="115"/>
      <c r="C19" s="115"/>
      <c r="D19" s="115"/>
      <c r="E19" s="115"/>
      <c r="F19" s="115"/>
      <c r="G19" s="115"/>
      <c r="H19" s="115"/>
      <c r="I19" s="115"/>
      <c r="J19" s="115"/>
      <c r="K19" s="115"/>
    </row>
    <row r="20" spans="1:11" ht="20.25" customHeight="1" x14ac:dyDescent="0.45">
      <c r="A20" s="115"/>
      <c r="B20" s="115"/>
      <c r="C20" s="115"/>
      <c r="D20" s="115"/>
      <c r="E20" s="115"/>
      <c r="F20" s="115"/>
      <c r="G20" s="115"/>
      <c r="H20" s="115"/>
      <c r="I20" s="115"/>
      <c r="J20" s="115"/>
      <c r="K20" s="115"/>
    </row>
    <row r="21" spans="1:11" ht="20.25" customHeight="1" x14ac:dyDescent="0.45">
      <c r="A21" s="115"/>
      <c r="B21" s="115"/>
      <c r="C21" s="115"/>
      <c r="D21" s="115"/>
      <c r="E21" s="115"/>
      <c r="F21" s="115"/>
      <c r="G21" s="115"/>
      <c r="H21" s="115"/>
      <c r="I21" s="115"/>
      <c r="J21" s="115"/>
      <c r="K21" s="115"/>
    </row>
    <row r="22" spans="1:11" ht="20.25" customHeight="1" x14ac:dyDescent="0.45">
      <c r="A22" s="115"/>
      <c r="B22" s="115"/>
      <c r="C22" s="115"/>
      <c r="D22" s="115"/>
      <c r="E22" s="115"/>
      <c r="F22" s="115"/>
      <c r="G22" s="115"/>
      <c r="H22" s="115"/>
      <c r="I22" s="115"/>
      <c r="J22" s="115"/>
      <c r="K22" s="115"/>
    </row>
    <row r="23" spans="1:11" ht="20.25" customHeight="1" x14ac:dyDescent="0.45">
      <c r="A23" s="3" t="s">
        <v>46</v>
      </c>
    </row>
    <row r="24" spans="1:11" ht="20.25" customHeight="1" x14ac:dyDescent="0.45">
      <c r="A24" s="3" t="s">
        <v>21</v>
      </c>
      <c r="G24" s="3" t="s">
        <v>22</v>
      </c>
    </row>
    <row r="25" spans="1:11" ht="20.25" customHeight="1" x14ac:dyDescent="0.45">
      <c r="A25" s="107" t="s">
        <v>156</v>
      </c>
      <c r="B25" s="108"/>
      <c r="C25" s="108"/>
      <c r="D25" s="108"/>
      <c r="E25" s="109"/>
      <c r="G25" s="107" t="s">
        <v>157</v>
      </c>
      <c r="H25" s="119"/>
      <c r="I25" s="119"/>
      <c r="J25" s="119"/>
      <c r="K25" s="120"/>
    </row>
    <row r="26" spans="1:11" ht="20.25" customHeight="1" x14ac:dyDescent="0.45">
      <c r="A26" s="116"/>
      <c r="B26" s="117"/>
      <c r="C26" s="117"/>
      <c r="D26" s="117"/>
      <c r="E26" s="118"/>
      <c r="G26" s="121"/>
      <c r="H26" s="122"/>
      <c r="I26" s="122"/>
      <c r="J26" s="122"/>
      <c r="K26" s="123"/>
    </row>
    <row r="27" spans="1:11" ht="20.25" customHeight="1" x14ac:dyDescent="0.45">
      <c r="A27" s="116"/>
      <c r="B27" s="117"/>
      <c r="C27" s="117"/>
      <c r="D27" s="117"/>
      <c r="E27" s="118"/>
      <c r="G27" s="121"/>
      <c r="H27" s="122"/>
      <c r="I27" s="122"/>
      <c r="J27" s="122"/>
      <c r="K27" s="123"/>
    </row>
    <row r="28" spans="1:11" ht="20.25" customHeight="1" x14ac:dyDescent="0.45">
      <c r="A28" s="116"/>
      <c r="B28" s="117"/>
      <c r="C28" s="117"/>
      <c r="D28" s="117"/>
      <c r="E28" s="118"/>
      <c r="G28" s="121"/>
      <c r="H28" s="122"/>
      <c r="I28" s="122"/>
      <c r="J28" s="122"/>
      <c r="K28" s="123"/>
    </row>
    <row r="29" spans="1:11" ht="20.25" customHeight="1" x14ac:dyDescent="0.45">
      <c r="A29" s="116"/>
      <c r="B29" s="117"/>
      <c r="C29" s="117"/>
      <c r="D29" s="117"/>
      <c r="E29" s="118"/>
      <c r="G29" s="121"/>
      <c r="H29" s="122"/>
      <c r="I29" s="122"/>
      <c r="J29" s="122"/>
      <c r="K29" s="123"/>
    </row>
    <row r="30" spans="1:11" ht="20.25" customHeight="1" x14ac:dyDescent="0.45">
      <c r="A30" s="116"/>
      <c r="B30" s="117"/>
      <c r="C30" s="117"/>
      <c r="D30" s="117"/>
      <c r="E30" s="118"/>
      <c r="G30" s="121"/>
      <c r="H30" s="122"/>
      <c r="I30" s="122"/>
      <c r="J30" s="122"/>
      <c r="K30" s="123"/>
    </row>
    <row r="31" spans="1:11" ht="20.25" customHeight="1" x14ac:dyDescent="0.45">
      <c r="A31" s="116"/>
      <c r="B31" s="117"/>
      <c r="C31" s="117"/>
      <c r="D31" s="117"/>
      <c r="E31" s="118"/>
      <c r="F31" s="127"/>
      <c r="G31" s="121"/>
      <c r="H31" s="122"/>
      <c r="I31" s="122"/>
      <c r="J31" s="122"/>
      <c r="K31" s="123"/>
    </row>
    <row r="32" spans="1:11" ht="20.25" customHeight="1" x14ac:dyDescent="0.45">
      <c r="A32" s="116"/>
      <c r="B32" s="117"/>
      <c r="C32" s="117"/>
      <c r="D32" s="117"/>
      <c r="E32" s="118"/>
      <c r="F32" s="127"/>
      <c r="G32" s="121"/>
      <c r="H32" s="122"/>
      <c r="I32" s="122"/>
      <c r="J32" s="122"/>
      <c r="K32" s="123"/>
    </row>
    <row r="33" spans="1:11" ht="20.25" customHeight="1" x14ac:dyDescent="0.45">
      <c r="A33" s="116"/>
      <c r="B33" s="117"/>
      <c r="C33" s="117"/>
      <c r="D33" s="117"/>
      <c r="E33" s="118"/>
      <c r="G33" s="121"/>
      <c r="H33" s="122"/>
      <c r="I33" s="122"/>
      <c r="J33" s="122"/>
      <c r="K33" s="123"/>
    </row>
    <row r="34" spans="1:11" ht="20.25" customHeight="1" x14ac:dyDescent="0.45">
      <c r="A34" s="116"/>
      <c r="B34" s="117"/>
      <c r="C34" s="117"/>
      <c r="D34" s="117"/>
      <c r="E34" s="118"/>
      <c r="G34" s="121"/>
      <c r="H34" s="122"/>
      <c r="I34" s="122"/>
      <c r="J34" s="122"/>
      <c r="K34" s="123"/>
    </row>
    <row r="35" spans="1:11" ht="20.25" customHeight="1" x14ac:dyDescent="0.45">
      <c r="A35" s="116"/>
      <c r="B35" s="117"/>
      <c r="C35" s="117"/>
      <c r="D35" s="117"/>
      <c r="E35" s="118"/>
      <c r="G35" s="121"/>
      <c r="H35" s="122"/>
      <c r="I35" s="122"/>
      <c r="J35" s="122"/>
      <c r="K35" s="123"/>
    </row>
    <row r="36" spans="1:11" ht="20.25" customHeight="1" x14ac:dyDescent="0.45">
      <c r="A36" s="110"/>
      <c r="B36" s="111"/>
      <c r="C36" s="111"/>
      <c r="D36" s="111"/>
      <c r="E36" s="112"/>
      <c r="G36" s="124"/>
      <c r="H36" s="125"/>
      <c r="I36" s="125"/>
      <c r="J36" s="125"/>
      <c r="K36" s="126"/>
    </row>
    <row r="37" spans="1:11" ht="20.25" customHeight="1" x14ac:dyDescent="0.45">
      <c r="A37" s="3" t="s">
        <v>19</v>
      </c>
    </row>
    <row r="38" spans="1:11" ht="20.25" customHeight="1" x14ac:dyDescent="0.45">
      <c r="A38" s="128" t="s">
        <v>158</v>
      </c>
      <c r="B38" s="108"/>
      <c r="C38" s="108"/>
      <c r="D38" s="108"/>
      <c r="E38" s="108"/>
      <c r="F38" s="108"/>
      <c r="G38" s="108"/>
      <c r="H38" s="108"/>
      <c r="I38" s="108"/>
      <c r="J38" s="108"/>
      <c r="K38" s="109"/>
    </row>
    <row r="39" spans="1:11" ht="20.25" customHeight="1" x14ac:dyDescent="0.45">
      <c r="A39" s="129"/>
      <c r="B39" s="117"/>
      <c r="C39" s="117"/>
      <c r="D39" s="117"/>
      <c r="E39" s="117"/>
      <c r="F39" s="117"/>
      <c r="G39" s="117"/>
      <c r="H39" s="117"/>
      <c r="I39" s="117"/>
      <c r="J39" s="117"/>
      <c r="K39" s="118"/>
    </row>
    <row r="40" spans="1:11" ht="20.25" customHeight="1" x14ac:dyDescent="0.45">
      <c r="A40" s="129"/>
      <c r="B40" s="117"/>
      <c r="C40" s="117"/>
      <c r="D40" s="117"/>
      <c r="E40" s="117"/>
      <c r="F40" s="117"/>
      <c r="G40" s="117"/>
      <c r="H40" s="117"/>
      <c r="I40" s="117"/>
      <c r="J40" s="117"/>
      <c r="K40" s="118"/>
    </row>
    <row r="41" spans="1:11" ht="20.25" customHeight="1" x14ac:dyDescent="0.45">
      <c r="A41" s="129"/>
      <c r="B41" s="117"/>
      <c r="C41" s="117"/>
      <c r="D41" s="117"/>
      <c r="E41" s="117"/>
      <c r="F41" s="117"/>
      <c r="G41" s="117"/>
      <c r="H41" s="117"/>
      <c r="I41" s="117"/>
      <c r="J41" s="117"/>
      <c r="K41" s="118"/>
    </row>
    <row r="43" spans="1:11" ht="20.25" customHeight="1" x14ac:dyDescent="0.45">
      <c r="A43" s="107" t="s">
        <v>159</v>
      </c>
      <c r="B43" s="108"/>
      <c r="C43" s="108"/>
      <c r="D43" s="108"/>
      <c r="E43" s="108"/>
      <c r="F43" s="108"/>
      <c r="G43" s="108"/>
      <c r="H43" s="108"/>
      <c r="I43" s="108"/>
      <c r="J43" s="108"/>
      <c r="K43" s="109"/>
    </row>
    <row r="44" spans="1:11" ht="20.25" customHeight="1" x14ac:dyDescent="0.45">
      <c r="A44" s="110"/>
      <c r="B44" s="111"/>
      <c r="C44" s="111"/>
      <c r="D44" s="111"/>
      <c r="E44" s="111"/>
      <c r="F44" s="111"/>
      <c r="G44" s="111"/>
      <c r="H44" s="111"/>
      <c r="I44" s="111"/>
      <c r="J44" s="111"/>
      <c r="K44" s="112"/>
    </row>
    <row r="45" spans="1:11" ht="20.25" customHeight="1" x14ac:dyDescent="0.45">
      <c r="A45" s="3" t="s">
        <v>31</v>
      </c>
    </row>
    <row r="46" spans="1:11" ht="20.25" customHeight="1" x14ac:dyDescent="0.45">
      <c r="A46" s="128" t="s">
        <v>160</v>
      </c>
      <c r="B46" s="136"/>
      <c r="C46" s="136"/>
      <c r="D46" s="136"/>
      <c r="E46" s="136"/>
      <c r="F46" s="136"/>
      <c r="G46" s="136"/>
      <c r="H46" s="136"/>
      <c r="I46" s="136"/>
      <c r="J46" s="136"/>
      <c r="K46" s="137"/>
    </row>
    <row r="47" spans="1:11" ht="20.25" customHeight="1" x14ac:dyDescent="0.45">
      <c r="A47" s="129"/>
      <c r="B47" s="138"/>
      <c r="C47" s="138"/>
      <c r="D47" s="138"/>
      <c r="E47" s="138"/>
      <c r="F47" s="138"/>
      <c r="G47" s="138"/>
      <c r="H47" s="138"/>
      <c r="I47" s="138"/>
      <c r="J47" s="138"/>
      <c r="K47" s="139"/>
    </row>
    <row r="48" spans="1:11" ht="20.25" customHeight="1" x14ac:dyDescent="0.45">
      <c r="A48" s="140"/>
      <c r="B48" s="141"/>
      <c r="C48" s="141"/>
      <c r="D48" s="141"/>
      <c r="E48" s="141"/>
      <c r="F48" s="141"/>
      <c r="G48" s="141"/>
      <c r="H48" s="141"/>
      <c r="I48" s="141"/>
      <c r="J48" s="141"/>
      <c r="K48" s="142"/>
    </row>
    <row r="50" spans="1:11" ht="20.25" customHeight="1" x14ac:dyDescent="0.45">
      <c r="A50" s="3" t="s">
        <v>47</v>
      </c>
    </row>
    <row r="51" spans="1:11" ht="20.25" customHeight="1" x14ac:dyDescent="0.45">
      <c r="A51" s="3" t="s">
        <v>17</v>
      </c>
      <c r="G51" s="3" t="s">
        <v>18</v>
      </c>
    </row>
    <row r="52" spans="1:11" ht="20.25" customHeight="1" x14ac:dyDescent="0.45">
      <c r="A52" s="107"/>
      <c r="B52" s="108"/>
      <c r="C52" s="108"/>
      <c r="D52" s="108"/>
      <c r="E52" s="109"/>
      <c r="G52" s="107"/>
      <c r="H52" s="119"/>
      <c r="I52" s="119"/>
      <c r="J52" s="119"/>
      <c r="K52" s="120"/>
    </row>
    <row r="53" spans="1:11" ht="20.25" customHeight="1" x14ac:dyDescent="0.45">
      <c r="A53" s="116"/>
      <c r="B53" s="117"/>
      <c r="C53" s="117"/>
      <c r="D53" s="117"/>
      <c r="E53" s="118"/>
      <c r="G53" s="121"/>
      <c r="H53" s="122"/>
      <c r="I53" s="122"/>
      <c r="J53" s="122"/>
      <c r="K53" s="123"/>
    </row>
    <row r="54" spans="1:11" ht="20.25" customHeight="1" x14ac:dyDescent="0.45">
      <c r="A54" s="116"/>
      <c r="B54" s="117"/>
      <c r="C54" s="117"/>
      <c r="D54" s="117"/>
      <c r="E54" s="118"/>
      <c r="G54" s="121"/>
      <c r="H54" s="122"/>
      <c r="I54" s="122"/>
      <c r="J54" s="122"/>
      <c r="K54" s="123"/>
    </row>
    <row r="55" spans="1:11" ht="20.25" customHeight="1" x14ac:dyDescent="0.45">
      <c r="A55" s="116"/>
      <c r="B55" s="117"/>
      <c r="C55" s="117"/>
      <c r="D55" s="117"/>
      <c r="E55" s="118"/>
      <c r="F55" s="127"/>
      <c r="G55" s="121"/>
      <c r="H55" s="122"/>
      <c r="I55" s="122"/>
      <c r="J55" s="122"/>
      <c r="K55" s="123"/>
    </row>
    <row r="56" spans="1:11" ht="20.25" customHeight="1" x14ac:dyDescent="0.45">
      <c r="A56" s="116"/>
      <c r="B56" s="117"/>
      <c r="C56" s="117"/>
      <c r="D56" s="117"/>
      <c r="E56" s="118"/>
      <c r="F56" s="127"/>
      <c r="G56" s="121"/>
      <c r="H56" s="122"/>
      <c r="I56" s="122"/>
      <c r="J56" s="122"/>
      <c r="K56" s="123"/>
    </row>
    <row r="57" spans="1:11" ht="20.25" customHeight="1" x14ac:dyDescent="0.45">
      <c r="A57" s="116"/>
      <c r="B57" s="117"/>
      <c r="C57" s="117"/>
      <c r="D57" s="117"/>
      <c r="E57" s="118"/>
      <c r="G57" s="121"/>
      <c r="H57" s="122"/>
      <c r="I57" s="122"/>
      <c r="J57" s="122"/>
      <c r="K57" s="123"/>
    </row>
    <row r="58" spans="1:11" ht="20.25" customHeight="1" x14ac:dyDescent="0.45">
      <c r="A58" s="116"/>
      <c r="B58" s="117"/>
      <c r="C58" s="117"/>
      <c r="D58" s="117"/>
      <c r="E58" s="118"/>
      <c r="G58" s="121"/>
      <c r="H58" s="122"/>
      <c r="I58" s="122"/>
      <c r="J58" s="122"/>
      <c r="K58" s="123"/>
    </row>
    <row r="59" spans="1:11" ht="20.25" customHeight="1" x14ac:dyDescent="0.45">
      <c r="A59" s="116"/>
      <c r="B59" s="117"/>
      <c r="C59" s="117"/>
      <c r="D59" s="117"/>
      <c r="E59" s="118"/>
      <c r="G59" s="121"/>
      <c r="H59" s="122"/>
      <c r="I59" s="122"/>
      <c r="J59" s="122"/>
      <c r="K59" s="123"/>
    </row>
    <row r="60" spans="1:11" ht="20.25" customHeight="1" x14ac:dyDescent="0.45">
      <c r="A60" s="110"/>
      <c r="B60" s="111"/>
      <c r="C60" s="111"/>
      <c r="D60" s="111"/>
      <c r="E60" s="112"/>
      <c r="G60" s="124"/>
      <c r="H60" s="125"/>
      <c r="I60" s="125"/>
      <c r="J60" s="125"/>
      <c r="K60" s="126"/>
    </row>
    <row r="61" spans="1:11" ht="20.25" customHeight="1" x14ac:dyDescent="0.45">
      <c r="A61" s="3" t="s">
        <v>19</v>
      </c>
    </row>
    <row r="62" spans="1:11" ht="20.25" customHeight="1" x14ac:dyDescent="0.45">
      <c r="A62" s="143"/>
      <c r="B62" s="108"/>
      <c r="C62" s="108"/>
      <c r="D62" s="108"/>
      <c r="E62" s="108"/>
      <c r="F62" s="108"/>
      <c r="G62" s="108"/>
      <c r="H62" s="108"/>
      <c r="I62" s="108"/>
      <c r="J62" s="108"/>
      <c r="K62" s="109"/>
    </row>
    <row r="63" spans="1:11" ht="20.25" customHeight="1" x14ac:dyDescent="0.45">
      <c r="A63" s="110"/>
      <c r="B63" s="111"/>
      <c r="C63" s="111"/>
      <c r="D63" s="111"/>
      <c r="E63" s="111"/>
      <c r="F63" s="111"/>
      <c r="G63" s="111"/>
      <c r="H63" s="111"/>
      <c r="I63" s="111"/>
      <c r="J63" s="111"/>
      <c r="K63" s="112"/>
    </row>
    <row r="64" spans="1:11" ht="20.25" customHeight="1" x14ac:dyDescent="0.45">
      <c r="A64" s="3" t="s">
        <v>20</v>
      </c>
    </row>
    <row r="65" spans="1:11" ht="20.25" customHeight="1" x14ac:dyDescent="0.45">
      <c r="A65" s="143"/>
      <c r="B65" s="108"/>
      <c r="C65" s="108"/>
      <c r="D65" s="108"/>
      <c r="E65" s="108"/>
      <c r="F65" s="108"/>
      <c r="G65" s="108"/>
      <c r="H65" s="108"/>
      <c r="I65" s="108"/>
      <c r="J65" s="108"/>
      <c r="K65" s="109"/>
    </row>
    <row r="66" spans="1:11" ht="20.25" customHeight="1" x14ac:dyDescent="0.45">
      <c r="A66" s="110"/>
      <c r="B66" s="111"/>
      <c r="C66" s="111"/>
      <c r="D66" s="111"/>
      <c r="E66" s="111"/>
      <c r="F66" s="111"/>
      <c r="G66" s="111"/>
      <c r="H66" s="111"/>
      <c r="I66" s="111"/>
      <c r="J66" s="111"/>
      <c r="K66" s="112"/>
    </row>
    <row r="67" spans="1:11" ht="20.25" customHeight="1" x14ac:dyDescent="0.45">
      <c r="A67" s="3" t="s">
        <v>31</v>
      </c>
    </row>
    <row r="68" spans="1:11" ht="20.25" customHeight="1" x14ac:dyDescent="0.45">
      <c r="A68" s="107"/>
      <c r="B68" s="136"/>
      <c r="C68" s="136"/>
      <c r="D68" s="136"/>
      <c r="E68" s="136"/>
      <c r="F68" s="136"/>
      <c r="G68" s="136"/>
      <c r="H68" s="136"/>
      <c r="I68" s="136"/>
      <c r="J68" s="136"/>
      <c r="K68" s="137"/>
    </row>
    <row r="69" spans="1:11" ht="20.25" customHeight="1" x14ac:dyDescent="0.45">
      <c r="A69" s="129"/>
      <c r="B69" s="138"/>
      <c r="C69" s="138"/>
      <c r="D69" s="138"/>
      <c r="E69" s="138"/>
      <c r="F69" s="138"/>
      <c r="G69" s="138"/>
      <c r="H69" s="138"/>
      <c r="I69" s="138"/>
      <c r="J69" s="138"/>
      <c r="K69" s="139"/>
    </row>
    <row r="70" spans="1:11" ht="20.25" customHeight="1" x14ac:dyDescent="0.45">
      <c r="A70" s="140"/>
      <c r="B70" s="141"/>
      <c r="C70" s="141"/>
      <c r="D70" s="141"/>
      <c r="E70" s="141"/>
      <c r="F70" s="141"/>
      <c r="G70" s="141"/>
      <c r="H70" s="141"/>
      <c r="I70" s="141"/>
      <c r="J70" s="141"/>
      <c r="K70" s="142"/>
    </row>
    <row r="71" spans="1:11" ht="20.25" customHeight="1" x14ac:dyDescent="0.45">
      <c r="A71" s="7"/>
      <c r="B71" s="7"/>
      <c r="C71" s="7"/>
      <c r="D71" s="7"/>
      <c r="E71" s="7"/>
      <c r="F71" s="7"/>
      <c r="G71" s="7"/>
      <c r="H71" s="7"/>
      <c r="I71" s="7"/>
      <c r="J71" s="7"/>
      <c r="K71" s="7"/>
    </row>
    <row r="72" spans="1:11" ht="20.25" customHeight="1" x14ac:dyDescent="0.45">
      <c r="A72" s="3" t="s">
        <v>48</v>
      </c>
    </row>
    <row r="73" spans="1:11" ht="20.25" customHeight="1" x14ac:dyDescent="0.45">
      <c r="A73" s="3" t="s">
        <v>17</v>
      </c>
      <c r="G73" s="3" t="s">
        <v>18</v>
      </c>
    </row>
    <row r="74" spans="1:11" ht="20.25" customHeight="1" x14ac:dyDescent="0.45">
      <c r="A74" s="107"/>
      <c r="B74" s="108"/>
      <c r="C74" s="108"/>
      <c r="D74" s="108"/>
      <c r="E74" s="109"/>
      <c r="G74" s="107"/>
      <c r="H74" s="119"/>
      <c r="I74" s="119"/>
      <c r="J74" s="119"/>
      <c r="K74" s="120"/>
    </row>
    <row r="75" spans="1:11" ht="20.25" customHeight="1" x14ac:dyDescent="0.45">
      <c r="A75" s="116"/>
      <c r="B75" s="117"/>
      <c r="C75" s="117"/>
      <c r="D75" s="117"/>
      <c r="E75" s="118"/>
      <c r="G75" s="121"/>
      <c r="H75" s="122"/>
      <c r="I75" s="122"/>
      <c r="J75" s="122"/>
      <c r="K75" s="123"/>
    </row>
    <row r="76" spans="1:11" ht="20.25" customHeight="1" x14ac:dyDescent="0.45">
      <c r="A76" s="116"/>
      <c r="B76" s="117"/>
      <c r="C76" s="117"/>
      <c r="D76" s="117"/>
      <c r="E76" s="118"/>
      <c r="G76" s="121"/>
      <c r="H76" s="122"/>
      <c r="I76" s="122"/>
      <c r="J76" s="122"/>
      <c r="K76" s="123"/>
    </row>
    <row r="77" spans="1:11" ht="20.25" customHeight="1" x14ac:dyDescent="0.45">
      <c r="A77" s="116"/>
      <c r="B77" s="117"/>
      <c r="C77" s="117"/>
      <c r="D77" s="117"/>
      <c r="E77" s="118"/>
      <c r="F77" s="127"/>
      <c r="G77" s="121"/>
      <c r="H77" s="122"/>
      <c r="I77" s="122"/>
      <c r="J77" s="122"/>
      <c r="K77" s="123"/>
    </row>
    <row r="78" spans="1:11" ht="20.25" customHeight="1" x14ac:dyDescent="0.45">
      <c r="A78" s="116"/>
      <c r="B78" s="117"/>
      <c r="C78" s="117"/>
      <c r="D78" s="117"/>
      <c r="E78" s="118"/>
      <c r="F78" s="127"/>
      <c r="G78" s="121"/>
      <c r="H78" s="122"/>
      <c r="I78" s="122"/>
      <c r="J78" s="122"/>
      <c r="K78" s="123"/>
    </row>
    <row r="79" spans="1:11" ht="20.25" customHeight="1" x14ac:dyDescent="0.45">
      <c r="A79" s="116"/>
      <c r="B79" s="117"/>
      <c r="C79" s="117"/>
      <c r="D79" s="117"/>
      <c r="E79" s="118"/>
      <c r="G79" s="121"/>
      <c r="H79" s="122"/>
      <c r="I79" s="122"/>
      <c r="J79" s="122"/>
      <c r="K79" s="123"/>
    </row>
    <row r="80" spans="1:11" ht="20.25" customHeight="1" x14ac:dyDescent="0.45">
      <c r="A80" s="116"/>
      <c r="B80" s="117"/>
      <c r="C80" s="117"/>
      <c r="D80" s="117"/>
      <c r="E80" s="118"/>
      <c r="G80" s="121"/>
      <c r="H80" s="122"/>
      <c r="I80" s="122"/>
      <c r="J80" s="122"/>
      <c r="K80" s="123"/>
    </row>
    <row r="81" spans="1:11" ht="20.25" customHeight="1" x14ac:dyDescent="0.45">
      <c r="A81" s="116"/>
      <c r="B81" s="117"/>
      <c r="C81" s="117"/>
      <c r="D81" s="117"/>
      <c r="E81" s="118"/>
      <c r="G81" s="121"/>
      <c r="H81" s="122"/>
      <c r="I81" s="122"/>
      <c r="J81" s="122"/>
      <c r="K81" s="123"/>
    </row>
    <row r="82" spans="1:11" ht="20.25" customHeight="1" x14ac:dyDescent="0.45">
      <c r="A82" s="110"/>
      <c r="B82" s="111"/>
      <c r="C82" s="111"/>
      <c r="D82" s="111"/>
      <c r="E82" s="112"/>
      <c r="G82" s="124"/>
      <c r="H82" s="125"/>
      <c r="I82" s="125"/>
      <c r="J82" s="125"/>
      <c r="K82" s="126"/>
    </row>
    <row r="83" spans="1:11" ht="20.25" customHeight="1" x14ac:dyDescent="0.45">
      <c r="A83" s="3" t="s">
        <v>19</v>
      </c>
    </row>
    <row r="84" spans="1:11" ht="20.25" customHeight="1" x14ac:dyDescent="0.45">
      <c r="A84" s="130"/>
      <c r="B84" s="131"/>
      <c r="C84" s="131"/>
      <c r="D84" s="131"/>
      <c r="E84" s="131"/>
      <c r="F84" s="131"/>
      <c r="G84" s="131"/>
      <c r="H84" s="131"/>
      <c r="I84" s="131"/>
      <c r="J84" s="131"/>
      <c r="K84" s="132"/>
    </row>
    <row r="85" spans="1:11" ht="20.25" customHeight="1" x14ac:dyDescent="0.45">
      <c r="A85" s="133"/>
      <c r="B85" s="134"/>
      <c r="C85" s="134"/>
      <c r="D85" s="134"/>
      <c r="E85" s="134"/>
      <c r="F85" s="134"/>
      <c r="G85" s="134"/>
      <c r="H85" s="134"/>
      <c r="I85" s="134"/>
      <c r="J85" s="134"/>
      <c r="K85" s="135"/>
    </row>
    <row r="86" spans="1:11" ht="20.25" customHeight="1" x14ac:dyDescent="0.45">
      <c r="A86" s="3" t="s">
        <v>20</v>
      </c>
    </row>
    <row r="87" spans="1:11" ht="20.25" customHeight="1" x14ac:dyDescent="0.45">
      <c r="A87" s="130"/>
      <c r="B87" s="131"/>
      <c r="C87" s="131"/>
      <c r="D87" s="131"/>
      <c r="E87" s="131"/>
      <c r="F87" s="131"/>
      <c r="G87" s="131"/>
      <c r="H87" s="131"/>
      <c r="I87" s="131"/>
      <c r="J87" s="131"/>
      <c r="K87" s="132"/>
    </row>
    <row r="88" spans="1:11" ht="20.25" customHeight="1" x14ac:dyDescent="0.45">
      <c r="A88" s="133"/>
      <c r="B88" s="134"/>
      <c r="C88" s="134"/>
      <c r="D88" s="134"/>
      <c r="E88" s="134"/>
      <c r="F88" s="134"/>
      <c r="G88" s="134"/>
      <c r="H88" s="134"/>
      <c r="I88" s="134"/>
      <c r="J88" s="134"/>
      <c r="K88" s="135"/>
    </row>
    <row r="89" spans="1:11" ht="20.25" customHeight="1" x14ac:dyDescent="0.45">
      <c r="A89" s="3" t="s">
        <v>31</v>
      </c>
    </row>
    <row r="90" spans="1:11" ht="20.25" customHeight="1" x14ac:dyDescent="0.45">
      <c r="A90" s="128"/>
      <c r="B90" s="136"/>
      <c r="C90" s="136"/>
      <c r="D90" s="136"/>
      <c r="E90" s="136"/>
      <c r="F90" s="136"/>
      <c r="G90" s="136"/>
      <c r="H90" s="136"/>
      <c r="I90" s="136"/>
      <c r="J90" s="136"/>
      <c r="K90" s="137"/>
    </row>
    <row r="91" spans="1:11" ht="20.25" customHeight="1" x14ac:dyDescent="0.45">
      <c r="A91" s="129"/>
      <c r="B91" s="138"/>
      <c r="C91" s="138"/>
      <c r="D91" s="138"/>
      <c r="E91" s="138"/>
      <c r="F91" s="138"/>
      <c r="G91" s="138"/>
      <c r="H91" s="138"/>
      <c r="I91" s="138"/>
      <c r="J91" s="138"/>
      <c r="K91" s="139"/>
    </row>
    <row r="92" spans="1:11" ht="20.25" customHeight="1" x14ac:dyDescent="0.45">
      <c r="A92" s="140"/>
      <c r="B92" s="141"/>
      <c r="C92" s="141"/>
      <c r="D92" s="141"/>
      <c r="E92" s="141"/>
      <c r="F92" s="141"/>
      <c r="G92" s="141"/>
      <c r="H92" s="141"/>
      <c r="I92" s="141"/>
      <c r="J92" s="141"/>
      <c r="K92" s="142"/>
    </row>
    <row r="93" spans="1:11" ht="20.25" customHeight="1" x14ac:dyDescent="0.45">
      <c r="A93" s="3" t="s">
        <v>49</v>
      </c>
    </row>
    <row r="94" spans="1:11" ht="20.25" customHeight="1" x14ac:dyDescent="0.45">
      <c r="A94" s="3" t="s">
        <v>17</v>
      </c>
      <c r="G94" s="3" t="s">
        <v>18</v>
      </c>
    </row>
    <row r="95" spans="1:11" ht="20.25" customHeight="1" x14ac:dyDescent="0.45">
      <c r="A95" s="107"/>
      <c r="B95" s="108"/>
      <c r="C95" s="108"/>
      <c r="D95" s="108"/>
      <c r="E95" s="109"/>
      <c r="G95" s="107"/>
      <c r="H95" s="119"/>
      <c r="I95" s="119"/>
      <c r="J95" s="119"/>
      <c r="K95" s="120"/>
    </row>
    <row r="96" spans="1:11" ht="20.25" customHeight="1" x14ac:dyDescent="0.45">
      <c r="A96" s="116"/>
      <c r="B96" s="117"/>
      <c r="C96" s="117"/>
      <c r="D96" s="117"/>
      <c r="E96" s="118"/>
      <c r="G96" s="121"/>
      <c r="H96" s="122"/>
      <c r="I96" s="122"/>
      <c r="J96" s="122"/>
      <c r="K96" s="123"/>
    </row>
    <row r="97" spans="1:11" ht="20.25" customHeight="1" x14ac:dyDescent="0.45">
      <c r="A97" s="116"/>
      <c r="B97" s="117"/>
      <c r="C97" s="117"/>
      <c r="D97" s="117"/>
      <c r="E97" s="118"/>
      <c r="G97" s="121"/>
      <c r="H97" s="122"/>
      <c r="I97" s="122"/>
      <c r="J97" s="122"/>
      <c r="K97" s="123"/>
    </row>
    <row r="98" spans="1:11" ht="20.25" customHeight="1" x14ac:dyDescent="0.45">
      <c r="A98" s="116"/>
      <c r="B98" s="117"/>
      <c r="C98" s="117"/>
      <c r="D98" s="117"/>
      <c r="E98" s="118"/>
      <c r="F98" s="127"/>
      <c r="G98" s="121"/>
      <c r="H98" s="122"/>
      <c r="I98" s="122"/>
      <c r="J98" s="122"/>
      <c r="K98" s="123"/>
    </row>
    <row r="99" spans="1:11" ht="20.25" customHeight="1" x14ac:dyDescent="0.45">
      <c r="A99" s="116"/>
      <c r="B99" s="117"/>
      <c r="C99" s="117"/>
      <c r="D99" s="117"/>
      <c r="E99" s="118"/>
      <c r="F99" s="127"/>
      <c r="G99" s="121"/>
      <c r="H99" s="122"/>
      <c r="I99" s="122"/>
      <c r="J99" s="122"/>
      <c r="K99" s="123"/>
    </row>
    <row r="100" spans="1:11" ht="20.25" customHeight="1" x14ac:dyDescent="0.45">
      <c r="A100" s="116"/>
      <c r="B100" s="117"/>
      <c r="C100" s="117"/>
      <c r="D100" s="117"/>
      <c r="E100" s="118"/>
      <c r="G100" s="121"/>
      <c r="H100" s="122"/>
      <c r="I100" s="122"/>
      <c r="J100" s="122"/>
      <c r="K100" s="123"/>
    </row>
    <row r="101" spans="1:11" ht="20.25" customHeight="1" x14ac:dyDescent="0.45">
      <c r="A101" s="116"/>
      <c r="B101" s="117"/>
      <c r="C101" s="117"/>
      <c r="D101" s="117"/>
      <c r="E101" s="118"/>
      <c r="G101" s="121"/>
      <c r="H101" s="122"/>
      <c r="I101" s="122"/>
      <c r="J101" s="122"/>
      <c r="K101" s="123"/>
    </row>
    <row r="102" spans="1:11" ht="20.25" customHeight="1" x14ac:dyDescent="0.45">
      <c r="A102" s="116"/>
      <c r="B102" s="117"/>
      <c r="C102" s="117"/>
      <c r="D102" s="117"/>
      <c r="E102" s="118"/>
      <c r="G102" s="121"/>
      <c r="H102" s="122"/>
      <c r="I102" s="122"/>
      <c r="J102" s="122"/>
      <c r="K102" s="123"/>
    </row>
    <row r="103" spans="1:11" ht="20.25" customHeight="1" x14ac:dyDescent="0.45">
      <c r="A103" s="110"/>
      <c r="B103" s="111"/>
      <c r="C103" s="111"/>
      <c r="D103" s="111"/>
      <c r="E103" s="112"/>
      <c r="G103" s="124"/>
      <c r="H103" s="125"/>
      <c r="I103" s="125"/>
      <c r="J103" s="125"/>
      <c r="K103" s="126"/>
    </row>
    <row r="104" spans="1:11" ht="20.25" customHeight="1" x14ac:dyDescent="0.45">
      <c r="A104" s="3" t="s">
        <v>19</v>
      </c>
    </row>
    <row r="105" spans="1:11" ht="20.25" customHeight="1" x14ac:dyDescent="0.45">
      <c r="A105" s="130"/>
      <c r="B105" s="131"/>
      <c r="C105" s="131"/>
      <c r="D105" s="131"/>
      <c r="E105" s="131"/>
      <c r="F105" s="131"/>
      <c r="G105" s="131"/>
      <c r="H105" s="131"/>
      <c r="I105" s="131"/>
      <c r="J105" s="131"/>
      <c r="K105" s="132"/>
    </row>
    <row r="106" spans="1:11" ht="20.25" customHeight="1" x14ac:dyDescent="0.45">
      <c r="A106" s="133"/>
      <c r="B106" s="134"/>
      <c r="C106" s="134"/>
      <c r="D106" s="134"/>
      <c r="E106" s="134"/>
      <c r="F106" s="134"/>
      <c r="G106" s="134"/>
      <c r="H106" s="134"/>
      <c r="I106" s="134"/>
      <c r="J106" s="134"/>
      <c r="K106" s="135"/>
    </row>
    <row r="107" spans="1:11" ht="20.25" customHeight="1" x14ac:dyDescent="0.45">
      <c r="A107" s="3" t="s">
        <v>20</v>
      </c>
    </row>
    <row r="108" spans="1:11" ht="20.25" customHeight="1" x14ac:dyDescent="0.45">
      <c r="A108" s="130"/>
      <c r="B108" s="131"/>
      <c r="C108" s="131"/>
      <c r="D108" s="131"/>
      <c r="E108" s="131"/>
      <c r="F108" s="131"/>
      <c r="G108" s="131"/>
      <c r="H108" s="131"/>
      <c r="I108" s="131"/>
      <c r="J108" s="131"/>
      <c r="K108" s="132"/>
    </row>
    <row r="109" spans="1:11" ht="20.25" customHeight="1" x14ac:dyDescent="0.45">
      <c r="A109" s="133"/>
      <c r="B109" s="134"/>
      <c r="C109" s="134"/>
      <c r="D109" s="134"/>
      <c r="E109" s="134"/>
      <c r="F109" s="134"/>
      <c r="G109" s="134"/>
      <c r="H109" s="134"/>
      <c r="I109" s="134"/>
      <c r="J109" s="134"/>
      <c r="K109" s="135"/>
    </row>
    <row r="110" spans="1:11" ht="20.25" customHeight="1" x14ac:dyDescent="0.45">
      <c r="A110" s="3" t="s">
        <v>31</v>
      </c>
    </row>
    <row r="111" spans="1:11" ht="20.25" customHeight="1" x14ac:dyDescent="0.45">
      <c r="A111" s="128"/>
      <c r="B111" s="136"/>
      <c r="C111" s="136"/>
      <c r="D111" s="136"/>
      <c r="E111" s="136"/>
      <c r="F111" s="136"/>
      <c r="G111" s="136"/>
      <c r="H111" s="136"/>
      <c r="I111" s="136"/>
      <c r="J111" s="136"/>
      <c r="K111" s="137"/>
    </row>
    <row r="112" spans="1:11" ht="20.25" customHeight="1" x14ac:dyDescent="0.45">
      <c r="A112" s="129"/>
      <c r="B112" s="138"/>
      <c r="C112" s="138"/>
      <c r="D112" s="138"/>
      <c r="E112" s="138"/>
      <c r="F112" s="138"/>
      <c r="G112" s="138"/>
      <c r="H112" s="138"/>
      <c r="I112" s="138"/>
      <c r="J112" s="138"/>
      <c r="K112" s="139"/>
    </row>
    <row r="113" spans="1:11" ht="20.25" customHeight="1" x14ac:dyDescent="0.45">
      <c r="A113" s="140"/>
      <c r="B113" s="141"/>
      <c r="C113" s="141"/>
      <c r="D113" s="141"/>
      <c r="E113" s="141"/>
      <c r="F113" s="141"/>
      <c r="G113" s="141"/>
      <c r="H113" s="141"/>
      <c r="I113" s="141"/>
      <c r="J113" s="141"/>
      <c r="K113" s="142"/>
    </row>
    <row r="115" spans="1:11" ht="20.25" customHeight="1" x14ac:dyDescent="0.45">
      <c r="A115" s="3" t="s">
        <v>28</v>
      </c>
    </row>
    <row r="117" spans="1:11" ht="20.25" customHeight="1" x14ac:dyDescent="0.45">
      <c r="A117" s="3" t="s">
        <v>23</v>
      </c>
    </row>
    <row r="118" spans="1:11" ht="20.25" customHeight="1" x14ac:dyDescent="0.45">
      <c r="A118" s="107" t="s">
        <v>161</v>
      </c>
      <c r="B118" s="108"/>
      <c r="C118" s="108"/>
      <c r="D118" s="108"/>
      <c r="E118" s="108"/>
      <c r="F118" s="108"/>
      <c r="G118" s="108"/>
      <c r="H118" s="108"/>
      <c r="I118" s="108"/>
      <c r="J118" s="108"/>
      <c r="K118" s="109"/>
    </row>
    <row r="119" spans="1:11" ht="20.25" customHeight="1" x14ac:dyDescent="0.45">
      <c r="A119" s="121"/>
      <c r="B119" s="117"/>
      <c r="C119" s="117"/>
      <c r="D119" s="117"/>
      <c r="E119" s="117"/>
      <c r="F119" s="117"/>
      <c r="G119" s="117"/>
      <c r="H119" s="117"/>
      <c r="I119" s="117"/>
      <c r="J119" s="117"/>
      <c r="K119" s="118"/>
    </row>
    <row r="120" spans="1:11" ht="20.25" customHeight="1" x14ac:dyDescent="0.45">
      <c r="A120" s="121"/>
      <c r="B120" s="117"/>
      <c r="C120" s="117"/>
      <c r="D120" s="117"/>
      <c r="E120" s="117"/>
      <c r="F120" s="117"/>
      <c r="G120" s="117"/>
      <c r="H120" s="117"/>
      <c r="I120" s="117"/>
      <c r="J120" s="117"/>
      <c r="K120" s="118"/>
    </row>
    <row r="121" spans="1:11" ht="20.25" customHeight="1" x14ac:dyDescent="0.45">
      <c r="A121" s="121"/>
      <c r="B121" s="117"/>
      <c r="C121" s="117"/>
      <c r="D121" s="117"/>
      <c r="E121" s="117"/>
      <c r="F121" s="117"/>
      <c r="G121" s="117"/>
      <c r="H121" s="117"/>
      <c r="I121" s="117"/>
      <c r="J121" s="117"/>
      <c r="K121" s="118"/>
    </row>
    <row r="122" spans="1:11" ht="20.25" customHeight="1" x14ac:dyDescent="0.45">
      <c r="A122" s="121"/>
      <c r="B122" s="117"/>
      <c r="C122" s="117"/>
      <c r="D122" s="117"/>
      <c r="E122" s="117"/>
      <c r="F122" s="117"/>
      <c r="G122" s="117"/>
      <c r="H122" s="117"/>
      <c r="I122" s="117"/>
      <c r="J122" s="117"/>
      <c r="K122" s="118"/>
    </row>
    <row r="123" spans="1:11" ht="20.25" customHeight="1" x14ac:dyDescent="0.45">
      <c r="A123" s="121"/>
      <c r="B123" s="117"/>
      <c r="C123" s="117"/>
      <c r="D123" s="117"/>
      <c r="E123" s="117"/>
      <c r="F123" s="117"/>
      <c r="G123" s="117"/>
      <c r="H123" s="117"/>
      <c r="I123" s="117"/>
      <c r="J123" s="117"/>
      <c r="K123" s="118"/>
    </row>
    <row r="124" spans="1:11" ht="20.25" customHeight="1" x14ac:dyDescent="0.45">
      <c r="A124" s="121"/>
      <c r="B124" s="117"/>
      <c r="C124" s="117"/>
      <c r="D124" s="117"/>
      <c r="E124" s="117"/>
      <c r="F124" s="117"/>
      <c r="G124" s="117"/>
      <c r="H124" s="117"/>
      <c r="I124" s="117"/>
      <c r="J124" s="117"/>
      <c r="K124" s="118"/>
    </row>
    <row r="125" spans="1:11" ht="20.25" customHeight="1" x14ac:dyDescent="0.45">
      <c r="A125" s="121"/>
      <c r="B125" s="117"/>
      <c r="C125" s="117"/>
      <c r="D125" s="117"/>
      <c r="E125" s="117"/>
      <c r="F125" s="117"/>
      <c r="G125" s="117"/>
      <c r="H125" s="117"/>
      <c r="I125" s="117"/>
      <c r="J125" s="117"/>
      <c r="K125" s="118"/>
    </row>
    <row r="126" spans="1:11" ht="20.25" customHeight="1" x14ac:dyDescent="0.45">
      <c r="A126" s="110"/>
      <c r="B126" s="111"/>
      <c r="C126" s="111"/>
      <c r="D126" s="111"/>
      <c r="E126" s="111"/>
      <c r="F126" s="111"/>
      <c r="G126" s="111"/>
      <c r="H126" s="111"/>
      <c r="I126" s="111"/>
      <c r="J126" s="111"/>
      <c r="K126" s="112"/>
    </row>
    <row r="128" spans="1:11" ht="20.25" customHeight="1" x14ac:dyDescent="0.45">
      <c r="A128" s="3" t="s">
        <v>44</v>
      </c>
    </row>
    <row r="129" spans="1:12" ht="20.25" customHeight="1" x14ac:dyDescent="0.45">
      <c r="A129" s="144" t="s">
        <v>24</v>
      </c>
      <c r="B129" s="145"/>
      <c r="C129" s="8">
        <f>LEN(A130)</f>
        <v>548</v>
      </c>
      <c r="D129" s="146" t="s">
        <v>45</v>
      </c>
      <c r="E129" s="146"/>
      <c r="F129" s="147" t="str">
        <f>IF($C$129&lt;700,"OK","700文字を越えています。700文字以内になるようご調整ください。")</f>
        <v>OK</v>
      </c>
      <c r="G129" s="147"/>
      <c r="H129" s="147"/>
      <c r="I129" s="147"/>
      <c r="J129" s="147"/>
      <c r="K129" s="147"/>
    </row>
    <row r="130" spans="1:12" ht="20.25" customHeight="1" x14ac:dyDescent="0.45">
      <c r="A130" s="128" t="s">
        <v>164</v>
      </c>
      <c r="B130" s="108"/>
      <c r="C130" s="108"/>
      <c r="D130" s="108"/>
      <c r="E130" s="108"/>
      <c r="F130" s="108"/>
      <c r="G130" s="108"/>
      <c r="H130" s="108"/>
      <c r="I130" s="108"/>
      <c r="J130" s="108"/>
      <c r="K130" s="109"/>
      <c r="L130" s="1" t="s">
        <v>42</v>
      </c>
    </row>
    <row r="131" spans="1:12" ht="20.25" customHeight="1" x14ac:dyDescent="0.45">
      <c r="A131" s="121"/>
      <c r="B131" s="117"/>
      <c r="C131" s="117"/>
      <c r="D131" s="117"/>
      <c r="E131" s="117"/>
      <c r="F131" s="117"/>
      <c r="G131" s="117"/>
      <c r="H131" s="117"/>
      <c r="I131" s="117"/>
      <c r="J131" s="117"/>
      <c r="K131" s="118"/>
      <c r="L131" s="1" t="s">
        <v>43</v>
      </c>
    </row>
    <row r="132" spans="1:12" ht="20.25" customHeight="1" x14ac:dyDescent="0.45">
      <c r="A132" s="121"/>
      <c r="B132" s="117"/>
      <c r="C132" s="117"/>
      <c r="D132" s="117"/>
      <c r="E132" s="117"/>
      <c r="F132" s="117"/>
      <c r="G132" s="117"/>
      <c r="H132" s="117"/>
      <c r="I132" s="117"/>
      <c r="J132" s="117"/>
      <c r="K132" s="118"/>
      <c r="L132" s="1" t="s">
        <v>66</v>
      </c>
    </row>
    <row r="133" spans="1:12" ht="20.25" customHeight="1" x14ac:dyDescent="0.45">
      <c r="A133" s="121"/>
      <c r="B133" s="117"/>
      <c r="C133" s="117"/>
      <c r="D133" s="117"/>
      <c r="E133" s="117"/>
      <c r="F133" s="117"/>
      <c r="G133" s="117"/>
      <c r="H133" s="117"/>
      <c r="I133" s="117"/>
      <c r="J133" s="117"/>
      <c r="K133" s="118"/>
    </row>
    <row r="134" spans="1:12" ht="20.25" customHeight="1" x14ac:dyDescent="0.45">
      <c r="A134" s="121"/>
      <c r="B134" s="117"/>
      <c r="C134" s="117"/>
      <c r="D134" s="117"/>
      <c r="E134" s="117"/>
      <c r="F134" s="117"/>
      <c r="G134" s="117"/>
      <c r="H134" s="117"/>
      <c r="I134" s="117"/>
      <c r="J134" s="117"/>
      <c r="K134" s="118"/>
    </row>
    <row r="135" spans="1:12" ht="20.25" customHeight="1" x14ac:dyDescent="0.45">
      <c r="A135" s="121"/>
      <c r="B135" s="117"/>
      <c r="C135" s="117"/>
      <c r="D135" s="117"/>
      <c r="E135" s="117"/>
      <c r="F135" s="117"/>
      <c r="G135" s="117"/>
      <c r="H135" s="117"/>
      <c r="I135" s="117"/>
      <c r="J135" s="117"/>
      <c r="K135" s="118"/>
    </row>
    <row r="136" spans="1:12" ht="20.25" customHeight="1" x14ac:dyDescent="0.45">
      <c r="A136" s="121"/>
      <c r="B136" s="117"/>
      <c r="C136" s="117"/>
      <c r="D136" s="117"/>
      <c r="E136" s="117"/>
      <c r="F136" s="117"/>
      <c r="G136" s="117"/>
      <c r="H136" s="117"/>
      <c r="I136" s="117"/>
      <c r="J136" s="117"/>
      <c r="K136" s="118"/>
    </row>
    <row r="137" spans="1:12" ht="20.25" customHeight="1" x14ac:dyDescent="0.45">
      <c r="A137" s="116"/>
      <c r="B137" s="117"/>
      <c r="C137" s="117"/>
      <c r="D137" s="117"/>
      <c r="E137" s="117"/>
      <c r="F137" s="117"/>
      <c r="G137" s="117"/>
      <c r="H137" s="117"/>
      <c r="I137" s="117"/>
      <c r="J137" s="117"/>
      <c r="K137" s="118"/>
    </row>
    <row r="138" spans="1:12" ht="20.25" customHeight="1" x14ac:dyDescent="0.45">
      <c r="A138" s="116"/>
      <c r="B138" s="117"/>
      <c r="C138" s="117"/>
      <c r="D138" s="117"/>
      <c r="E138" s="117"/>
      <c r="F138" s="117"/>
      <c r="G138" s="117"/>
      <c r="H138" s="117"/>
      <c r="I138" s="117"/>
      <c r="J138" s="117"/>
      <c r="K138" s="118"/>
    </row>
    <row r="139" spans="1:12" ht="20.25" customHeight="1" x14ac:dyDescent="0.45">
      <c r="A139" s="110"/>
      <c r="B139" s="111"/>
      <c r="C139" s="111"/>
      <c r="D139" s="111"/>
      <c r="E139" s="111"/>
      <c r="F139" s="111"/>
      <c r="G139" s="111"/>
      <c r="H139" s="111"/>
      <c r="I139" s="111"/>
      <c r="J139" s="111"/>
      <c r="K139" s="112"/>
    </row>
    <row r="141" spans="1:12" ht="20.25" customHeight="1" x14ac:dyDescent="0.45">
      <c r="A141" s="3" t="s">
        <v>29</v>
      </c>
    </row>
    <row r="142" spans="1:12" ht="20.25" customHeight="1" x14ac:dyDescent="0.45">
      <c r="A142" s="107" t="s">
        <v>170</v>
      </c>
      <c r="B142" s="108"/>
      <c r="C142" s="108"/>
      <c r="D142" s="108"/>
      <c r="E142" s="108"/>
      <c r="F142" s="108"/>
      <c r="G142" s="108"/>
      <c r="H142" s="108"/>
      <c r="I142" s="108"/>
      <c r="J142" s="108"/>
      <c r="K142" s="109"/>
    </row>
    <row r="143" spans="1:12" ht="20.25" customHeight="1" x14ac:dyDescent="0.45">
      <c r="A143" s="121"/>
      <c r="B143" s="117"/>
      <c r="C143" s="117"/>
      <c r="D143" s="117"/>
      <c r="E143" s="117"/>
      <c r="F143" s="117"/>
      <c r="G143" s="117"/>
      <c r="H143" s="117"/>
      <c r="I143" s="117"/>
      <c r="J143" s="117"/>
      <c r="K143" s="118"/>
    </row>
    <row r="144" spans="1:12" ht="20.25" customHeight="1" x14ac:dyDescent="0.45">
      <c r="A144" s="121"/>
      <c r="B144" s="117"/>
      <c r="C144" s="117"/>
      <c r="D144" s="117"/>
      <c r="E144" s="117"/>
      <c r="F144" s="117"/>
      <c r="G144" s="117"/>
      <c r="H144" s="117"/>
      <c r="I144" s="117"/>
      <c r="J144" s="117"/>
      <c r="K144" s="118"/>
    </row>
    <row r="145" spans="1:11" ht="20.25" customHeight="1" x14ac:dyDescent="0.45">
      <c r="A145" s="121"/>
      <c r="B145" s="117"/>
      <c r="C145" s="117"/>
      <c r="D145" s="117"/>
      <c r="E145" s="117"/>
      <c r="F145" s="117"/>
      <c r="G145" s="117"/>
      <c r="H145" s="117"/>
      <c r="I145" s="117"/>
      <c r="J145" s="117"/>
      <c r="K145" s="118"/>
    </row>
    <row r="146" spans="1:11" ht="20.25" customHeight="1" x14ac:dyDescent="0.45">
      <c r="A146" s="121"/>
      <c r="B146" s="117"/>
      <c r="C146" s="117"/>
      <c r="D146" s="117"/>
      <c r="E146" s="117"/>
      <c r="F146" s="117"/>
      <c r="G146" s="117"/>
      <c r="H146" s="117"/>
      <c r="I146" s="117"/>
      <c r="J146" s="117"/>
      <c r="K146" s="118"/>
    </row>
    <row r="147" spans="1:11" ht="20.25" customHeight="1" x14ac:dyDescent="0.45">
      <c r="A147" s="121"/>
      <c r="B147" s="117"/>
      <c r="C147" s="117"/>
      <c r="D147" s="117"/>
      <c r="E147" s="117"/>
      <c r="F147" s="117"/>
      <c r="G147" s="117"/>
      <c r="H147" s="117"/>
      <c r="I147" s="117"/>
      <c r="J147" s="117"/>
      <c r="K147" s="118"/>
    </row>
    <row r="148" spans="1:11" ht="20.25" customHeight="1" x14ac:dyDescent="0.45">
      <c r="A148" s="121"/>
      <c r="B148" s="117"/>
      <c r="C148" s="117"/>
      <c r="D148" s="117"/>
      <c r="E148" s="117"/>
      <c r="F148" s="117"/>
      <c r="G148" s="117"/>
      <c r="H148" s="117"/>
      <c r="I148" s="117"/>
      <c r="J148" s="117"/>
      <c r="K148" s="118"/>
    </row>
    <row r="149" spans="1:11" ht="20.25" customHeight="1" x14ac:dyDescent="0.45">
      <c r="A149" s="121"/>
      <c r="B149" s="117"/>
      <c r="C149" s="117"/>
      <c r="D149" s="117"/>
      <c r="E149" s="117"/>
      <c r="F149" s="117"/>
      <c r="G149" s="117"/>
      <c r="H149" s="117"/>
      <c r="I149" s="117"/>
      <c r="J149" s="117"/>
      <c r="K149" s="118"/>
    </row>
    <row r="150" spans="1:11" ht="20.25" customHeight="1" x14ac:dyDescent="0.45">
      <c r="A150" s="121"/>
      <c r="B150" s="117"/>
      <c r="C150" s="117"/>
      <c r="D150" s="117"/>
      <c r="E150" s="117"/>
      <c r="F150" s="117"/>
      <c r="G150" s="117"/>
      <c r="H150" s="117"/>
      <c r="I150" s="117"/>
      <c r="J150" s="117"/>
      <c r="K150" s="118"/>
    </row>
    <row r="151" spans="1:11" ht="20.25" customHeight="1" x14ac:dyDescent="0.45">
      <c r="A151" s="121"/>
      <c r="B151" s="117"/>
      <c r="C151" s="117"/>
      <c r="D151" s="117"/>
      <c r="E151" s="117"/>
      <c r="F151" s="117"/>
      <c r="G151" s="117"/>
      <c r="H151" s="117"/>
      <c r="I151" s="117"/>
      <c r="J151" s="117"/>
      <c r="K151" s="118"/>
    </row>
    <row r="152" spans="1:11" ht="20.25" customHeight="1" x14ac:dyDescent="0.45">
      <c r="A152" s="121"/>
      <c r="B152" s="117"/>
      <c r="C152" s="117"/>
      <c r="D152" s="117"/>
      <c r="E152" s="117"/>
      <c r="F152" s="117"/>
      <c r="G152" s="117"/>
      <c r="H152" s="117"/>
      <c r="I152" s="117"/>
      <c r="J152" s="117"/>
      <c r="K152" s="118"/>
    </row>
    <row r="153" spans="1:11" ht="20.25" customHeight="1" x14ac:dyDescent="0.45">
      <c r="A153" s="121"/>
      <c r="B153" s="117"/>
      <c r="C153" s="117"/>
      <c r="D153" s="117"/>
      <c r="E153" s="117"/>
      <c r="F153" s="117"/>
      <c r="G153" s="117"/>
      <c r="H153" s="117"/>
      <c r="I153" s="117"/>
      <c r="J153" s="117"/>
      <c r="K153" s="118"/>
    </row>
    <row r="154" spans="1:11" ht="20.25" customHeight="1" x14ac:dyDescent="0.45">
      <c r="A154" s="121"/>
      <c r="B154" s="117"/>
      <c r="C154" s="117"/>
      <c r="D154" s="117"/>
      <c r="E154" s="117"/>
      <c r="F154" s="117"/>
      <c r="G154" s="117"/>
      <c r="H154" s="117"/>
      <c r="I154" s="117"/>
      <c r="J154" s="117"/>
      <c r="K154" s="118"/>
    </row>
    <row r="155" spans="1:11" ht="20.25" customHeight="1" x14ac:dyDescent="0.45">
      <c r="A155" s="121"/>
      <c r="B155" s="117"/>
      <c r="C155" s="117"/>
      <c r="D155" s="117"/>
      <c r="E155" s="117"/>
      <c r="F155" s="117"/>
      <c r="G155" s="117"/>
      <c r="H155" s="117"/>
      <c r="I155" s="117"/>
      <c r="J155" s="117"/>
      <c r="K155" s="118"/>
    </row>
    <row r="156" spans="1:11" ht="20.25" customHeight="1" x14ac:dyDescent="0.45">
      <c r="A156" s="110"/>
      <c r="B156" s="111"/>
      <c r="C156" s="111"/>
      <c r="D156" s="111"/>
      <c r="E156" s="111"/>
      <c r="F156" s="111"/>
      <c r="G156" s="111"/>
      <c r="H156" s="111"/>
      <c r="I156" s="111"/>
      <c r="J156" s="111"/>
      <c r="K156" s="112"/>
    </row>
    <row r="158" spans="1:11" ht="20.25" customHeight="1" x14ac:dyDescent="0.45">
      <c r="A158" s="3" t="s">
        <v>34</v>
      </c>
    </row>
    <row r="159" spans="1:11" ht="20.25" customHeight="1" x14ac:dyDescent="0.45">
      <c r="A159" s="107" t="s">
        <v>167</v>
      </c>
      <c r="B159" s="108"/>
      <c r="C159" s="108"/>
      <c r="D159" s="108"/>
      <c r="E159" s="108"/>
      <c r="F159" s="108"/>
      <c r="G159" s="108"/>
      <c r="H159" s="108"/>
      <c r="I159" s="108"/>
      <c r="J159" s="108"/>
      <c r="K159" s="109"/>
    </row>
    <row r="160" spans="1:11" ht="20.25" customHeight="1" x14ac:dyDescent="0.45">
      <c r="A160" s="121"/>
      <c r="B160" s="117"/>
      <c r="C160" s="117"/>
      <c r="D160" s="117"/>
      <c r="E160" s="117"/>
      <c r="F160" s="117"/>
      <c r="G160" s="117"/>
      <c r="H160" s="117"/>
      <c r="I160" s="117"/>
      <c r="J160" s="117"/>
      <c r="K160" s="118"/>
    </row>
    <row r="161" spans="1:11" ht="20.25" customHeight="1" x14ac:dyDescent="0.45">
      <c r="A161" s="121"/>
      <c r="B161" s="117"/>
      <c r="C161" s="117"/>
      <c r="D161" s="117"/>
      <c r="E161" s="117"/>
      <c r="F161" s="117"/>
      <c r="G161" s="117"/>
      <c r="H161" s="117"/>
      <c r="I161" s="117"/>
      <c r="J161" s="117"/>
      <c r="K161" s="118"/>
    </row>
    <row r="162" spans="1:11" ht="20.25" customHeight="1" x14ac:dyDescent="0.45">
      <c r="A162" s="121"/>
      <c r="B162" s="117"/>
      <c r="C162" s="117"/>
      <c r="D162" s="117"/>
      <c r="E162" s="117"/>
      <c r="F162" s="117"/>
      <c r="G162" s="117"/>
      <c r="H162" s="117"/>
      <c r="I162" s="117"/>
      <c r="J162" s="117"/>
      <c r="K162" s="118"/>
    </row>
    <row r="163" spans="1:11" ht="20.25" customHeight="1" x14ac:dyDescent="0.45">
      <c r="A163" s="121"/>
      <c r="B163" s="117"/>
      <c r="C163" s="117"/>
      <c r="D163" s="117"/>
      <c r="E163" s="117"/>
      <c r="F163" s="117"/>
      <c r="G163" s="117"/>
      <c r="H163" s="117"/>
      <c r="I163" s="117"/>
      <c r="J163" s="117"/>
      <c r="K163" s="118"/>
    </row>
    <row r="164" spans="1:11" ht="20.25" customHeight="1" x14ac:dyDescent="0.45">
      <c r="A164" s="121"/>
      <c r="B164" s="117"/>
      <c r="C164" s="117"/>
      <c r="D164" s="117"/>
      <c r="E164" s="117"/>
      <c r="F164" s="117"/>
      <c r="G164" s="117"/>
      <c r="H164" s="117"/>
      <c r="I164" s="117"/>
      <c r="J164" s="117"/>
      <c r="K164" s="118"/>
    </row>
    <row r="165" spans="1:11" ht="20.25" customHeight="1" x14ac:dyDescent="0.45">
      <c r="A165" s="121"/>
      <c r="B165" s="117"/>
      <c r="C165" s="117"/>
      <c r="D165" s="117"/>
      <c r="E165" s="117"/>
      <c r="F165" s="117"/>
      <c r="G165" s="117"/>
      <c r="H165" s="117"/>
      <c r="I165" s="117"/>
      <c r="J165" s="117"/>
      <c r="K165" s="118"/>
    </row>
    <row r="166" spans="1:11" ht="20.25" customHeight="1" x14ac:dyDescent="0.45">
      <c r="A166" s="121"/>
      <c r="B166" s="117"/>
      <c r="C166" s="117"/>
      <c r="D166" s="117"/>
      <c r="E166" s="117"/>
      <c r="F166" s="117"/>
      <c r="G166" s="117"/>
      <c r="H166" s="117"/>
      <c r="I166" s="117"/>
      <c r="J166" s="117"/>
      <c r="K166" s="118"/>
    </row>
    <row r="167" spans="1:11" ht="20.25" customHeight="1" x14ac:dyDescent="0.45">
      <c r="A167" s="110"/>
      <c r="B167" s="111"/>
      <c r="C167" s="111"/>
      <c r="D167" s="111"/>
      <c r="E167" s="111"/>
      <c r="F167" s="111"/>
      <c r="G167" s="111"/>
      <c r="H167" s="111"/>
      <c r="I167" s="111"/>
      <c r="J167" s="111"/>
      <c r="K167" s="112"/>
    </row>
    <row r="169" spans="1:11" ht="20.25" customHeight="1" x14ac:dyDescent="0.45">
      <c r="A169" s="3" t="s">
        <v>32</v>
      </c>
    </row>
    <row r="170" spans="1:11" ht="20.25" customHeight="1" x14ac:dyDescent="0.45">
      <c r="A170" s="3" t="s">
        <v>25</v>
      </c>
      <c r="G170" s="3" t="s">
        <v>26</v>
      </c>
    </row>
    <row r="171" spans="1:11" ht="20.25" customHeight="1" x14ac:dyDescent="0.45">
      <c r="A171" s="107" t="s">
        <v>162</v>
      </c>
      <c r="B171" s="108"/>
      <c r="C171" s="108"/>
      <c r="D171" s="108"/>
      <c r="E171" s="109"/>
      <c r="G171" s="107" t="s">
        <v>171</v>
      </c>
      <c r="H171" s="119"/>
      <c r="I171" s="119"/>
      <c r="J171" s="119"/>
      <c r="K171" s="120"/>
    </row>
    <row r="172" spans="1:11" ht="20.25" customHeight="1" x14ac:dyDescent="0.45">
      <c r="A172" s="116"/>
      <c r="B172" s="117"/>
      <c r="C172" s="117"/>
      <c r="D172" s="117"/>
      <c r="E172" s="118"/>
      <c r="G172" s="121"/>
      <c r="H172" s="122"/>
      <c r="I172" s="122"/>
      <c r="J172" s="122"/>
      <c r="K172" s="123"/>
    </row>
    <row r="173" spans="1:11" ht="20.25" customHeight="1" x14ac:dyDescent="0.45">
      <c r="A173" s="116"/>
      <c r="B173" s="117"/>
      <c r="C173" s="117"/>
      <c r="D173" s="117"/>
      <c r="E173" s="118"/>
      <c r="G173" s="121"/>
      <c r="H173" s="122"/>
      <c r="I173" s="122"/>
      <c r="J173" s="122"/>
      <c r="K173" s="123"/>
    </row>
    <row r="174" spans="1:11" ht="20.25" customHeight="1" x14ac:dyDescent="0.45">
      <c r="A174" s="116"/>
      <c r="B174" s="117"/>
      <c r="C174" s="117"/>
      <c r="D174" s="117"/>
      <c r="E174" s="118"/>
      <c r="F174" s="127"/>
      <c r="G174" s="121"/>
      <c r="H174" s="122"/>
      <c r="I174" s="122"/>
      <c r="J174" s="122"/>
      <c r="K174" s="123"/>
    </row>
    <row r="175" spans="1:11" ht="20.25" customHeight="1" x14ac:dyDescent="0.45">
      <c r="A175" s="116"/>
      <c r="B175" s="117"/>
      <c r="C175" s="117"/>
      <c r="D175" s="117"/>
      <c r="E175" s="118"/>
      <c r="F175" s="127"/>
      <c r="G175" s="121"/>
      <c r="H175" s="122"/>
      <c r="I175" s="122"/>
      <c r="J175" s="122"/>
      <c r="K175" s="123"/>
    </row>
    <row r="176" spans="1:11" ht="20.25" customHeight="1" x14ac:dyDescent="0.45">
      <c r="A176" s="116"/>
      <c r="B176" s="117"/>
      <c r="C176" s="117"/>
      <c r="D176" s="117"/>
      <c r="E176" s="118"/>
      <c r="G176" s="121"/>
      <c r="H176" s="122"/>
      <c r="I176" s="122"/>
      <c r="J176" s="122"/>
      <c r="K176" s="123"/>
    </row>
    <row r="177" spans="1:11" ht="20.25" customHeight="1" x14ac:dyDescent="0.45">
      <c r="A177" s="116"/>
      <c r="B177" s="117"/>
      <c r="C177" s="117"/>
      <c r="D177" s="117"/>
      <c r="E177" s="118"/>
      <c r="G177" s="121"/>
      <c r="H177" s="122"/>
      <c r="I177" s="122"/>
      <c r="J177" s="122"/>
      <c r="K177" s="123"/>
    </row>
    <row r="178" spans="1:11" ht="20.25" customHeight="1" x14ac:dyDescent="0.45">
      <c r="A178" s="116"/>
      <c r="B178" s="117"/>
      <c r="C178" s="117"/>
      <c r="D178" s="117"/>
      <c r="E178" s="118"/>
      <c r="G178" s="121"/>
      <c r="H178" s="122"/>
      <c r="I178" s="122"/>
      <c r="J178" s="122"/>
      <c r="K178" s="123"/>
    </row>
    <row r="179" spans="1:11" ht="20.25" customHeight="1" x14ac:dyDescent="0.45">
      <c r="A179" s="110"/>
      <c r="B179" s="111"/>
      <c r="C179" s="111"/>
      <c r="D179" s="111"/>
      <c r="E179" s="112"/>
      <c r="G179" s="124"/>
      <c r="H179" s="125"/>
      <c r="I179" s="125"/>
      <c r="J179" s="125"/>
      <c r="K179" s="126"/>
    </row>
    <row r="180" spans="1:11" ht="20.25" customHeight="1" x14ac:dyDescent="0.45">
      <c r="A180" s="3" t="s">
        <v>30</v>
      </c>
    </row>
    <row r="181" spans="1:11" ht="20.25" customHeight="1" x14ac:dyDescent="0.45">
      <c r="A181" s="107" t="s">
        <v>163</v>
      </c>
      <c r="B181" s="108"/>
      <c r="C181" s="108"/>
      <c r="D181" s="108"/>
      <c r="E181" s="108"/>
      <c r="F181" s="108"/>
      <c r="G181" s="108"/>
      <c r="H181" s="108"/>
      <c r="I181" s="108"/>
      <c r="J181" s="108"/>
      <c r="K181" s="109"/>
    </row>
    <row r="182" spans="1:11" ht="20.25" customHeight="1" x14ac:dyDescent="0.45">
      <c r="A182" s="116"/>
      <c r="B182" s="117"/>
      <c r="C182" s="117"/>
      <c r="D182" s="117"/>
      <c r="E182" s="117"/>
      <c r="F182" s="117"/>
      <c r="G182" s="117"/>
      <c r="H182" s="117"/>
      <c r="I182" s="117"/>
      <c r="J182" s="117"/>
      <c r="K182" s="118"/>
    </row>
    <row r="183" spans="1:11" ht="20.25" customHeight="1" x14ac:dyDescent="0.45">
      <c r="A183" s="116"/>
      <c r="B183" s="117"/>
      <c r="C183" s="117"/>
      <c r="D183" s="117"/>
      <c r="E183" s="117"/>
      <c r="F183" s="117"/>
      <c r="G183" s="117"/>
      <c r="H183" s="117"/>
      <c r="I183" s="117"/>
      <c r="J183" s="117"/>
      <c r="K183" s="118"/>
    </row>
    <row r="184" spans="1:11" ht="20.25" customHeight="1" x14ac:dyDescent="0.45">
      <c r="A184" s="110"/>
      <c r="B184" s="111"/>
      <c r="C184" s="111"/>
      <c r="D184" s="111"/>
      <c r="E184" s="111"/>
      <c r="F184" s="111"/>
      <c r="G184" s="111"/>
      <c r="H184" s="111"/>
      <c r="I184" s="111"/>
      <c r="J184" s="111"/>
      <c r="K184" s="112"/>
    </row>
    <row r="186" spans="1:11" ht="20.25" customHeight="1" x14ac:dyDescent="0.45">
      <c r="A186" s="3" t="s">
        <v>67</v>
      </c>
    </row>
    <row r="187" spans="1:11" ht="20.25" customHeight="1" x14ac:dyDescent="0.45">
      <c r="A187" s="107" t="s">
        <v>131</v>
      </c>
      <c r="B187" s="108"/>
      <c r="C187" s="108"/>
      <c r="D187" s="108"/>
      <c r="E187" s="108"/>
      <c r="F187" s="108"/>
      <c r="G187" s="108"/>
      <c r="H187" s="108"/>
      <c r="I187" s="108"/>
      <c r="J187" s="108"/>
      <c r="K187" s="109"/>
    </row>
    <row r="188" spans="1:11" ht="20.25" customHeight="1" x14ac:dyDescent="0.45">
      <c r="A188" s="116"/>
      <c r="B188" s="117"/>
      <c r="C188" s="117"/>
      <c r="D188" s="117"/>
      <c r="E188" s="117"/>
      <c r="F188" s="117"/>
      <c r="G188" s="117"/>
      <c r="H188" s="117"/>
      <c r="I188" s="117"/>
      <c r="J188" s="117"/>
      <c r="K188" s="118"/>
    </row>
    <row r="189" spans="1:11" ht="20.25" customHeight="1" x14ac:dyDescent="0.45">
      <c r="A189" s="116"/>
      <c r="B189" s="117"/>
      <c r="C189" s="117"/>
      <c r="D189" s="117"/>
      <c r="E189" s="117"/>
      <c r="F189" s="117"/>
      <c r="G189" s="117"/>
      <c r="H189" s="117"/>
      <c r="I189" s="117"/>
      <c r="J189" s="117"/>
      <c r="K189" s="118"/>
    </row>
    <row r="190" spans="1:11" ht="20.25" customHeight="1" x14ac:dyDescent="0.45">
      <c r="A190" s="116"/>
      <c r="B190" s="117"/>
      <c r="C190" s="117"/>
      <c r="D190" s="117"/>
      <c r="E190" s="117"/>
      <c r="F190" s="117"/>
      <c r="G190" s="117"/>
      <c r="H190" s="117"/>
      <c r="I190" s="117"/>
      <c r="J190" s="117"/>
      <c r="K190" s="118"/>
    </row>
    <row r="191" spans="1:11" ht="20.25" customHeight="1" x14ac:dyDescent="0.45">
      <c r="A191" s="116"/>
      <c r="B191" s="117"/>
      <c r="C191" s="117"/>
      <c r="D191" s="117"/>
      <c r="E191" s="117"/>
      <c r="F191" s="117"/>
      <c r="G191" s="117"/>
      <c r="H191" s="117"/>
      <c r="I191" s="117"/>
      <c r="J191" s="117"/>
      <c r="K191" s="118"/>
    </row>
    <row r="192" spans="1:11" ht="20.25" customHeight="1" x14ac:dyDescent="0.45">
      <c r="A192" s="110"/>
      <c r="B192" s="111"/>
      <c r="C192" s="111"/>
      <c r="D192" s="111"/>
      <c r="E192" s="111"/>
      <c r="F192" s="111"/>
      <c r="G192" s="111"/>
      <c r="H192" s="111"/>
      <c r="I192" s="111"/>
      <c r="J192" s="111"/>
      <c r="K192" s="112"/>
    </row>
  </sheetData>
  <protectedRanges>
    <protectedRange sqref="A129:K129" name="範囲1"/>
  </protectedRanges>
  <mergeCells count="49">
    <mergeCell ref="A187:K192"/>
    <mergeCell ref="A142:K156"/>
    <mergeCell ref="A159:K167"/>
    <mergeCell ref="A171:E179"/>
    <mergeCell ref="G171:K179"/>
    <mergeCell ref="F174:F175"/>
    <mergeCell ref="A181:K184"/>
    <mergeCell ref="A130:K139"/>
    <mergeCell ref="A90:K92"/>
    <mergeCell ref="A95:E103"/>
    <mergeCell ref="G95:K103"/>
    <mergeCell ref="F98:F99"/>
    <mergeCell ref="A105:K106"/>
    <mergeCell ref="A108:K109"/>
    <mergeCell ref="A111:K113"/>
    <mergeCell ref="A118:K126"/>
    <mergeCell ref="A129:B129"/>
    <mergeCell ref="D129:E129"/>
    <mergeCell ref="F129:K129"/>
    <mergeCell ref="A87:K88"/>
    <mergeCell ref="A46:K48"/>
    <mergeCell ref="A52:E60"/>
    <mergeCell ref="G52:K60"/>
    <mergeCell ref="F55:F56"/>
    <mergeCell ref="A62:K63"/>
    <mergeCell ref="A65:K66"/>
    <mergeCell ref="A68:K70"/>
    <mergeCell ref="A74:E82"/>
    <mergeCell ref="G74:K82"/>
    <mergeCell ref="F77:F78"/>
    <mergeCell ref="A84:K85"/>
    <mergeCell ref="A43:K44"/>
    <mergeCell ref="A15:B15"/>
    <mergeCell ref="D15:E15"/>
    <mergeCell ref="G15:K15"/>
    <mergeCell ref="A16:B16"/>
    <mergeCell ref="D16:E16"/>
    <mergeCell ref="G16:K16"/>
    <mergeCell ref="A19:K22"/>
    <mergeCell ref="A25:E36"/>
    <mergeCell ref="G25:K36"/>
    <mergeCell ref="F31:F32"/>
    <mergeCell ref="A38:K41"/>
    <mergeCell ref="A13:B13"/>
    <mergeCell ref="D13:E13"/>
    <mergeCell ref="G13:K13"/>
    <mergeCell ref="A14:B14"/>
    <mergeCell ref="D14:E14"/>
    <mergeCell ref="G14:K14"/>
  </mergeCells>
  <phoneticPr fontId="1"/>
  <conditionalFormatting sqref="A130:K139">
    <cfRule type="expression" dxfId="18" priority="5">
      <formula>$C$129&gt;700</formula>
    </cfRule>
  </conditionalFormatting>
  <conditionalFormatting sqref="C129">
    <cfRule type="expression" dxfId="17" priority="4">
      <formula>$B$129&gt;700</formula>
    </cfRule>
  </conditionalFormatting>
  <conditionalFormatting sqref="D129">
    <cfRule type="expression" dxfId="16" priority="3">
      <formula>$B$129&gt;700</formula>
    </cfRule>
  </conditionalFormatting>
  <conditionalFormatting sqref="F129">
    <cfRule type="expression" dxfId="15" priority="2">
      <formula>$B$129&gt;700</formula>
    </cfRule>
  </conditionalFormatting>
  <conditionalFormatting sqref="F129:K129">
    <cfRule type="expression" dxfId="14" priority="1">
      <formula>$C$129&gt;700</formula>
    </cfRule>
  </conditionalFormatting>
  <pageMargins left="0.7" right="0.7" top="0.75" bottom="0.75" header="0.3" footer="0.3"/>
  <pageSetup paperSize="9" scale="76" fitToHeight="0" orientation="portrait" r:id="rId1"/>
  <rowBreaks count="3" manualBreakCount="3">
    <brk id="49" max="10" man="1"/>
    <brk id="92" max="10" man="1"/>
    <brk id="139"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57"/>
  <sheetViews>
    <sheetView topLeftCell="A10" zoomScale="90" zoomScaleNormal="90" zoomScaleSheetLayoutView="90" workbookViewId="0">
      <selection activeCell="I18" sqref="I18"/>
    </sheetView>
  </sheetViews>
  <sheetFormatPr defaultColWidth="8.59765625" defaultRowHeight="17.399999999999999" x14ac:dyDescent="0.45"/>
  <cols>
    <col min="1" max="1" width="22.69921875" style="11" customWidth="1"/>
    <col min="2" max="2" width="17.19921875" style="11" customWidth="1"/>
    <col min="3" max="4" width="13.09765625" style="11" customWidth="1"/>
    <col min="5" max="5" width="14.69921875" style="11" customWidth="1"/>
    <col min="6" max="6" width="27.19921875" style="11" customWidth="1"/>
    <col min="7" max="16384" width="8.59765625" style="11"/>
  </cols>
  <sheetData>
    <row r="1" spans="1:6" ht="19.5" customHeight="1" thickBot="1" x14ac:dyDescent="0.5">
      <c r="A1" s="151" t="s">
        <v>126</v>
      </c>
      <c r="B1" s="151"/>
      <c r="C1" s="151"/>
      <c r="D1" s="10" t="s">
        <v>155</v>
      </c>
    </row>
    <row r="2" spans="1:6" ht="18.600000000000001" customHeight="1" thickBot="1" x14ac:dyDescent="0.5">
      <c r="B2" s="12"/>
      <c r="C2" s="12"/>
      <c r="D2" s="13" t="s">
        <v>68</v>
      </c>
      <c r="E2" s="152" t="s">
        <v>153</v>
      </c>
      <c r="F2" s="153"/>
    </row>
    <row r="3" spans="1:6" ht="18.600000000000001" customHeight="1" thickBot="1" x14ac:dyDescent="0.5">
      <c r="B3" s="12"/>
      <c r="C3" s="12"/>
      <c r="D3" s="13" t="s">
        <v>69</v>
      </c>
      <c r="E3" s="154" t="s">
        <v>154</v>
      </c>
      <c r="F3" s="155"/>
    </row>
    <row r="4" spans="1:6" ht="17.100000000000001" customHeight="1" thickBot="1" x14ac:dyDescent="0.5">
      <c r="A4" s="14" t="s">
        <v>70</v>
      </c>
      <c r="B4" s="156"/>
      <c r="C4" s="156"/>
      <c r="D4" s="156"/>
      <c r="E4" s="156"/>
      <c r="F4" s="13" t="s">
        <v>71</v>
      </c>
    </row>
    <row r="5" spans="1:6" ht="17.100000000000001" customHeight="1" x14ac:dyDescent="0.45">
      <c r="A5" s="157" t="s">
        <v>72</v>
      </c>
      <c r="B5" s="148" t="s">
        <v>73</v>
      </c>
      <c r="C5" s="157" t="s">
        <v>74</v>
      </c>
      <c r="D5" s="157" t="s">
        <v>75</v>
      </c>
      <c r="E5" s="15" t="s">
        <v>76</v>
      </c>
      <c r="F5" s="16" t="s">
        <v>77</v>
      </c>
    </row>
    <row r="6" spans="1:6" ht="17.100000000000001" customHeight="1" thickBot="1" x14ac:dyDescent="0.5">
      <c r="A6" s="158"/>
      <c r="B6" s="149"/>
      <c r="C6" s="158"/>
      <c r="D6" s="158"/>
      <c r="E6" s="17" t="s">
        <v>78</v>
      </c>
      <c r="F6" s="18" t="s">
        <v>79</v>
      </c>
    </row>
    <row r="7" spans="1:6" ht="17.100000000000001" customHeight="1" x14ac:dyDescent="0.45">
      <c r="A7" s="19" t="s">
        <v>80</v>
      </c>
      <c r="B7" s="20">
        <v>6290000</v>
      </c>
      <c r="C7" s="91">
        <v>6300000</v>
      </c>
      <c r="D7" s="21">
        <v>6300000</v>
      </c>
      <c r="E7" s="22" t="str">
        <f>IF(B7-D7&lt;=0,"",(B7-D7))</f>
        <v/>
      </c>
      <c r="F7" s="90" t="str">
        <f>IF(C7&lt;B7,B7-C7,"")</f>
        <v/>
      </c>
    </row>
    <row r="8" spans="1:6" ht="17.100000000000001" customHeight="1" thickBot="1" x14ac:dyDescent="0.5">
      <c r="A8" s="23" t="s">
        <v>81</v>
      </c>
      <c r="B8" s="24">
        <v>0</v>
      </c>
      <c r="C8" s="89">
        <v>134931</v>
      </c>
      <c r="D8" s="25">
        <f>IF(C8=0,"",C8)</f>
        <v>134931</v>
      </c>
      <c r="E8" s="26"/>
      <c r="F8" s="27"/>
    </row>
    <row r="9" spans="1:6" ht="17.100000000000001" customHeight="1" thickBot="1" x14ac:dyDescent="0.5">
      <c r="A9" s="28" t="s">
        <v>82</v>
      </c>
      <c r="B9" s="29">
        <f>IF(SUM(B7,B8)=0,"",SUM(B7,B8))</f>
        <v>6290000</v>
      </c>
      <c r="C9" s="92">
        <f t="shared" ref="C9:F9" si="0">IF(SUM(C7,C8)=0,"",SUM(C7,C8))</f>
        <v>6434931</v>
      </c>
      <c r="D9" s="30">
        <f t="shared" si="0"/>
        <v>6434931</v>
      </c>
      <c r="E9" s="31" t="str">
        <f>IF(SUM(E7,E8)=0,"0",SUM(E7,E8))</f>
        <v>0</v>
      </c>
      <c r="F9" s="29" t="str">
        <f t="shared" si="0"/>
        <v/>
      </c>
    </row>
    <row r="10" spans="1:6" ht="17.100000000000001" customHeight="1" x14ac:dyDescent="0.45"/>
    <row r="11" spans="1:6" ht="17.100000000000001" customHeight="1" thickBot="1" x14ac:dyDescent="0.5">
      <c r="A11" s="14" t="s">
        <v>83</v>
      </c>
      <c r="B11" s="13"/>
      <c r="C11" s="32"/>
      <c r="D11" s="32"/>
      <c r="E11" s="32"/>
      <c r="F11" s="13" t="s">
        <v>84</v>
      </c>
    </row>
    <row r="12" spans="1:6" ht="18.75" customHeight="1" x14ac:dyDescent="0.45">
      <c r="A12" s="157" t="s">
        <v>72</v>
      </c>
      <c r="B12" s="148" t="s">
        <v>85</v>
      </c>
      <c r="C12" s="157" t="s">
        <v>86</v>
      </c>
      <c r="D12" s="157" t="s">
        <v>87</v>
      </c>
      <c r="E12" s="33" t="s">
        <v>88</v>
      </c>
      <c r="F12" s="148" t="s">
        <v>89</v>
      </c>
    </row>
    <row r="13" spans="1:6" ht="29.25" customHeight="1" thickBot="1" x14ac:dyDescent="0.5">
      <c r="A13" s="158"/>
      <c r="B13" s="149"/>
      <c r="C13" s="158"/>
      <c r="D13" s="158"/>
      <c r="E13" s="34" t="s">
        <v>90</v>
      </c>
      <c r="F13" s="149"/>
    </row>
    <row r="14" spans="1:6" ht="17.100000000000001" customHeight="1" x14ac:dyDescent="0.45">
      <c r="A14" s="35" t="s">
        <v>142</v>
      </c>
      <c r="B14" s="21">
        <v>48000</v>
      </c>
      <c r="C14" s="97">
        <v>48110</v>
      </c>
      <c r="D14" s="97">
        <v>48110</v>
      </c>
      <c r="E14" s="39" t="str">
        <f t="shared" ref="E14:E26" si="1">IF(C14-D14=0,"",C14-D14)</f>
        <v/>
      </c>
      <c r="F14" s="36"/>
    </row>
    <row r="15" spans="1:6" ht="17.100000000000001" customHeight="1" x14ac:dyDescent="0.45">
      <c r="A15" s="35" t="s">
        <v>143</v>
      </c>
      <c r="B15" s="37">
        <v>190000</v>
      </c>
      <c r="C15" s="98">
        <v>194978</v>
      </c>
      <c r="D15" s="99">
        <v>194978</v>
      </c>
      <c r="E15" s="39" t="str">
        <f t="shared" si="1"/>
        <v/>
      </c>
      <c r="F15" s="40"/>
    </row>
    <row r="16" spans="1:6" ht="17.100000000000001" customHeight="1" x14ac:dyDescent="0.45">
      <c r="A16" s="35" t="s">
        <v>144</v>
      </c>
      <c r="B16" s="37">
        <v>840000</v>
      </c>
      <c r="C16" s="98">
        <v>845659</v>
      </c>
      <c r="D16" s="99">
        <v>845659</v>
      </c>
      <c r="E16" s="39" t="str">
        <f t="shared" si="1"/>
        <v/>
      </c>
      <c r="F16" s="40"/>
    </row>
    <row r="17" spans="1:6" ht="17.100000000000001" customHeight="1" x14ac:dyDescent="0.45">
      <c r="A17" s="35" t="s">
        <v>145</v>
      </c>
      <c r="B17" s="37">
        <v>96000</v>
      </c>
      <c r="C17" s="98">
        <v>188053</v>
      </c>
      <c r="D17" s="100">
        <v>188053</v>
      </c>
      <c r="E17" s="39" t="str">
        <f t="shared" si="1"/>
        <v/>
      </c>
      <c r="F17" s="40"/>
    </row>
    <row r="18" spans="1:6" ht="17.100000000000001" customHeight="1" x14ac:dyDescent="0.45">
      <c r="A18" s="35" t="s">
        <v>146</v>
      </c>
      <c r="B18" s="37">
        <v>24000</v>
      </c>
      <c r="C18" s="98">
        <v>25305</v>
      </c>
      <c r="D18" s="100">
        <v>25305</v>
      </c>
      <c r="E18" s="39" t="str">
        <f t="shared" si="1"/>
        <v/>
      </c>
      <c r="F18" s="40"/>
    </row>
    <row r="19" spans="1:6" ht="17.100000000000001" customHeight="1" x14ac:dyDescent="0.45">
      <c r="A19" s="35" t="s">
        <v>147</v>
      </c>
      <c r="B19" s="37">
        <v>464000</v>
      </c>
      <c r="C19" s="98">
        <v>483008</v>
      </c>
      <c r="D19" s="99">
        <v>483008</v>
      </c>
      <c r="E19" s="39" t="str">
        <f t="shared" si="1"/>
        <v/>
      </c>
      <c r="F19" s="40"/>
    </row>
    <row r="20" spans="1:6" ht="17.100000000000001" customHeight="1" x14ac:dyDescent="0.45">
      <c r="A20" s="35" t="s">
        <v>148</v>
      </c>
      <c r="B20" s="37">
        <v>3920000</v>
      </c>
      <c r="C20" s="98">
        <v>3920000</v>
      </c>
      <c r="D20" s="100">
        <v>3920000</v>
      </c>
      <c r="E20" s="39" t="str">
        <f t="shared" si="1"/>
        <v/>
      </c>
      <c r="F20" s="40"/>
    </row>
    <row r="21" spans="1:6" ht="17.100000000000001" customHeight="1" x14ac:dyDescent="0.45">
      <c r="A21" s="35" t="s">
        <v>149</v>
      </c>
      <c r="B21" s="37">
        <v>304000</v>
      </c>
      <c r="C21" s="37">
        <v>304000</v>
      </c>
      <c r="D21" s="38">
        <v>304000</v>
      </c>
      <c r="E21" s="39" t="str">
        <f t="shared" si="1"/>
        <v/>
      </c>
      <c r="F21" s="40"/>
    </row>
    <row r="22" spans="1:6" ht="17.100000000000001" customHeight="1" x14ac:dyDescent="0.45">
      <c r="A22" s="35" t="s">
        <v>150</v>
      </c>
      <c r="B22" s="37">
        <v>200000</v>
      </c>
      <c r="C22" s="37">
        <v>200000</v>
      </c>
      <c r="D22" s="38">
        <v>200000</v>
      </c>
      <c r="E22" s="39" t="str">
        <f t="shared" si="1"/>
        <v/>
      </c>
      <c r="F22" s="40"/>
    </row>
    <row r="23" spans="1:6" ht="17.100000000000001" customHeight="1" x14ac:dyDescent="0.45">
      <c r="A23" s="35" t="s">
        <v>151</v>
      </c>
      <c r="B23" s="37">
        <v>130000</v>
      </c>
      <c r="C23" s="37">
        <v>143655</v>
      </c>
      <c r="D23" s="38">
        <v>143655</v>
      </c>
      <c r="E23" s="39" t="str">
        <f t="shared" si="1"/>
        <v/>
      </c>
      <c r="F23" s="40"/>
    </row>
    <row r="24" spans="1:6" ht="17.100000000000001" customHeight="1" thickBot="1" x14ac:dyDescent="0.5">
      <c r="A24" s="35" t="s">
        <v>152</v>
      </c>
      <c r="B24" s="37">
        <v>80000</v>
      </c>
      <c r="C24" s="37">
        <v>82163</v>
      </c>
      <c r="D24" s="38">
        <v>82163</v>
      </c>
      <c r="E24" s="39" t="str">
        <f t="shared" si="1"/>
        <v/>
      </c>
      <c r="F24" s="40"/>
    </row>
    <row r="25" spans="1:6" ht="17.100000000000001" customHeight="1" thickBot="1" x14ac:dyDescent="0.5">
      <c r="A25" s="41" t="s">
        <v>91</v>
      </c>
      <c r="B25" s="42">
        <f>IF(SUM(B14:B24)=0,"",SUM(B12:B24))</f>
        <v>6296000</v>
      </c>
      <c r="C25" s="43"/>
      <c r="D25" s="44"/>
      <c r="E25" s="39" t="str">
        <f t="shared" si="1"/>
        <v/>
      </c>
      <c r="F25" s="40"/>
    </row>
    <row r="26" spans="1:6" ht="17.100000000000001" customHeight="1" thickBot="1" x14ac:dyDescent="0.5">
      <c r="A26" s="45" t="s">
        <v>92</v>
      </c>
      <c r="B26" s="46">
        <f>IFERROR(B25-B27,"")</f>
        <v>6000</v>
      </c>
      <c r="C26" s="47"/>
      <c r="D26" s="48"/>
      <c r="E26" s="39" t="str">
        <f t="shared" si="1"/>
        <v/>
      </c>
      <c r="F26" s="40"/>
    </row>
    <row r="27" spans="1:6" ht="17.100000000000001" customHeight="1" thickBot="1" x14ac:dyDescent="0.5">
      <c r="A27" s="49" t="s">
        <v>93</v>
      </c>
      <c r="B27" s="50">
        <f>IFERROR(ROUNDDOWN(B25,-4),"")</f>
        <v>6290000</v>
      </c>
      <c r="C27" s="93">
        <f>IF(SUM(C14:C26)=0,"",SUM(C14:C26))</f>
        <v>6434931</v>
      </c>
      <c r="D27" s="50">
        <f>IF(SUM(D14:D26)=0,"",SUM(D14:D26))</f>
        <v>6434931</v>
      </c>
      <c r="E27" s="52" t="str">
        <f>IF(SUM(E14:E26)=0,"0",SUM(E14:E26))</f>
        <v>0</v>
      </c>
      <c r="F27" s="53"/>
    </row>
    <row r="28" spans="1:6" ht="15.75" customHeight="1" x14ac:dyDescent="0.45">
      <c r="A28" s="1" t="s">
        <v>94</v>
      </c>
      <c r="B28" s="54"/>
    </row>
    <row r="29" spans="1:6" ht="15.75" customHeight="1" x14ac:dyDescent="0.45">
      <c r="A29" s="1" t="s">
        <v>95</v>
      </c>
      <c r="B29" s="54"/>
    </row>
    <row r="30" spans="1:6" ht="15.75" customHeight="1" x14ac:dyDescent="0.45">
      <c r="A30" s="1"/>
      <c r="B30" s="54"/>
    </row>
    <row r="31" spans="1:6" ht="15.75" customHeight="1" x14ac:dyDescent="0.45">
      <c r="A31" s="1" t="s">
        <v>96</v>
      </c>
      <c r="B31" s="54"/>
      <c r="C31" s="55"/>
      <c r="D31" s="55"/>
      <c r="E31" s="55"/>
      <c r="F31" s="55"/>
    </row>
    <row r="32" spans="1:6" ht="15.75" customHeight="1" x14ac:dyDescent="0.45">
      <c r="A32" s="150" t="s">
        <v>97</v>
      </c>
      <c r="B32" s="150"/>
    </row>
    <row r="33" spans="1:6" ht="15.75" customHeight="1" x14ac:dyDescent="0.45">
      <c r="A33" s="159" t="str">
        <f>IF(C9&lt;B9,"有り","無し")</f>
        <v>無し</v>
      </c>
      <c r="B33" s="159"/>
    </row>
    <row r="34" spans="1:6" ht="15.75" customHeight="1" x14ac:dyDescent="0.45">
      <c r="A34" s="56" t="s">
        <v>98</v>
      </c>
      <c r="B34" s="56"/>
      <c r="C34" s="56"/>
      <c r="D34" s="56"/>
      <c r="E34" s="56"/>
      <c r="F34" s="57"/>
    </row>
    <row r="35" spans="1:6" ht="15.75" customHeight="1" x14ac:dyDescent="0.45">
      <c r="A35" s="56" t="s">
        <v>99</v>
      </c>
      <c r="B35" s="56"/>
      <c r="C35" s="56"/>
      <c r="D35" s="56"/>
      <c r="E35" s="56"/>
      <c r="F35" s="57"/>
    </row>
    <row r="36" spans="1:6" ht="15.75" customHeight="1" x14ac:dyDescent="0.45">
      <c r="A36" s="56"/>
      <c r="B36" s="56"/>
      <c r="C36" s="56"/>
      <c r="D36" s="56"/>
      <c r="E36" s="58"/>
    </row>
    <row r="37" spans="1:6" ht="15.75" customHeight="1" x14ac:dyDescent="0.45">
      <c r="A37" s="56"/>
      <c r="B37" s="56"/>
      <c r="C37" s="56"/>
      <c r="D37" s="56"/>
      <c r="E37" s="58"/>
    </row>
    <row r="38" spans="1:6" ht="15.75" customHeight="1" thickBot="1" x14ac:dyDescent="0.5">
      <c r="A38" s="58"/>
      <c r="B38" s="58"/>
      <c r="C38" s="58"/>
      <c r="D38" s="58"/>
      <c r="E38" s="58"/>
    </row>
    <row r="39" spans="1:6" ht="19.5" customHeight="1" thickBot="1" x14ac:dyDescent="0.5">
      <c r="A39" s="59" t="s">
        <v>100</v>
      </c>
      <c r="B39" s="60" t="s">
        <v>101</v>
      </c>
      <c r="C39" s="61"/>
      <c r="D39" s="61"/>
      <c r="E39" s="61"/>
      <c r="F39" s="61"/>
    </row>
    <row r="40" spans="1:6" ht="34.799999999999997" x14ac:dyDescent="0.45">
      <c r="A40" s="62" t="s">
        <v>102</v>
      </c>
      <c r="B40" s="63" t="str">
        <f>IF(B9="","",(IF(B9=B27,"OK","NG")))</f>
        <v>OK</v>
      </c>
    </row>
    <row r="41" spans="1:6" ht="34.799999999999997" x14ac:dyDescent="0.45">
      <c r="A41" s="64" t="s">
        <v>103</v>
      </c>
      <c r="B41" s="65" t="str">
        <f>IF(B9="","",(IF(C9=C27,"OK","NG")))</f>
        <v>OK</v>
      </c>
      <c r="C41" s="66"/>
    </row>
    <row r="42" spans="1:6" ht="70.2" thickBot="1" x14ac:dyDescent="0.5">
      <c r="A42" s="67" t="s">
        <v>135</v>
      </c>
      <c r="B42" s="68" t="str">
        <f>IFERROR(IF(D9+E9-F9=D27+E27, "OK", "NG"),"")</f>
        <v/>
      </c>
      <c r="C42" s="69"/>
    </row>
    <row r="43" spans="1:6" ht="17.25" customHeight="1" x14ac:dyDescent="0.45">
      <c r="A43" s="70"/>
      <c r="B43" s="70"/>
      <c r="C43" s="70"/>
      <c r="D43" s="70"/>
      <c r="E43" s="70"/>
      <c r="F43" s="70"/>
    </row>
    <row r="56" spans="1:1" x14ac:dyDescent="0.45">
      <c r="A56" s="1"/>
    </row>
    <row r="57" spans="1:1" x14ac:dyDescent="0.45">
      <c r="A57" s="1"/>
    </row>
  </sheetData>
  <mergeCells count="15">
    <mergeCell ref="A33:B33"/>
    <mergeCell ref="A12:A13"/>
    <mergeCell ref="B12:B13"/>
    <mergeCell ref="C12:C13"/>
    <mergeCell ref="D12:D13"/>
    <mergeCell ref="F12:F13"/>
    <mergeCell ref="A32:B32"/>
    <mergeCell ref="A1:C1"/>
    <mergeCell ref="E2:F2"/>
    <mergeCell ref="E3:F3"/>
    <mergeCell ref="B4:E4"/>
    <mergeCell ref="A5:A6"/>
    <mergeCell ref="B5:B6"/>
    <mergeCell ref="C5:C6"/>
    <mergeCell ref="D5:D6"/>
  </mergeCells>
  <phoneticPr fontId="1"/>
  <conditionalFormatting sqref="C42">
    <cfRule type="containsText" dxfId="13" priority="9" operator="containsText" text="NG">
      <formula>NOT(ISERROR(SEARCH("NG",C42)))</formula>
    </cfRule>
    <cfRule type="expression" dxfId="12" priority="10">
      <formula>$B$42</formula>
    </cfRule>
    <cfRule type="expression" priority="11">
      <formula>$B$42</formula>
    </cfRule>
  </conditionalFormatting>
  <conditionalFormatting sqref="C40">
    <cfRule type="containsText" dxfId="11" priority="7" operator="containsText" text="NG">
      <formula>NOT(ISERROR(SEARCH("NG",C40)))</formula>
    </cfRule>
    <cfRule type="containsText" priority="8" operator="containsText" text="NG">
      <formula>NOT(ISERROR(SEARCH("NG",C40)))</formula>
    </cfRule>
  </conditionalFormatting>
  <conditionalFormatting sqref="C41">
    <cfRule type="containsText" dxfId="10" priority="6" operator="containsText" text="NG">
      <formula>NOT(ISERROR(SEARCH("NG",C41)))</formula>
    </cfRule>
  </conditionalFormatting>
  <conditionalFormatting sqref="B42">
    <cfRule type="containsText" dxfId="9" priority="2" operator="containsText" text="NG">
      <formula>NOT(ISERROR(SEARCH("NG",B42)))</formula>
    </cfRule>
    <cfRule type="containsText" dxfId="8" priority="5" operator="containsText" text="NG">
      <formula>NOT(ISERROR(SEARCH("NG",B42)))</formula>
    </cfRule>
  </conditionalFormatting>
  <conditionalFormatting sqref="B40">
    <cfRule type="containsText" dxfId="7" priority="4" operator="containsText" text="NG">
      <formula>NOT(ISERROR(SEARCH("NG",B40)))</formula>
    </cfRule>
  </conditionalFormatting>
  <conditionalFormatting sqref="B41">
    <cfRule type="containsText" dxfId="6" priority="3" operator="containsText" text="NG">
      <formula>NOT(ISERROR(SEARCH("NG",B41)))</formula>
    </cfRule>
  </conditionalFormatting>
  <conditionalFormatting sqref="A33:B33">
    <cfRule type="containsText" dxfId="5" priority="1" operator="containsText" text="有り">
      <formula>NOT(ISERROR(SEARCH("有り",A33)))</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47</xdr:row>
                    <xdr:rowOff>137160</xdr:rowOff>
                  </from>
                  <to>
                    <xdr:col>0</xdr:col>
                    <xdr:colOff>449580</xdr:colOff>
                    <xdr:row>48</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99060</xdr:colOff>
                    <xdr:row>51</xdr:row>
                    <xdr:rowOff>22860</xdr:rowOff>
                  </from>
                  <to>
                    <xdr:col>0</xdr:col>
                    <xdr:colOff>441960</xdr:colOff>
                    <xdr:row>52</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137160</xdr:colOff>
                    <xdr:row>55</xdr:row>
                    <xdr:rowOff>38100</xdr:rowOff>
                  </from>
                  <to>
                    <xdr:col>0</xdr:col>
                    <xdr:colOff>480060</xdr:colOff>
                    <xdr:row>56</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
  <sheetViews>
    <sheetView zoomScaleNormal="100" zoomScaleSheetLayoutView="90" workbookViewId="0">
      <selection activeCell="D6" sqref="D6"/>
    </sheetView>
  </sheetViews>
  <sheetFormatPr defaultColWidth="8.59765625" defaultRowHeight="17.399999999999999" x14ac:dyDescent="0.45"/>
  <cols>
    <col min="1" max="1" width="18.19921875" style="11" customWidth="1"/>
    <col min="2" max="2" width="17.19921875" style="11" customWidth="1"/>
    <col min="3" max="3" width="13.09765625" style="11" customWidth="1"/>
    <col min="4" max="4" width="20.59765625" style="11" customWidth="1"/>
    <col min="5" max="5" width="23.59765625" style="11" customWidth="1"/>
    <col min="6" max="6" width="8.59765625" style="11"/>
    <col min="7" max="7" width="7.09765625" style="11" customWidth="1"/>
    <col min="8" max="8" width="8.59765625" style="11" customWidth="1"/>
    <col min="9" max="16384" width="8.59765625" style="11"/>
  </cols>
  <sheetData>
    <row r="1" spans="1:5" ht="21.6" x14ac:dyDescent="0.45">
      <c r="A1" s="160" t="s">
        <v>104</v>
      </c>
      <c r="B1" s="160"/>
      <c r="C1" s="88" t="s">
        <v>127</v>
      </c>
      <c r="D1" s="88"/>
    </row>
    <row r="2" spans="1:5" x14ac:dyDescent="0.45">
      <c r="A2" s="71" t="s">
        <v>105</v>
      </c>
    </row>
    <row r="3" spans="1:5" ht="18" thickBot="1" x14ac:dyDescent="0.5">
      <c r="A3" s="11" t="s">
        <v>106</v>
      </c>
    </row>
    <row r="4" spans="1:5" ht="52.8" thickTop="1" x14ac:dyDescent="0.45">
      <c r="A4" s="72" t="s">
        <v>107</v>
      </c>
      <c r="B4" s="73" t="s">
        <v>108</v>
      </c>
      <c r="C4" s="74" t="s">
        <v>109</v>
      </c>
      <c r="D4" s="75" t="s">
        <v>110</v>
      </c>
      <c r="E4" s="76" t="s">
        <v>111</v>
      </c>
    </row>
    <row r="5" spans="1:5" ht="18" thickBot="1" x14ac:dyDescent="0.5">
      <c r="A5" s="29">
        <f>【フォーム】収支計算書!C9</f>
        <v>6434931</v>
      </c>
      <c r="B5" s="94">
        <v>1</v>
      </c>
      <c r="C5" s="77">
        <f>IFERROR(ROUNDDOWN(A5*B5,-3),"")</f>
        <v>6434000</v>
      </c>
      <c r="D5" s="78">
        <f>【フォーム】収支計算書!B7</f>
        <v>6290000</v>
      </c>
      <c r="E5" s="79">
        <f>IFERROR(D5-C5,"")</f>
        <v>-144000</v>
      </c>
    </row>
  </sheetData>
  <mergeCells count="1">
    <mergeCell ref="A1:B1"/>
  </mergeCells>
  <phoneticPr fontId="1"/>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0"/>
  <sheetViews>
    <sheetView showGridLines="0" view="pageBreakPreview" topLeftCell="A43" zoomScaleNormal="100" zoomScaleSheetLayoutView="100" workbookViewId="0">
      <selection activeCell="A25" sqref="A25:E33"/>
    </sheetView>
  </sheetViews>
  <sheetFormatPr defaultColWidth="9" defaultRowHeight="20.25" customHeight="1" x14ac:dyDescent="0.45"/>
  <cols>
    <col min="1" max="11" width="9.5" style="3" customWidth="1"/>
    <col min="12" max="16384" width="9" style="1"/>
  </cols>
  <sheetData>
    <row r="2" spans="1:11" ht="20.25" customHeight="1" x14ac:dyDescent="0.45">
      <c r="A2" s="2" t="s">
        <v>33</v>
      </c>
    </row>
    <row r="3" spans="1:11" ht="20.25" customHeight="1" x14ac:dyDescent="0.45">
      <c r="A3" s="3" t="s">
        <v>0</v>
      </c>
    </row>
    <row r="4" spans="1:11" ht="20.25" customHeight="1" x14ac:dyDescent="0.45">
      <c r="H4" s="3" t="s">
        <v>1</v>
      </c>
    </row>
    <row r="6" spans="1:11" ht="20.25" customHeight="1" x14ac:dyDescent="0.45">
      <c r="H6" s="3" t="s">
        <v>2</v>
      </c>
    </row>
    <row r="7" spans="1:11" ht="20.25" customHeight="1" x14ac:dyDescent="0.45">
      <c r="H7" s="3" t="s">
        <v>3</v>
      </c>
    </row>
    <row r="8" spans="1:11" ht="20.25" customHeight="1" x14ac:dyDescent="0.45">
      <c r="H8" s="3" t="s">
        <v>4</v>
      </c>
    </row>
    <row r="9" spans="1:11" ht="20.25" customHeight="1" x14ac:dyDescent="0.45">
      <c r="H9" s="3" t="s">
        <v>5</v>
      </c>
    </row>
    <row r="10" spans="1:11" ht="20.25" customHeight="1" x14ac:dyDescent="0.45">
      <c r="H10" s="3" t="s">
        <v>6</v>
      </c>
    </row>
    <row r="11" spans="1:11" ht="20.25" customHeight="1" x14ac:dyDescent="0.45">
      <c r="H11" s="3" t="s">
        <v>7</v>
      </c>
    </row>
    <row r="12" spans="1:11" ht="20.25" customHeight="1" thickBot="1" x14ac:dyDescent="0.5">
      <c r="A12" s="4"/>
      <c r="B12" s="4"/>
      <c r="C12" s="4"/>
      <c r="D12" s="4"/>
      <c r="E12" s="4"/>
      <c r="F12" s="4"/>
      <c r="G12" s="4"/>
      <c r="H12" s="4"/>
      <c r="I12" s="4"/>
      <c r="J12" s="4"/>
      <c r="K12" s="4"/>
    </row>
    <row r="13" spans="1:11" ht="20.25" customHeight="1" thickBot="1" x14ac:dyDescent="0.5">
      <c r="A13" s="101" t="s">
        <v>8</v>
      </c>
      <c r="B13" s="101"/>
      <c r="C13" s="5" t="s">
        <v>27</v>
      </c>
      <c r="D13" s="103" t="s">
        <v>35</v>
      </c>
      <c r="E13" s="103"/>
      <c r="F13" s="6"/>
      <c r="G13" s="104" t="s">
        <v>9</v>
      </c>
      <c r="H13" s="104"/>
      <c r="I13" s="104"/>
      <c r="J13" s="104"/>
      <c r="K13" s="104"/>
    </row>
    <row r="14" spans="1:11" ht="20.25" customHeight="1" thickBot="1" x14ac:dyDescent="0.5">
      <c r="A14" s="105" t="s">
        <v>10</v>
      </c>
      <c r="B14" s="105"/>
      <c r="C14" s="5" t="s">
        <v>27</v>
      </c>
      <c r="D14" s="103" t="s">
        <v>36</v>
      </c>
      <c r="E14" s="103"/>
      <c r="F14" s="6"/>
      <c r="G14" s="106" t="s">
        <v>11</v>
      </c>
      <c r="H14" s="106"/>
      <c r="I14" s="106"/>
      <c r="J14" s="106"/>
      <c r="K14" s="106"/>
    </row>
    <row r="15" spans="1:11" ht="20.25" customHeight="1" thickBot="1" x14ac:dyDescent="0.5">
      <c r="A15" s="105" t="s">
        <v>12</v>
      </c>
      <c r="B15" s="105"/>
      <c r="C15" s="5" t="s">
        <v>27</v>
      </c>
      <c r="D15" s="103" t="s">
        <v>37</v>
      </c>
      <c r="E15" s="103"/>
      <c r="F15" s="6"/>
      <c r="G15" s="113" t="s">
        <v>13</v>
      </c>
      <c r="H15" s="113"/>
      <c r="I15" s="113"/>
      <c r="J15" s="113"/>
      <c r="K15" s="113"/>
    </row>
    <row r="16" spans="1:11" ht="20.25" customHeight="1" thickBot="1" x14ac:dyDescent="0.5">
      <c r="A16" s="105" t="s">
        <v>14</v>
      </c>
      <c r="B16" s="105"/>
      <c r="C16" s="5" t="s">
        <v>27</v>
      </c>
      <c r="D16" s="103" t="s">
        <v>38</v>
      </c>
      <c r="E16" s="103"/>
      <c r="F16" s="6"/>
      <c r="G16" s="161" t="s">
        <v>15</v>
      </c>
      <c r="H16" s="161"/>
      <c r="I16" s="161"/>
      <c r="J16" s="161"/>
      <c r="K16" s="161"/>
    </row>
    <row r="18" spans="1:11" ht="20.25" customHeight="1" x14ac:dyDescent="0.45">
      <c r="A18" s="3" t="s">
        <v>16</v>
      </c>
    </row>
    <row r="19" spans="1:11" ht="20.25" customHeight="1" x14ac:dyDescent="0.45">
      <c r="A19" s="115" t="s">
        <v>50</v>
      </c>
      <c r="B19" s="115"/>
      <c r="C19" s="115"/>
      <c r="D19" s="115"/>
      <c r="E19" s="115"/>
      <c r="F19" s="115"/>
      <c r="G19" s="115"/>
      <c r="H19" s="115"/>
      <c r="I19" s="115"/>
      <c r="J19" s="115"/>
      <c r="K19" s="115"/>
    </row>
    <row r="20" spans="1:11" ht="20.25" customHeight="1" x14ac:dyDescent="0.45">
      <c r="A20" s="115"/>
      <c r="B20" s="115"/>
      <c r="C20" s="115"/>
      <c r="D20" s="115"/>
      <c r="E20" s="115"/>
      <c r="F20" s="115"/>
      <c r="G20" s="115"/>
      <c r="H20" s="115"/>
      <c r="I20" s="115"/>
      <c r="J20" s="115"/>
      <c r="K20" s="115"/>
    </row>
    <row r="21" spans="1:11" ht="20.25" customHeight="1" x14ac:dyDescent="0.45">
      <c r="A21" s="115"/>
      <c r="B21" s="115"/>
      <c r="C21" s="115"/>
      <c r="D21" s="115"/>
      <c r="E21" s="115"/>
      <c r="F21" s="115"/>
      <c r="G21" s="115"/>
      <c r="H21" s="115"/>
      <c r="I21" s="115"/>
      <c r="J21" s="115"/>
      <c r="K21" s="115"/>
    </row>
    <row r="22" spans="1:11" ht="20.25" customHeight="1" x14ac:dyDescent="0.45">
      <c r="A22" s="115"/>
      <c r="B22" s="115"/>
      <c r="C22" s="115"/>
      <c r="D22" s="115"/>
      <c r="E22" s="115"/>
      <c r="F22" s="115"/>
      <c r="G22" s="115"/>
      <c r="H22" s="115"/>
      <c r="I22" s="115"/>
      <c r="J22" s="115"/>
      <c r="K22" s="115"/>
    </row>
    <row r="23" spans="1:11" ht="20.25" customHeight="1" x14ac:dyDescent="0.45">
      <c r="A23" s="3" t="s">
        <v>46</v>
      </c>
    </row>
    <row r="24" spans="1:11" ht="20.25" customHeight="1" x14ac:dyDescent="0.45">
      <c r="A24" s="3" t="s">
        <v>21</v>
      </c>
      <c r="G24" s="3" t="s">
        <v>22</v>
      </c>
    </row>
    <row r="25" spans="1:11" ht="20.25" customHeight="1" x14ac:dyDescent="0.45">
      <c r="A25" s="107" t="s">
        <v>61</v>
      </c>
      <c r="B25" s="108"/>
      <c r="C25" s="108"/>
      <c r="D25" s="108"/>
      <c r="E25" s="109"/>
      <c r="G25" s="107" t="s">
        <v>62</v>
      </c>
      <c r="H25" s="119"/>
      <c r="I25" s="119"/>
      <c r="J25" s="119"/>
      <c r="K25" s="120"/>
    </row>
    <row r="26" spans="1:11" ht="20.25" customHeight="1" x14ac:dyDescent="0.45">
      <c r="A26" s="116"/>
      <c r="B26" s="117"/>
      <c r="C26" s="117"/>
      <c r="D26" s="117"/>
      <c r="E26" s="118"/>
      <c r="G26" s="121"/>
      <c r="H26" s="122"/>
      <c r="I26" s="122"/>
      <c r="J26" s="122"/>
      <c r="K26" s="123"/>
    </row>
    <row r="27" spans="1:11" ht="20.25" customHeight="1" x14ac:dyDescent="0.45">
      <c r="A27" s="116"/>
      <c r="B27" s="117"/>
      <c r="C27" s="117"/>
      <c r="D27" s="117"/>
      <c r="E27" s="118"/>
      <c r="G27" s="121"/>
      <c r="H27" s="122"/>
      <c r="I27" s="122"/>
      <c r="J27" s="122"/>
      <c r="K27" s="123"/>
    </row>
    <row r="28" spans="1:11" ht="20.25" customHeight="1" x14ac:dyDescent="0.45">
      <c r="A28" s="116"/>
      <c r="B28" s="117"/>
      <c r="C28" s="117"/>
      <c r="D28" s="117"/>
      <c r="E28" s="118"/>
      <c r="F28" s="127"/>
      <c r="G28" s="121"/>
      <c r="H28" s="122"/>
      <c r="I28" s="122"/>
      <c r="J28" s="122"/>
      <c r="K28" s="123"/>
    </row>
    <row r="29" spans="1:11" ht="20.25" customHeight="1" x14ac:dyDescent="0.45">
      <c r="A29" s="116"/>
      <c r="B29" s="117"/>
      <c r="C29" s="117"/>
      <c r="D29" s="117"/>
      <c r="E29" s="118"/>
      <c r="F29" s="127"/>
      <c r="G29" s="121"/>
      <c r="H29" s="122"/>
      <c r="I29" s="122"/>
      <c r="J29" s="122"/>
      <c r="K29" s="123"/>
    </row>
    <row r="30" spans="1:11" ht="20.25" customHeight="1" x14ac:dyDescent="0.45">
      <c r="A30" s="116"/>
      <c r="B30" s="117"/>
      <c r="C30" s="117"/>
      <c r="D30" s="117"/>
      <c r="E30" s="118"/>
      <c r="G30" s="121"/>
      <c r="H30" s="122"/>
      <c r="I30" s="122"/>
      <c r="J30" s="122"/>
      <c r="K30" s="123"/>
    </row>
    <row r="31" spans="1:11" ht="20.25" customHeight="1" x14ac:dyDescent="0.45">
      <c r="A31" s="116"/>
      <c r="B31" s="117"/>
      <c r="C31" s="117"/>
      <c r="D31" s="117"/>
      <c r="E31" s="118"/>
      <c r="G31" s="121"/>
      <c r="H31" s="122"/>
      <c r="I31" s="122"/>
      <c r="J31" s="122"/>
      <c r="K31" s="123"/>
    </row>
    <row r="32" spans="1:11" ht="20.25" customHeight="1" x14ac:dyDescent="0.45">
      <c r="A32" s="116"/>
      <c r="B32" s="117"/>
      <c r="C32" s="117"/>
      <c r="D32" s="117"/>
      <c r="E32" s="118"/>
      <c r="G32" s="121"/>
      <c r="H32" s="122"/>
      <c r="I32" s="122"/>
      <c r="J32" s="122"/>
      <c r="K32" s="123"/>
    </row>
    <row r="33" spans="1:11" ht="20.25" customHeight="1" x14ac:dyDescent="0.45">
      <c r="A33" s="110"/>
      <c r="B33" s="111"/>
      <c r="C33" s="111"/>
      <c r="D33" s="111"/>
      <c r="E33" s="112"/>
      <c r="G33" s="124"/>
      <c r="H33" s="125"/>
      <c r="I33" s="125"/>
      <c r="J33" s="125"/>
      <c r="K33" s="126"/>
    </row>
    <row r="34" spans="1:11" ht="20.25" customHeight="1" x14ac:dyDescent="0.45">
      <c r="A34" s="3" t="s">
        <v>40</v>
      </c>
    </row>
    <row r="35" spans="1:11" ht="20.25" customHeight="1" x14ac:dyDescent="0.45">
      <c r="A35" s="107" t="s">
        <v>63</v>
      </c>
      <c r="B35" s="108"/>
      <c r="C35" s="108"/>
      <c r="D35" s="108"/>
      <c r="E35" s="108"/>
      <c r="F35" s="108"/>
      <c r="G35" s="108"/>
      <c r="H35" s="108"/>
      <c r="I35" s="108"/>
      <c r="J35" s="108"/>
      <c r="K35" s="109"/>
    </row>
    <row r="36" spans="1:11" ht="20.25" customHeight="1" x14ac:dyDescent="0.45">
      <c r="A36" s="110"/>
      <c r="B36" s="111"/>
      <c r="C36" s="111"/>
      <c r="D36" s="111"/>
      <c r="E36" s="111"/>
      <c r="F36" s="111"/>
      <c r="G36" s="111"/>
      <c r="H36" s="111"/>
      <c r="I36" s="111"/>
      <c r="J36" s="111"/>
      <c r="K36" s="112"/>
    </row>
    <row r="37" spans="1:11" ht="20.25" customHeight="1" x14ac:dyDescent="0.45">
      <c r="A37" s="3" t="s">
        <v>41</v>
      </c>
    </row>
    <row r="38" spans="1:11" ht="20.25" customHeight="1" x14ac:dyDescent="0.45">
      <c r="A38" s="107" t="s">
        <v>64</v>
      </c>
      <c r="B38" s="108"/>
      <c r="C38" s="108"/>
      <c r="D38" s="108"/>
      <c r="E38" s="108"/>
      <c r="F38" s="108"/>
      <c r="G38" s="108"/>
      <c r="H38" s="108"/>
      <c r="I38" s="108"/>
      <c r="J38" s="108"/>
      <c r="K38" s="109"/>
    </row>
    <row r="39" spans="1:11" ht="20.25" customHeight="1" x14ac:dyDescent="0.45">
      <c r="A39" s="110"/>
      <c r="B39" s="111"/>
      <c r="C39" s="111"/>
      <c r="D39" s="111"/>
      <c r="E39" s="111"/>
      <c r="F39" s="111"/>
      <c r="G39" s="111"/>
      <c r="H39" s="111"/>
      <c r="I39" s="111"/>
      <c r="J39" s="111"/>
      <c r="K39" s="112"/>
    </row>
    <row r="40" spans="1:11" ht="20.25" customHeight="1" x14ac:dyDescent="0.45">
      <c r="A40" s="3" t="s">
        <v>31</v>
      </c>
    </row>
    <row r="41" spans="1:11" ht="20.25" customHeight="1" x14ac:dyDescent="0.45">
      <c r="A41" s="128" t="s">
        <v>65</v>
      </c>
      <c r="B41" s="136"/>
      <c r="C41" s="136"/>
      <c r="D41" s="136"/>
      <c r="E41" s="136"/>
      <c r="F41" s="136"/>
      <c r="G41" s="136"/>
      <c r="H41" s="136"/>
      <c r="I41" s="136"/>
      <c r="J41" s="136"/>
      <c r="K41" s="137"/>
    </row>
    <row r="42" spans="1:11" ht="20.25" customHeight="1" x14ac:dyDescent="0.45">
      <c r="A42" s="129"/>
      <c r="B42" s="138"/>
      <c r="C42" s="138"/>
      <c r="D42" s="138"/>
      <c r="E42" s="138"/>
      <c r="F42" s="138"/>
      <c r="G42" s="138"/>
      <c r="H42" s="138"/>
      <c r="I42" s="138"/>
      <c r="J42" s="138"/>
      <c r="K42" s="139"/>
    </row>
    <row r="43" spans="1:11" ht="20.25" customHeight="1" x14ac:dyDescent="0.45">
      <c r="A43" s="140"/>
      <c r="B43" s="141"/>
      <c r="C43" s="141"/>
      <c r="D43" s="141"/>
      <c r="E43" s="141"/>
      <c r="F43" s="141"/>
      <c r="G43" s="141"/>
      <c r="H43" s="141"/>
      <c r="I43" s="141"/>
      <c r="J43" s="141"/>
      <c r="K43" s="142"/>
    </row>
    <row r="45" spans="1:11" ht="20.25" customHeight="1" x14ac:dyDescent="0.45">
      <c r="A45" s="3" t="s">
        <v>47</v>
      </c>
    </row>
    <row r="46" spans="1:11" ht="20.25" customHeight="1" x14ac:dyDescent="0.45">
      <c r="A46" s="3" t="s">
        <v>17</v>
      </c>
      <c r="G46" s="3" t="s">
        <v>18</v>
      </c>
    </row>
    <row r="47" spans="1:11" ht="20.25" customHeight="1" x14ac:dyDescent="0.45">
      <c r="A47" s="107" t="s">
        <v>59</v>
      </c>
      <c r="B47" s="108"/>
      <c r="C47" s="108"/>
      <c r="D47" s="108"/>
      <c r="E47" s="109"/>
      <c r="G47" s="107" t="s">
        <v>60</v>
      </c>
      <c r="H47" s="119"/>
      <c r="I47" s="119"/>
      <c r="J47" s="119"/>
      <c r="K47" s="120"/>
    </row>
    <row r="48" spans="1:11" ht="20.25" customHeight="1" x14ac:dyDescent="0.45">
      <c r="A48" s="116"/>
      <c r="B48" s="117"/>
      <c r="C48" s="117"/>
      <c r="D48" s="117"/>
      <c r="E48" s="118"/>
      <c r="G48" s="121"/>
      <c r="H48" s="122"/>
      <c r="I48" s="122"/>
      <c r="J48" s="122"/>
      <c r="K48" s="123"/>
    </row>
    <row r="49" spans="1:11" ht="20.25" customHeight="1" x14ac:dyDescent="0.45">
      <c r="A49" s="116"/>
      <c r="B49" s="117"/>
      <c r="C49" s="117"/>
      <c r="D49" s="117"/>
      <c r="E49" s="118"/>
      <c r="G49" s="121"/>
      <c r="H49" s="122"/>
      <c r="I49" s="122"/>
      <c r="J49" s="122"/>
      <c r="K49" s="123"/>
    </row>
    <row r="50" spans="1:11" ht="20.25" customHeight="1" x14ac:dyDescent="0.45">
      <c r="A50" s="116"/>
      <c r="B50" s="117"/>
      <c r="C50" s="117"/>
      <c r="D50" s="117"/>
      <c r="E50" s="118"/>
      <c r="F50" s="127"/>
      <c r="G50" s="121"/>
      <c r="H50" s="122"/>
      <c r="I50" s="122"/>
      <c r="J50" s="122"/>
      <c r="K50" s="123"/>
    </row>
    <row r="51" spans="1:11" ht="20.25" customHeight="1" x14ac:dyDescent="0.45">
      <c r="A51" s="116"/>
      <c r="B51" s="117"/>
      <c r="C51" s="117"/>
      <c r="D51" s="117"/>
      <c r="E51" s="118"/>
      <c r="F51" s="127"/>
      <c r="G51" s="121"/>
      <c r="H51" s="122"/>
      <c r="I51" s="122"/>
      <c r="J51" s="122"/>
      <c r="K51" s="123"/>
    </row>
    <row r="52" spans="1:11" ht="20.25" customHeight="1" x14ac:dyDescent="0.45">
      <c r="A52" s="116"/>
      <c r="B52" s="117"/>
      <c r="C52" s="117"/>
      <c r="D52" s="117"/>
      <c r="E52" s="118"/>
      <c r="G52" s="121"/>
      <c r="H52" s="122"/>
      <c r="I52" s="122"/>
      <c r="J52" s="122"/>
      <c r="K52" s="123"/>
    </row>
    <row r="53" spans="1:11" ht="20.25" customHeight="1" x14ac:dyDescent="0.45">
      <c r="A53" s="116"/>
      <c r="B53" s="117"/>
      <c r="C53" s="117"/>
      <c r="D53" s="117"/>
      <c r="E53" s="118"/>
      <c r="G53" s="121"/>
      <c r="H53" s="122"/>
      <c r="I53" s="122"/>
      <c r="J53" s="122"/>
      <c r="K53" s="123"/>
    </row>
    <row r="54" spans="1:11" ht="20.25" customHeight="1" x14ac:dyDescent="0.45">
      <c r="A54" s="116"/>
      <c r="B54" s="117"/>
      <c r="C54" s="117"/>
      <c r="D54" s="117"/>
      <c r="E54" s="118"/>
      <c r="G54" s="121"/>
      <c r="H54" s="122"/>
      <c r="I54" s="122"/>
      <c r="J54" s="122"/>
      <c r="K54" s="123"/>
    </row>
    <row r="55" spans="1:11" ht="20.25" customHeight="1" x14ac:dyDescent="0.45">
      <c r="A55" s="110"/>
      <c r="B55" s="111"/>
      <c r="C55" s="111"/>
      <c r="D55" s="111"/>
      <c r="E55" s="112"/>
      <c r="G55" s="124"/>
      <c r="H55" s="125"/>
      <c r="I55" s="125"/>
      <c r="J55" s="125"/>
      <c r="K55" s="126"/>
    </row>
    <row r="56" spans="1:11" ht="20.25" customHeight="1" x14ac:dyDescent="0.45">
      <c r="A56" s="3" t="s">
        <v>19</v>
      </c>
    </row>
    <row r="57" spans="1:11" ht="20.25" customHeight="1" x14ac:dyDescent="0.45">
      <c r="A57" s="143" t="s">
        <v>58</v>
      </c>
      <c r="B57" s="108"/>
      <c r="C57" s="108"/>
      <c r="D57" s="108"/>
      <c r="E57" s="108"/>
      <c r="F57" s="108"/>
      <c r="G57" s="108"/>
      <c r="H57" s="108"/>
      <c r="I57" s="108"/>
      <c r="J57" s="108"/>
      <c r="K57" s="109"/>
    </row>
    <row r="58" spans="1:11" ht="20.25" customHeight="1" x14ac:dyDescent="0.45">
      <c r="A58" s="110"/>
      <c r="B58" s="111"/>
      <c r="C58" s="111"/>
      <c r="D58" s="111"/>
      <c r="E58" s="111"/>
      <c r="F58" s="111"/>
      <c r="G58" s="111"/>
      <c r="H58" s="111"/>
      <c r="I58" s="111"/>
      <c r="J58" s="111"/>
      <c r="K58" s="112"/>
    </row>
    <row r="59" spans="1:11" ht="20.25" customHeight="1" x14ac:dyDescent="0.45">
      <c r="A59" s="3" t="s">
        <v>20</v>
      </c>
    </row>
    <row r="60" spans="1:11" ht="20.25" customHeight="1" x14ac:dyDescent="0.45">
      <c r="A60" s="143" t="s">
        <v>57</v>
      </c>
      <c r="B60" s="108"/>
      <c r="C60" s="108"/>
      <c r="D60" s="108"/>
      <c r="E60" s="108"/>
      <c r="F60" s="108"/>
      <c r="G60" s="108"/>
      <c r="H60" s="108"/>
      <c r="I60" s="108"/>
      <c r="J60" s="108"/>
      <c r="K60" s="109"/>
    </row>
    <row r="61" spans="1:11" ht="20.25" customHeight="1" x14ac:dyDescent="0.45">
      <c r="A61" s="110"/>
      <c r="B61" s="111"/>
      <c r="C61" s="111"/>
      <c r="D61" s="111"/>
      <c r="E61" s="111"/>
      <c r="F61" s="111"/>
      <c r="G61" s="111"/>
      <c r="H61" s="111"/>
      <c r="I61" s="111"/>
      <c r="J61" s="111"/>
      <c r="K61" s="112"/>
    </row>
    <row r="62" spans="1:11" ht="20.25" customHeight="1" x14ac:dyDescent="0.45">
      <c r="A62" s="3" t="s">
        <v>31</v>
      </c>
    </row>
    <row r="63" spans="1:11" ht="20.25" customHeight="1" x14ac:dyDescent="0.45">
      <c r="A63" s="107" t="s">
        <v>56</v>
      </c>
      <c r="B63" s="136"/>
      <c r="C63" s="136"/>
      <c r="D63" s="136"/>
      <c r="E63" s="136"/>
      <c r="F63" s="136"/>
      <c r="G63" s="136"/>
      <c r="H63" s="136"/>
      <c r="I63" s="136"/>
      <c r="J63" s="136"/>
      <c r="K63" s="137"/>
    </row>
    <row r="64" spans="1:11" ht="20.25" customHeight="1" x14ac:dyDescent="0.45">
      <c r="A64" s="129"/>
      <c r="B64" s="138"/>
      <c r="C64" s="138"/>
      <c r="D64" s="138"/>
      <c r="E64" s="138"/>
      <c r="F64" s="138"/>
      <c r="G64" s="138"/>
      <c r="H64" s="138"/>
      <c r="I64" s="138"/>
      <c r="J64" s="138"/>
      <c r="K64" s="139"/>
    </row>
    <row r="65" spans="1:11" ht="20.25" customHeight="1" x14ac:dyDescent="0.45">
      <c r="A65" s="140"/>
      <c r="B65" s="141"/>
      <c r="C65" s="141"/>
      <c r="D65" s="141"/>
      <c r="E65" s="141"/>
      <c r="F65" s="141"/>
      <c r="G65" s="141"/>
      <c r="H65" s="141"/>
      <c r="I65" s="141"/>
      <c r="J65" s="141"/>
      <c r="K65" s="142"/>
    </row>
    <row r="66" spans="1:11" ht="20.25" customHeight="1" x14ac:dyDescent="0.45">
      <c r="A66" s="7"/>
      <c r="B66" s="7"/>
      <c r="C66" s="7"/>
      <c r="D66" s="7"/>
      <c r="E66" s="7"/>
      <c r="F66" s="7"/>
      <c r="G66" s="7"/>
      <c r="H66" s="7"/>
      <c r="I66" s="7"/>
      <c r="J66" s="7"/>
      <c r="K66" s="7"/>
    </row>
    <row r="67" spans="1:11" ht="20.25" customHeight="1" x14ac:dyDescent="0.45">
      <c r="A67" s="3" t="s">
        <v>48</v>
      </c>
    </row>
    <row r="68" spans="1:11" ht="20.25" customHeight="1" x14ac:dyDescent="0.45">
      <c r="A68" s="3" t="s">
        <v>17</v>
      </c>
      <c r="G68" s="3" t="s">
        <v>18</v>
      </c>
    </row>
    <row r="69" spans="1:11" ht="20.25" customHeight="1" x14ac:dyDescent="0.45">
      <c r="A69" s="107"/>
      <c r="B69" s="108"/>
      <c r="C69" s="108"/>
      <c r="D69" s="108"/>
      <c r="E69" s="109"/>
      <c r="G69" s="107"/>
      <c r="H69" s="119"/>
      <c r="I69" s="119"/>
      <c r="J69" s="119"/>
      <c r="K69" s="120"/>
    </row>
    <row r="70" spans="1:11" ht="20.25" customHeight="1" x14ac:dyDescent="0.45">
      <c r="A70" s="116"/>
      <c r="B70" s="117"/>
      <c r="C70" s="117"/>
      <c r="D70" s="117"/>
      <c r="E70" s="118"/>
      <c r="G70" s="121"/>
      <c r="H70" s="122"/>
      <c r="I70" s="122"/>
      <c r="J70" s="122"/>
      <c r="K70" s="123"/>
    </row>
    <row r="71" spans="1:11" ht="20.25" customHeight="1" x14ac:dyDescent="0.45">
      <c r="A71" s="116"/>
      <c r="B71" s="117"/>
      <c r="C71" s="117"/>
      <c r="D71" s="117"/>
      <c r="E71" s="118"/>
      <c r="G71" s="121"/>
      <c r="H71" s="122"/>
      <c r="I71" s="122"/>
      <c r="J71" s="122"/>
      <c r="K71" s="123"/>
    </row>
    <row r="72" spans="1:11" ht="20.25" customHeight="1" x14ac:dyDescent="0.45">
      <c r="A72" s="116"/>
      <c r="B72" s="117"/>
      <c r="C72" s="117"/>
      <c r="D72" s="117"/>
      <c r="E72" s="118"/>
      <c r="F72" s="127"/>
      <c r="G72" s="121"/>
      <c r="H72" s="122"/>
      <c r="I72" s="122"/>
      <c r="J72" s="122"/>
      <c r="K72" s="123"/>
    </row>
    <row r="73" spans="1:11" ht="20.25" customHeight="1" x14ac:dyDescent="0.45">
      <c r="A73" s="116"/>
      <c r="B73" s="117"/>
      <c r="C73" s="117"/>
      <c r="D73" s="117"/>
      <c r="E73" s="118"/>
      <c r="F73" s="127"/>
      <c r="G73" s="121"/>
      <c r="H73" s="122"/>
      <c r="I73" s="122"/>
      <c r="J73" s="122"/>
      <c r="K73" s="123"/>
    </row>
    <row r="74" spans="1:11" ht="20.25" customHeight="1" x14ac:dyDescent="0.45">
      <c r="A74" s="116"/>
      <c r="B74" s="117"/>
      <c r="C74" s="117"/>
      <c r="D74" s="117"/>
      <c r="E74" s="118"/>
      <c r="G74" s="121"/>
      <c r="H74" s="122"/>
      <c r="I74" s="122"/>
      <c r="J74" s="122"/>
      <c r="K74" s="123"/>
    </row>
    <row r="75" spans="1:11" ht="20.25" customHeight="1" x14ac:dyDescent="0.45">
      <c r="A75" s="116"/>
      <c r="B75" s="117"/>
      <c r="C75" s="117"/>
      <c r="D75" s="117"/>
      <c r="E75" s="118"/>
      <c r="G75" s="121"/>
      <c r="H75" s="122"/>
      <c r="I75" s="122"/>
      <c r="J75" s="122"/>
      <c r="K75" s="123"/>
    </row>
    <row r="76" spans="1:11" ht="20.25" customHeight="1" x14ac:dyDescent="0.45">
      <c r="A76" s="116"/>
      <c r="B76" s="117"/>
      <c r="C76" s="117"/>
      <c r="D76" s="117"/>
      <c r="E76" s="118"/>
      <c r="G76" s="121"/>
      <c r="H76" s="122"/>
      <c r="I76" s="122"/>
      <c r="J76" s="122"/>
      <c r="K76" s="123"/>
    </row>
    <row r="77" spans="1:11" ht="20.25" customHeight="1" x14ac:dyDescent="0.45">
      <c r="A77" s="110"/>
      <c r="B77" s="111"/>
      <c r="C77" s="111"/>
      <c r="D77" s="111"/>
      <c r="E77" s="112"/>
      <c r="G77" s="124"/>
      <c r="H77" s="125"/>
      <c r="I77" s="125"/>
      <c r="J77" s="125"/>
      <c r="K77" s="126"/>
    </row>
    <row r="78" spans="1:11" ht="20.25" customHeight="1" x14ac:dyDescent="0.45">
      <c r="A78" s="3" t="s">
        <v>19</v>
      </c>
    </row>
    <row r="79" spans="1:11" ht="20.25" customHeight="1" x14ac:dyDescent="0.45">
      <c r="A79" s="130"/>
      <c r="B79" s="131"/>
      <c r="C79" s="131"/>
      <c r="D79" s="131"/>
      <c r="E79" s="131"/>
      <c r="F79" s="131"/>
      <c r="G79" s="131"/>
      <c r="H79" s="131"/>
      <c r="I79" s="131"/>
      <c r="J79" s="131"/>
      <c r="K79" s="132"/>
    </row>
    <row r="80" spans="1:11" ht="20.25" customHeight="1" x14ac:dyDescent="0.45">
      <c r="A80" s="133"/>
      <c r="B80" s="134"/>
      <c r="C80" s="134"/>
      <c r="D80" s="134"/>
      <c r="E80" s="134"/>
      <c r="F80" s="134"/>
      <c r="G80" s="134"/>
      <c r="H80" s="134"/>
      <c r="I80" s="134"/>
      <c r="J80" s="134"/>
      <c r="K80" s="135"/>
    </row>
    <row r="81" spans="1:11" ht="20.25" customHeight="1" x14ac:dyDescent="0.45">
      <c r="A81" s="3" t="s">
        <v>20</v>
      </c>
    </row>
    <row r="82" spans="1:11" ht="20.25" customHeight="1" x14ac:dyDescent="0.45">
      <c r="A82" s="130"/>
      <c r="B82" s="131"/>
      <c r="C82" s="131"/>
      <c r="D82" s="131"/>
      <c r="E82" s="131"/>
      <c r="F82" s="131"/>
      <c r="G82" s="131"/>
      <c r="H82" s="131"/>
      <c r="I82" s="131"/>
      <c r="J82" s="131"/>
      <c r="K82" s="132"/>
    </row>
    <row r="83" spans="1:11" ht="20.25" customHeight="1" x14ac:dyDescent="0.45">
      <c r="A83" s="133"/>
      <c r="B83" s="134"/>
      <c r="C83" s="134"/>
      <c r="D83" s="134"/>
      <c r="E83" s="134"/>
      <c r="F83" s="134"/>
      <c r="G83" s="134"/>
      <c r="H83" s="134"/>
      <c r="I83" s="134"/>
      <c r="J83" s="134"/>
      <c r="K83" s="135"/>
    </row>
    <row r="84" spans="1:11" ht="20.25" customHeight="1" x14ac:dyDescent="0.45">
      <c r="A84" s="3" t="s">
        <v>31</v>
      </c>
    </row>
    <row r="85" spans="1:11" ht="20.25" customHeight="1" x14ac:dyDescent="0.45">
      <c r="A85" s="128"/>
      <c r="B85" s="136"/>
      <c r="C85" s="136"/>
      <c r="D85" s="136"/>
      <c r="E85" s="136"/>
      <c r="F85" s="136"/>
      <c r="G85" s="136"/>
      <c r="H85" s="136"/>
      <c r="I85" s="136"/>
      <c r="J85" s="136"/>
      <c r="K85" s="137"/>
    </row>
    <row r="86" spans="1:11" ht="20.25" customHeight="1" x14ac:dyDescent="0.45">
      <c r="A86" s="129"/>
      <c r="B86" s="138"/>
      <c r="C86" s="138"/>
      <c r="D86" s="138"/>
      <c r="E86" s="138"/>
      <c r="F86" s="138"/>
      <c r="G86" s="138"/>
      <c r="H86" s="138"/>
      <c r="I86" s="138"/>
      <c r="J86" s="138"/>
      <c r="K86" s="139"/>
    </row>
    <row r="87" spans="1:11" ht="20.25" customHeight="1" x14ac:dyDescent="0.45">
      <c r="A87" s="140"/>
      <c r="B87" s="141"/>
      <c r="C87" s="141"/>
      <c r="D87" s="141"/>
      <c r="E87" s="141"/>
      <c r="F87" s="141"/>
      <c r="G87" s="141"/>
      <c r="H87" s="141"/>
      <c r="I87" s="141"/>
      <c r="J87" s="141"/>
      <c r="K87" s="142"/>
    </row>
    <row r="88" spans="1:11" ht="20.25" customHeight="1" x14ac:dyDescent="0.45">
      <c r="A88" s="3" t="s">
        <v>49</v>
      </c>
    </row>
    <row r="89" spans="1:11" ht="20.25" customHeight="1" x14ac:dyDescent="0.45">
      <c r="A89" s="3" t="s">
        <v>17</v>
      </c>
      <c r="G89" s="3" t="s">
        <v>18</v>
      </c>
    </row>
    <row r="90" spans="1:11" ht="20.25" customHeight="1" x14ac:dyDescent="0.45">
      <c r="A90" s="107"/>
      <c r="B90" s="108"/>
      <c r="C90" s="108"/>
      <c r="D90" s="108"/>
      <c r="E90" s="109"/>
      <c r="G90" s="107"/>
      <c r="H90" s="119"/>
      <c r="I90" s="119"/>
      <c r="J90" s="119"/>
      <c r="K90" s="120"/>
    </row>
    <row r="91" spans="1:11" ht="20.25" customHeight="1" x14ac:dyDescent="0.45">
      <c r="A91" s="116"/>
      <c r="B91" s="117"/>
      <c r="C91" s="117"/>
      <c r="D91" s="117"/>
      <c r="E91" s="118"/>
      <c r="G91" s="121"/>
      <c r="H91" s="122"/>
      <c r="I91" s="122"/>
      <c r="J91" s="122"/>
      <c r="K91" s="123"/>
    </row>
    <row r="92" spans="1:11" ht="20.25" customHeight="1" x14ac:dyDescent="0.45">
      <c r="A92" s="116"/>
      <c r="B92" s="117"/>
      <c r="C92" s="117"/>
      <c r="D92" s="117"/>
      <c r="E92" s="118"/>
      <c r="G92" s="121"/>
      <c r="H92" s="122"/>
      <c r="I92" s="122"/>
      <c r="J92" s="122"/>
      <c r="K92" s="123"/>
    </row>
    <row r="93" spans="1:11" ht="20.25" customHeight="1" x14ac:dyDescent="0.45">
      <c r="A93" s="116"/>
      <c r="B93" s="117"/>
      <c r="C93" s="117"/>
      <c r="D93" s="117"/>
      <c r="E93" s="118"/>
      <c r="F93" s="127"/>
      <c r="G93" s="121"/>
      <c r="H93" s="122"/>
      <c r="I93" s="122"/>
      <c r="J93" s="122"/>
      <c r="K93" s="123"/>
    </row>
    <row r="94" spans="1:11" ht="20.25" customHeight="1" x14ac:dyDescent="0.45">
      <c r="A94" s="116"/>
      <c r="B94" s="117"/>
      <c r="C94" s="117"/>
      <c r="D94" s="117"/>
      <c r="E94" s="118"/>
      <c r="F94" s="127"/>
      <c r="G94" s="121"/>
      <c r="H94" s="122"/>
      <c r="I94" s="122"/>
      <c r="J94" s="122"/>
      <c r="K94" s="123"/>
    </row>
    <row r="95" spans="1:11" ht="20.25" customHeight="1" x14ac:dyDescent="0.45">
      <c r="A95" s="116"/>
      <c r="B95" s="117"/>
      <c r="C95" s="117"/>
      <c r="D95" s="117"/>
      <c r="E95" s="118"/>
      <c r="G95" s="121"/>
      <c r="H95" s="122"/>
      <c r="I95" s="122"/>
      <c r="J95" s="122"/>
      <c r="K95" s="123"/>
    </row>
    <row r="96" spans="1:11" ht="20.25" customHeight="1" x14ac:dyDescent="0.45">
      <c r="A96" s="116"/>
      <c r="B96" s="117"/>
      <c r="C96" s="117"/>
      <c r="D96" s="117"/>
      <c r="E96" s="118"/>
      <c r="G96" s="121"/>
      <c r="H96" s="122"/>
      <c r="I96" s="122"/>
      <c r="J96" s="122"/>
      <c r="K96" s="123"/>
    </row>
    <row r="97" spans="1:11" ht="20.25" customHeight="1" x14ac:dyDescent="0.45">
      <c r="A97" s="116"/>
      <c r="B97" s="117"/>
      <c r="C97" s="117"/>
      <c r="D97" s="117"/>
      <c r="E97" s="118"/>
      <c r="G97" s="121"/>
      <c r="H97" s="122"/>
      <c r="I97" s="122"/>
      <c r="J97" s="122"/>
      <c r="K97" s="123"/>
    </row>
    <row r="98" spans="1:11" ht="20.25" customHeight="1" x14ac:dyDescent="0.45">
      <c r="A98" s="110"/>
      <c r="B98" s="111"/>
      <c r="C98" s="111"/>
      <c r="D98" s="111"/>
      <c r="E98" s="112"/>
      <c r="G98" s="124"/>
      <c r="H98" s="125"/>
      <c r="I98" s="125"/>
      <c r="J98" s="125"/>
      <c r="K98" s="126"/>
    </row>
    <row r="99" spans="1:11" ht="20.25" customHeight="1" x14ac:dyDescent="0.45">
      <c r="A99" s="3" t="s">
        <v>19</v>
      </c>
    </row>
    <row r="100" spans="1:11" ht="20.25" customHeight="1" x14ac:dyDescent="0.45">
      <c r="A100" s="130"/>
      <c r="B100" s="131"/>
      <c r="C100" s="131"/>
      <c r="D100" s="131"/>
      <c r="E100" s="131"/>
      <c r="F100" s="131"/>
      <c r="G100" s="131"/>
      <c r="H100" s="131"/>
      <c r="I100" s="131"/>
      <c r="J100" s="131"/>
      <c r="K100" s="132"/>
    </row>
    <row r="101" spans="1:11" ht="20.25" customHeight="1" x14ac:dyDescent="0.45">
      <c r="A101" s="133"/>
      <c r="B101" s="134"/>
      <c r="C101" s="134"/>
      <c r="D101" s="134"/>
      <c r="E101" s="134"/>
      <c r="F101" s="134"/>
      <c r="G101" s="134"/>
      <c r="H101" s="134"/>
      <c r="I101" s="134"/>
      <c r="J101" s="134"/>
      <c r="K101" s="135"/>
    </row>
    <row r="102" spans="1:11" ht="20.25" customHeight="1" x14ac:dyDescent="0.45">
      <c r="A102" s="3" t="s">
        <v>20</v>
      </c>
    </row>
    <row r="103" spans="1:11" ht="20.25" customHeight="1" x14ac:dyDescent="0.45">
      <c r="A103" s="130"/>
      <c r="B103" s="131"/>
      <c r="C103" s="131"/>
      <c r="D103" s="131"/>
      <c r="E103" s="131"/>
      <c r="F103" s="131"/>
      <c r="G103" s="131"/>
      <c r="H103" s="131"/>
      <c r="I103" s="131"/>
      <c r="J103" s="131"/>
      <c r="K103" s="132"/>
    </row>
    <row r="104" spans="1:11" ht="20.25" customHeight="1" x14ac:dyDescent="0.45">
      <c r="A104" s="133"/>
      <c r="B104" s="134"/>
      <c r="C104" s="134"/>
      <c r="D104" s="134"/>
      <c r="E104" s="134"/>
      <c r="F104" s="134"/>
      <c r="G104" s="134"/>
      <c r="H104" s="134"/>
      <c r="I104" s="134"/>
      <c r="J104" s="134"/>
      <c r="K104" s="135"/>
    </row>
    <row r="105" spans="1:11" ht="20.25" customHeight="1" x14ac:dyDescent="0.45">
      <c r="A105" s="3" t="s">
        <v>31</v>
      </c>
    </row>
    <row r="106" spans="1:11" ht="20.25" customHeight="1" x14ac:dyDescent="0.45">
      <c r="A106" s="128"/>
      <c r="B106" s="136"/>
      <c r="C106" s="136"/>
      <c r="D106" s="136"/>
      <c r="E106" s="136"/>
      <c r="F106" s="136"/>
      <c r="G106" s="136"/>
      <c r="H106" s="136"/>
      <c r="I106" s="136"/>
      <c r="J106" s="136"/>
      <c r="K106" s="137"/>
    </row>
    <row r="107" spans="1:11" ht="20.25" customHeight="1" x14ac:dyDescent="0.45">
      <c r="A107" s="129"/>
      <c r="B107" s="138"/>
      <c r="C107" s="138"/>
      <c r="D107" s="138"/>
      <c r="E107" s="138"/>
      <c r="F107" s="138"/>
      <c r="G107" s="138"/>
      <c r="H107" s="138"/>
      <c r="I107" s="138"/>
      <c r="J107" s="138"/>
      <c r="K107" s="139"/>
    </row>
    <row r="108" spans="1:11" ht="20.25" customHeight="1" x14ac:dyDescent="0.45">
      <c r="A108" s="140"/>
      <c r="B108" s="141"/>
      <c r="C108" s="141"/>
      <c r="D108" s="141"/>
      <c r="E108" s="141"/>
      <c r="F108" s="141"/>
      <c r="G108" s="141"/>
      <c r="H108" s="141"/>
      <c r="I108" s="141"/>
      <c r="J108" s="141"/>
      <c r="K108" s="142"/>
    </row>
    <row r="110" spans="1:11" ht="20.25" customHeight="1" x14ac:dyDescent="0.45">
      <c r="A110" s="3" t="s">
        <v>28</v>
      </c>
    </row>
    <row r="112" spans="1:11" ht="20.25" customHeight="1" x14ac:dyDescent="0.45">
      <c r="A112" s="3" t="s">
        <v>23</v>
      </c>
    </row>
    <row r="113" spans="1:12" ht="20.25" customHeight="1" x14ac:dyDescent="0.45">
      <c r="A113" s="107" t="s">
        <v>51</v>
      </c>
      <c r="B113" s="108"/>
      <c r="C113" s="108"/>
      <c r="D113" s="108"/>
      <c r="E113" s="108"/>
      <c r="F113" s="108"/>
      <c r="G113" s="108"/>
      <c r="H113" s="108"/>
      <c r="I113" s="108"/>
      <c r="J113" s="108"/>
      <c r="K113" s="109"/>
    </row>
    <row r="114" spans="1:12" ht="20.25" customHeight="1" x14ac:dyDescent="0.45">
      <c r="A114" s="121"/>
      <c r="B114" s="117"/>
      <c r="C114" s="117"/>
      <c r="D114" s="117"/>
      <c r="E114" s="117"/>
      <c r="F114" s="117"/>
      <c r="G114" s="117"/>
      <c r="H114" s="117"/>
      <c r="I114" s="117"/>
      <c r="J114" s="117"/>
      <c r="K114" s="118"/>
    </row>
    <row r="115" spans="1:12" ht="20.25" customHeight="1" x14ac:dyDescent="0.45">
      <c r="A115" s="121"/>
      <c r="B115" s="117"/>
      <c r="C115" s="117"/>
      <c r="D115" s="117"/>
      <c r="E115" s="117"/>
      <c r="F115" s="117"/>
      <c r="G115" s="117"/>
      <c r="H115" s="117"/>
      <c r="I115" s="117"/>
      <c r="J115" s="117"/>
      <c r="K115" s="118"/>
    </row>
    <row r="116" spans="1:12" ht="20.25" customHeight="1" x14ac:dyDescent="0.45">
      <c r="A116" s="121"/>
      <c r="B116" s="117"/>
      <c r="C116" s="117"/>
      <c r="D116" s="117"/>
      <c r="E116" s="117"/>
      <c r="F116" s="117"/>
      <c r="G116" s="117"/>
      <c r="H116" s="117"/>
      <c r="I116" s="117"/>
      <c r="J116" s="117"/>
      <c r="K116" s="118"/>
    </row>
    <row r="117" spans="1:12" ht="20.25" customHeight="1" x14ac:dyDescent="0.45">
      <c r="A117" s="121"/>
      <c r="B117" s="117"/>
      <c r="C117" s="117"/>
      <c r="D117" s="117"/>
      <c r="E117" s="117"/>
      <c r="F117" s="117"/>
      <c r="G117" s="117"/>
      <c r="H117" s="117"/>
      <c r="I117" s="117"/>
      <c r="J117" s="117"/>
      <c r="K117" s="118"/>
    </row>
    <row r="118" spans="1:12" ht="20.25" customHeight="1" x14ac:dyDescent="0.45">
      <c r="A118" s="121"/>
      <c r="B118" s="117"/>
      <c r="C118" s="117"/>
      <c r="D118" s="117"/>
      <c r="E118" s="117"/>
      <c r="F118" s="117"/>
      <c r="G118" s="117"/>
      <c r="H118" s="117"/>
      <c r="I118" s="117"/>
      <c r="J118" s="117"/>
      <c r="K118" s="118"/>
    </row>
    <row r="119" spans="1:12" ht="20.25" customHeight="1" x14ac:dyDescent="0.45">
      <c r="A119" s="121"/>
      <c r="B119" s="117"/>
      <c r="C119" s="117"/>
      <c r="D119" s="117"/>
      <c r="E119" s="117"/>
      <c r="F119" s="117"/>
      <c r="G119" s="117"/>
      <c r="H119" s="117"/>
      <c r="I119" s="117"/>
      <c r="J119" s="117"/>
      <c r="K119" s="118"/>
    </row>
    <row r="120" spans="1:12" ht="20.25" customHeight="1" x14ac:dyDescent="0.45">
      <c r="A120" s="121"/>
      <c r="B120" s="117"/>
      <c r="C120" s="117"/>
      <c r="D120" s="117"/>
      <c r="E120" s="117"/>
      <c r="F120" s="117"/>
      <c r="G120" s="117"/>
      <c r="H120" s="117"/>
      <c r="I120" s="117"/>
      <c r="J120" s="117"/>
      <c r="K120" s="118"/>
    </row>
    <row r="121" spans="1:12" ht="20.25" customHeight="1" x14ac:dyDescent="0.45">
      <c r="A121" s="110"/>
      <c r="B121" s="111"/>
      <c r="C121" s="111"/>
      <c r="D121" s="111"/>
      <c r="E121" s="111"/>
      <c r="F121" s="111"/>
      <c r="G121" s="111"/>
      <c r="H121" s="111"/>
      <c r="I121" s="111"/>
      <c r="J121" s="111"/>
      <c r="K121" s="112"/>
    </row>
    <row r="123" spans="1:12" ht="20.25" customHeight="1" x14ac:dyDescent="0.45">
      <c r="A123" s="3" t="s">
        <v>44</v>
      </c>
    </row>
    <row r="124" spans="1:12" ht="20.25" customHeight="1" x14ac:dyDescent="0.45">
      <c r="A124" s="144" t="s">
        <v>24</v>
      </c>
      <c r="B124" s="145"/>
      <c r="C124" s="8">
        <f>LEN(A125)</f>
        <v>158</v>
      </c>
      <c r="D124" s="146" t="s">
        <v>45</v>
      </c>
      <c r="E124" s="146"/>
      <c r="F124" s="147" t="str">
        <f>IF($C$124&lt;700,"OK","700文字を越えています。700文字以内になるようご調整ください。")</f>
        <v>OK</v>
      </c>
      <c r="G124" s="147"/>
      <c r="H124" s="147"/>
      <c r="I124" s="147"/>
      <c r="J124" s="147"/>
      <c r="K124" s="147"/>
    </row>
    <row r="125" spans="1:12" ht="20.25" customHeight="1" x14ac:dyDescent="0.45">
      <c r="A125" s="107" t="s">
        <v>52</v>
      </c>
      <c r="B125" s="108"/>
      <c r="C125" s="108"/>
      <c r="D125" s="108"/>
      <c r="E125" s="108"/>
      <c r="F125" s="108"/>
      <c r="G125" s="108"/>
      <c r="H125" s="108"/>
      <c r="I125" s="108"/>
      <c r="J125" s="108"/>
      <c r="K125" s="109"/>
      <c r="L125" s="1" t="s">
        <v>42</v>
      </c>
    </row>
    <row r="126" spans="1:12" ht="20.25" customHeight="1" x14ac:dyDescent="0.45">
      <c r="A126" s="121"/>
      <c r="B126" s="117"/>
      <c r="C126" s="117"/>
      <c r="D126" s="117"/>
      <c r="E126" s="117"/>
      <c r="F126" s="117"/>
      <c r="G126" s="117"/>
      <c r="H126" s="117"/>
      <c r="I126" s="117"/>
      <c r="J126" s="117"/>
      <c r="K126" s="118"/>
      <c r="L126" s="1" t="s">
        <v>43</v>
      </c>
    </row>
    <row r="127" spans="1:12" ht="20.25" customHeight="1" x14ac:dyDescent="0.45">
      <c r="A127" s="121"/>
      <c r="B127" s="117"/>
      <c r="C127" s="117"/>
      <c r="D127" s="117"/>
      <c r="E127" s="117"/>
      <c r="F127" s="117"/>
      <c r="G127" s="117"/>
      <c r="H127" s="117"/>
      <c r="I127" s="117"/>
      <c r="J127" s="117"/>
      <c r="K127" s="118"/>
      <c r="L127" s="1" t="s">
        <v>66</v>
      </c>
    </row>
    <row r="128" spans="1:12" ht="20.25" customHeight="1" x14ac:dyDescent="0.45">
      <c r="A128" s="121"/>
      <c r="B128" s="117"/>
      <c r="C128" s="117"/>
      <c r="D128" s="117"/>
      <c r="E128" s="117"/>
      <c r="F128" s="117"/>
      <c r="G128" s="117"/>
      <c r="H128" s="117"/>
      <c r="I128" s="117"/>
      <c r="J128" s="117"/>
      <c r="K128" s="118"/>
    </row>
    <row r="129" spans="1:11" ht="20.25" customHeight="1" x14ac:dyDescent="0.45">
      <c r="A129" s="121"/>
      <c r="B129" s="117"/>
      <c r="C129" s="117"/>
      <c r="D129" s="117"/>
      <c r="E129" s="117"/>
      <c r="F129" s="117"/>
      <c r="G129" s="117"/>
      <c r="H129" s="117"/>
      <c r="I129" s="117"/>
      <c r="J129" s="117"/>
      <c r="K129" s="118"/>
    </row>
    <row r="130" spans="1:11" ht="20.25" customHeight="1" x14ac:dyDescent="0.45">
      <c r="A130" s="121"/>
      <c r="B130" s="117"/>
      <c r="C130" s="117"/>
      <c r="D130" s="117"/>
      <c r="E130" s="117"/>
      <c r="F130" s="117"/>
      <c r="G130" s="117"/>
      <c r="H130" s="117"/>
      <c r="I130" s="117"/>
      <c r="J130" s="117"/>
      <c r="K130" s="118"/>
    </row>
    <row r="131" spans="1:11" ht="20.25" customHeight="1" x14ac:dyDescent="0.45">
      <c r="A131" s="116"/>
      <c r="B131" s="117"/>
      <c r="C131" s="117"/>
      <c r="D131" s="117"/>
      <c r="E131" s="117"/>
      <c r="F131" s="117"/>
      <c r="G131" s="117"/>
      <c r="H131" s="117"/>
      <c r="I131" s="117"/>
      <c r="J131" s="117"/>
      <c r="K131" s="118"/>
    </row>
    <row r="132" spans="1:11" ht="20.25" customHeight="1" x14ac:dyDescent="0.45">
      <c r="A132" s="116"/>
      <c r="B132" s="117"/>
      <c r="C132" s="117"/>
      <c r="D132" s="117"/>
      <c r="E132" s="117"/>
      <c r="F132" s="117"/>
      <c r="G132" s="117"/>
      <c r="H132" s="117"/>
      <c r="I132" s="117"/>
      <c r="J132" s="117"/>
      <c r="K132" s="118"/>
    </row>
    <row r="133" spans="1:11" ht="20.25" customHeight="1" x14ac:dyDescent="0.45">
      <c r="A133" s="110"/>
      <c r="B133" s="111"/>
      <c r="C133" s="111"/>
      <c r="D133" s="111"/>
      <c r="E133" s="111"/>
      <c r="F133" s="111"/>
      <c r="G133" s="111"/>
      <c r="H133" s="111"/>
      <c r="I133" s="111"/>
      <c r="J133" s="111"/>
      <c r="K133" s="112"/>
    </row>
    <row r="135" spans="1:11" ht="20.25" customHeight="1" x14ac:dyDescent="0.45">
      <c r="A135" s="3" t="s">
        <v>29</v>
      </c>
    </row>
    <row r="136" spans="1:11" ht="20.25" customHeight="1" x14ac:dyDescent="0.45">
      <c r="A136" s="107" t="s">
        <v>39</v>
      </c>
      <c r="B136" s="108"/>
      <c r="C136" s="108"/>
      <c r="D136" s="108"/>
      <c r="E136" s="108"/>
      <c r="F136" s="108"/>
      <c r="G136" s="108"/>
      <c r="H136" s="108"/>
      <c r="I136" s="108"/>
      <c r="J136" s="108"/>
      <c r="K136" s="109"/>
    </row>
    <row r="137" spans="1:11" ht="20.25" customHeight="1" x14ac:dyDescent="0.45">
      <c r="A137" s="121"/>
      <c r="B137" s="117"/>
      <c r="C137" s="117"/>
      <c r="D137" s="117"/>
      <c r="E137" s="117"/>
      <c r="F137" s="117"/>
      <c r="G137" s="117"/>
      <c r="H137" s="117"/>
      <c r="I137" s="117"/>
      <c r="J137" s="117"/>
      <c r="K137" s="118"/>
    </row>
    <row r="138" spans="1:11" ht="20.25" customHeight="1" x14ac:dyDescent="0.45">
      <c r="A138" s="121"/>
      <c r="B138" s="117"/>
      <c r="C138" s="117"/>
      <c r="D138" s="117"/>
      <c r="E138" s="117"/>
      <c r="F138" s="117"/>
      <c r="G138" s="117"/>
      <c r="H138" s="117"/>
      <c r="I138" s="117"/>
      <c r="J138" s="117"/>
      <c r="K138" s="118"/>
    </row>
    <row r="139" spans="1:11" ht="20.25" customHeight="1" x14ac:dyDescent="0.45">
      <c r="A139" s="121"/>
      <c r="B139" s="117"/>
      <c r="C139" s="117"/>
      <c r="D139" s="117"/>
      <c r="E139" s="117"/>
      <c r="F139" s="117"/>
      <c r="G139" s="117"/>
      <c r="H139" s="117"/>
      <c r="I139" s="117"/>
      <c r="J139" s="117"/>
      <c r="K139" s="118"/>
    </row>
    <row r="140" spans="1:11" ht="20.25" customHeight="1" x14ac:dyDescent="0.45">
      <c r="A140" s="121"/>
      <c r="B140" s="117"/>
      <c r="C140" s="117"/>
      <c r="D140" s="117"/>
      <c r="E140" s="117"/>
      <c r="F140" s="117"/>
      <c r="G140" s="117"/>
      <c r="H140" s="117"/>
      <c r="I140" s="117"/>
      <c r="J140" s="117"/>
      <c r="K140" s="118"/>
    </row>
    <row r="141" spans="1:11" ht="20.25" customHeight="1" x14ac:dyDescent="0.45">
      <c r="A141" s="121"/>
      <c r="B141" s="117"/>
      <c r="C141" s="117"/>
      <c r="D141" s="117"/>
      <c r="E141" s="117"/>
      <c r="F141" s="117"/>
      <c r="G141" s="117"/>
      <c r="H141" s="117"/>
      <c r="I141" s="117"/>
      <c r="J141" s="117"/>
      <c r="K141" s="118"/>
    </row>
    <row r="142" spans="1:11" ht="20.25" customHeight="1" x14ac:dyDescent="0.45">
      <c r="A142" s="121"/>
      <c r="B142" s="117"/>
      <c r="C142" s="117"/>
      <c r="D142" s="117"/>
      <c r="E142" s="117"/>
      <c r="F142" s="117"/>
      <c r="G142" s="117"/>
      <c r="H142" s="117"/>
      <c r="I142" s="117"/>
      <c r="J142" s="117"/>
      <c r="K142" s="118"/>
    </row>
    <row r="143" spans="1:11" ht="20.25" customHeight="1" x14ac:dyDescent="0.45">
      <c r="A143" s="121"/>
      <c r="B143" s="117"/>
      <c r="C143" s="117"/>
      <c r="D143" s="117"/>
      <c r="E143" s="117"/>
      <c r="F143" s="117"/>
      <c r="G143" s="117"/>
      <c r="H143" s="117"/>
      <c r="I143" s="117"/>
      <c r="J143" s="117"/>
      <c r="K143" s="118"/>
    </row>
    <row r="144" spans="1:11" ht="20.25" customHeight="1" x14ac:dyDescent="0.45">
      <c r="A144" s="110"/>
      <c r="B144" s="111"/>
      <c r="C144" s="111"/>
      <c r="D144" s="111"/>
      <c r="E144" s="111"/>
      <c r="F144" s="111"/>
      <c r="G144" s="111"/>
      <c r="H144" s="111"/>
      <c r="I144" s="111"/>
      <c r="J144" s="111"/>
      <c r="K144" s="112"/>
    </row>
    <row r="146" spans="1:11" ht="20.25" customHeight="1" x14ac:dyDescent="0.45">
      <c r="A146" s="3" t="s">
        <v>34</v>
      </c>
    </row>
    <row r="147" spans="1:11" ht="20.25" customHeight="1" x14ac:dyDescent="0.45">
      <c r="A147" s="107"/>
      <c r="B147" s="108"/>
      <c r="C147" s="108"/>
      <c r="D147" s="108"/>
      <c r="E147" s="108"/>
      <c r="F147" s="108"/>
      <c r="G147" s="108"/>
      <c r="H147" s="108"/>
      <c r="I147" s="108"/>
      <c r="J147" s="108"/>
      <c r="K147" s="109"/>
    </row>
    <row r="148" spans="1:11" ht="20.25" customHeight="1" x14ac:dyDescent="0.45">
      <c r="A148" s="121"/>
      <c r="B148" s="117"/>
      <c r="C148" s="117"/>
      <c r="D148" s="117"/>
      <c r="E148" s="117"/>
      <c r="F148" s="117"/>
      <c r="G148" s="117"/>
      <c r="H148" s="117"/>
      <c r="I148" s="117"/>
      <c r="J148" s="117"/>
      <c r="K148" s="118"/>
    </row>
    <row r="149" spans="1:11" ht="20.25" customHeight="1" x14ac:dyDescent="0.45">
      <c r="A149" s="121"/>
      <c r="B149" s="117"/>
      <c r="C149" s="117"/>
      <c r="D149" s="117"/>
      <c r="E149" s="117"/>
      <c r="F149" s="117"/>
      <c r="G149" s="117"/>
      <c r="H149" s="117"/>
      <c r="I149" s="117"/>
      <c r="J149" s="117"/>
      <c r="K149" s="118"/>
    </row>
    <row r="150" spans="1:11" ht="20.25" customHeight="1" x14ac:dyDescent="0.45">
      <c r="A150" s="121"/>
      <c r="B150" s="117"/>
      <c r="C150" s="117"/>
      <c r="D150" s="117"/>
      <c r="E150" s="117"/>
      <c r="F150" s="117"/>
      <c r="G150" s="117"/>
      <c r="H150" s="117"/>
      <c r="I150" s="117"/>
      <c r="J150" s="117"/>
      <c r="K150" s="118"/>
    </row>
    <row r="151" spans="1:11" ht="20.25" customHeight="1" x14ac:dyDescent="0.45">
      <c r="A151" s="121"/>
      <c r="B151" s="117"/>
      <c r="C151" s="117"/>
      <c r="D151" s="117"/>
      <c r="E151" s="117"/>
      <c r="F151" s="117"/>
      <c r="G151" s="117"/>
      <c r="H151" s="117"/>
      <c r="I151" s="117"/>
      <c r="J151" s="117"/>
      <c r="K151" s="118"/>
    </row>
    <row r="152" spans="1:11" ht="20.25" customHeight="1" x14ac:dyDescent="0.45">
      <c r="A152" s="121"/>
      <c r="B152" s="117"/>
      <c r="C152" s="117"/>
      <c r="D152" s="117"/>
      <c r="E152" s="117"/>
      <c r="F152" s="117"/>
      <c r="G152" s="117"/>
      <c r="H152" s="117"/>
      <c r="I152" s="117"/>
      <c r="J152" s="117"/>
      <c r="K152" s="118"/>
    </row>
    <row r="153" spans="1:11" ht="20.25" customHeight="1" x14ac:dyDescent="0.45">
      <c r="A153" s="121"/>
      <c r="B153" s="117"/>
      <c r="C153" s="117"/>
      <c r="D153" s="117"/>
      <c r="E153" s="117"/>
      <c r="F153" s="117"/>
      <c r="G153" s="117"/>
      <c r="H153" s="117"/>
      <c r="I153" s="117"/>
      <c r="J153" s="117"/>
      <c r="K153" s="118"/>
    </row>
    <row r="154" spans="1:11" ht="20.25" customHeight="1" x14ac:dyDescent="0.45">
      <c r="A154" s="121"/>
      <c r="B154" s="117"/>
      <c r="C154" s="117"/>
      <c r="D154" s="117"/>
      <c r="E154" s="117"/>
      <c r="F154" s="117"/>
      <c r="G154" s="117"/>
      <c r="H154" s="117"/>
      <c r="I154" s="117"/>
      <c r="J154" s="117"/>
      <c r="K154" s="118"/>
    </row>
    <row r="155" spans="1:11" ht="20.25" customHeight="1" x14ac:dyDescent="0.45">
      <c r="A155" s="110"/>
      <c r="B155" s="111"/>
      <c r="C155" s="111"/>
      <c r="D155" s="111"/>
      <c r="E155" s="111"/>
      <c r="F155" s="111"/>
      <c r="G155" s="111"/>
      <c r="H155" s="111"/>
      <c r="I155" s="111"/>
      <c r="J155" s="111"/>
      <c r="K155" s="112"/>
    </row>
    <row r="157" spans="1:11" ht="20.25" customHeight="1" x14ac:dyDescent="0.45">
      <c r="A157" s="3" t="s">
        <v>32</v>
      </c>
    </row>
    <row r="158" spans="1:11" ht="20.25" customHeight="1" x14ac:dyDescent="0.45">
      <c r="A158" s="3" t="s">
        <v>25</v>
      </c>
      <c r="G158" s="3" t="s">
        <v>26</v>
      </c>
    </row>
    <row r="159" spans="1:11" ht="20.25" customHeight="1" x14ac:dyDescent="0.45">
      <c r="A159" s="107" t="s">
        <v>53</v>
      </c>
      <c r="B159" s="108"/>
      <c r="C159" s="108"/>
      <c r="D159" s="108"/>
      <c r="E159" s="109"/>
      <c r="G159" s="107" t="s">
        <v>54</v>
      </c>
      <c r="H159" s="119"/>
      <c r="I159" s="119"/>
      <c r="J159" s="119"/>
      <c r="K159" s="120"/>
    </row>
    <row r="160" spans="1:11" ht="20.25" customHeight="1" x14ac:dyDescent="0.45">
      <c r="A160" s="116"/>
      <c r="B160" s="117"/>
      <c r="C160" s="117"/>
      <c r="D160" s="117"/>
      <c r="E160" s="118"/>
      <c r="G160" s="121"/>
      <c r="H160" s="122"/>
      <c r="I160" s="122"/>
      <c r="J160" s="122"/>
      <c r="K160" s="123"/>
    </row>
    <row r="161" spans="1:11" ht="20.25" customHeight="1" x14ac:dyDescent="0.45">
      <c r="A161" s="116"/>
      <c r="B161" s="117"/>
      <c r="C161" s="117"/>
      <c r="D161" s="117"/>
      <c r="E161" s="118"/>
      <c r="G161" s="121"/>
      <c r="H161" s="122"/>
      <c r="I161" s="122"/>
      <c r="J161" s="122"/>
      <c r="K161" s="123"/>
    </row>
    <row r="162" spans="1:11" ht="20.25" customHeight="1" x14ac:dyDescent="0.45">
      <c r="A162" s="116"/>
      <c r="B162" s="117"/>
      <c r="C162" s="117"/>
      <c r="D162" s="117"/>
      <c r="E162" s="118"/>
      <c r="F162" s="127"/>
      <c r="G162" s="121"/>
      <c r="H162" s="122"/>
      <c r="I162" s="122"/>
      <c r="J162" s="122"/>
      <c r="K162" s="123"/>
    </row>
    <row r="163" spans="1:11" ht="20.25" customHeight="1" x14ac:dyDescent="0.45">
      <c r="A163" s="116"/>
      <c r="B163" s="117"/>
      <c r="C163" s="117"/>
      <c r="D163" s="117"/>
      <c r="E163" s="118"/>
      <c r="F163" s="127"/>
      <c r="G163" s="121"/>
      <c r="H163" s="122"/>
      <c r="I163" s="122"/>
      <c r="J163" s="122"/>
      <c r="K163" s="123"/>
    </row>
    <row r="164" spans="1:11" ht="20.25" customHeight="1" x14ac:dyDescent="0.45">
      <c r="A164" s="116"/>
      <c r="B164" s="117"/>
      <c r="C164" s="117"/>
      <c r="D164" s="117"/>
      <c r="E164" s="118"/>
      <c r="G164" s="121"/>
      <c r="H164" s="122"/>
      <c r="I164" s="122"/>
      <c r="J164" s="122"/>
      <c r="K164" s="123"/>
    </row>
    <row r="165" spans="1:11" ht="20.25" customHeight="1" x14ac:dyDescent="0.45">
      <c r="A165" s="116"/>
      <c r="B165" s="117"/>
      <c r="C165" s="117"/>
      <c r="D165" s="117"/>
      <c r="E165" s="118"/>
      <c r="G165" s="121"/>
      <c r="H165" s="122"/>
      <c r="I165" s="122"/>
      <c r="J165" s="122"/>
      <c r="K165" s="123"/>
    </row>
    <row r="166" spans="1:11" ht="20.25" customHeight="1" x14ac:dyDescent="0.45">
      <c r="A166" s="116"/>
      <c r="B166" s="117"/>
      <c r="C166" s="117"/>
      <c r="D166" s="117"/>
      <c r="E166" s="118"/>
      <c r="G166" s="121"/>
      <c r="H166" s="122"/>
      <c r="I166" s="122"/>
      <c r="J166" s="122"/>
      <c r="K166" s="123"/>
    </row>
    <row r="167" spans="1:11" ht="20.25" customHeight="1" x14ac:dyDescent="0.45">
      <c r="A167" s="110"/>
      <c r="B167" s="111"/>
      <c r="C167" s="111"/>
      <c r="D167" s="111"/>
      <c r="E167" s="112"/>
      <c r="G167" s="124"/>
      <c r="H167" s="125"/>
      <c r="I167" s="125"/>
      <c r="J167" s="125"/>
      <c r="K167" s="126"/>
    </row>
    <row r="168" spans="1:11" ht="20.25" customHeight="1" x14ac:dyDescent="0.45">
      <c r="A168" s="3" t="s">
        <v>30</v>
      </c>
    </row>
    <row r="169" spans="1:11" ht="20.25" customHeight="1" x14ac:dyDescent="0.45">
      <c r="A169" s="107" t="s">
        <v>55</v>
      </c>
      <c r="B169" s="108"/>
      <c r="C169" s="108"/>
      <c r="D169" s="108"/>
      <c r="E169" s="108"/>
      <c r="F169" s="108"/>
      <c r="G169" s="108"/>
      <c r="H169" s="108"/>
      <c r="I169" s="108"/>
      <c r="J169" s="108"/>
      <c r="K169" s="109"/>
    </row>
    <row r="170" spans="1:11" ht="20.25" customHeight="1" x14ac:dyDescent="0.45">
      <c r="A170" s="116"/>
      <c r="B170" s="117"/>
      <c r="C170" s="117"/>
      <c r="D170" s="117"/>
      <c r="E170" s="117"/>
      <c r="F170" s="117"/>
      <c r="G170" s="117"/>
      <c r="H170" s="117"/>
      <c r="I170" s="117"/>
      <c r="J170" s="117"/>
      <c r="K170" s="118"/>
    </row>
    <row r="171" spans="1:11" ht="20.25" customHeight="1" x14ac:dyDescent="0.45">
      <c r="A171" s="116"/>
      <c r="B171" s="117"/>
      <c r="C171" s="117"/>
      <c r="D171" s="117"/>
      <c r="E171" s="117"/>
      <c r="F171" s="117"/>
      <c r="G171" s="117"/>
      <c r="H171" s="117"/>
      <c r="I171" s="117"/>
      <c r="J171" s="117"/>
      <c r="K171" s="118"/>
    </row>
    <row r="172" spans="1:11" ht="20.25" customHeight="1" x14ac:dyDescent="0.45">
      <c r="A172" s="110"/>
      <c r="B172" s="111"/>
      <c r="C172" s="111"/>
      <c r="D172" s="111"/>
      <c r="E172" s="111"/>
      <c r="F172" s="111"/>
      <c r="G172" s="111"/>
      <c r="H172" s="111"/>
      <c r="I172" s="111"/>
      <c r="J172" s="111"/>
      <c r="K172" s="112"/>
    </row>
    <row r="174" spans="1:11" ht="20.25" customHeight="1" x14ac:dyDescent="0.45">
      <c r="A174" s="3" t="s">
        <v>67</v>
      </c>
    </row>
    <row r="175" spans="1:11" ht="20.25" customHeight="1" x14ac:dyDescent="0.45">
      <c r="A175" s="107" t="s">
        <v>130</v>
      </c>
      <c r="B175" s="108"/>
      <c r="C175" s="108"/>
      <c r="D175" s="108"/>
      <c r="E175" s="108"/>
      <c r="F175" s="108"/>
      <c r="G175" s="108"/>
      <c r="H175" s="108"/>
      <c r="I175" s="108"/>
      <c r="J175" s="108"/>
      <c r="K175" s="109"/>
    </row>
    <row r="176" spans="1:11" ht="20.25" customHeight="1" x14ac:dyDescent="0.45">
      <c r="A176" s="116"/>
      <c r="B176" s="117"/>
      <c r="C176" s="117"/>
      <c r="D176" s="117"/>
      <c r="E176" s="117"/>
      <c r="F176" s="117"/>
      <c r="G176" s="117"/>
      <c r="H176" s="117"/>
      <c r="I176" s="117"/>
      <c r="J176" s="117"/>
      <c r="K176" s="118"/>
    </row>
    <row r="177" spans="1:11" ht="20.25" customHeight="1" x14ac:dyDescent="0.45">
      <c r="A177" s="116"/>
      <c r="B177" s="117"/>
      <c r="C177" s="117"/>
      <c r="D177" s="117"/>
      <c r="E177" s="117"/>
      <c r="F177" s="117"/>
      <c r="G177" s="117"/>
      <c r="H177" s="117"/>
      <c r="I177" s="117"/>
      <c r="J177" s="117"/>
      <c r="K177" s="118"/>
    </row>
    <row r="178" spans="1:11" ht="20.25" customHeight="1" x14ac:dyDescent="0.45">
      <c r="A178" s="116"/>
      <c r="B178" s="117"/>
      <c r="C178" s="117"/>
      <c r="D178" s="117"/>
      <c r="E178" s="117"/>
      <c r="F178" s="117"/>
      <c r="G178" s="117"/>
      <c r="H178" s="117"/>
      <c r="I178" s="117"/>
      <c r="J178" s="117"/>
      <c r="K178" s="118"/>
    </row>
    <row r="179" spans="1:11" ht="20.25" customHeight="1" x14ac:dyDescent="0.45">
      <c r="A179" s="116"/>
      <c r="B179" s="117"/>
      <c r="C179" s="117"/>
      <c r="D179" s="117"/>
      <c r="E179" s="117"/>
      <c r="F179" s="117"/>
      <c r="G179" s="117"/>
      <c r="H179" s="117"/>
      <c r="I179" s="117"/>
      <c r="J179" s="117"/>
      <c r="K179" s="118"/>
    </row>
    <row r="180" spans="1:11" ht="20.25" customHeight="1" x14ac:dyDescent="0.45">
      <c r="A180" s="110"/>
      <c r="B180" s="111"/>
      <c r="C180" s="111"/>
      <c r="D180" s="111"/>
      <c r="E180" s="111"/>
      <c r="F180" s="111"/>
      <c r="G180" s="111"/>
      <c r="H180" s="111"/>
      <c r="I180" s="111"/>
      <c r="J180" s="111"/>
      <c r="K180" s="112"/>
    </row>
  </sheetData>
  <protectedRanges>
    <protectedRange sqref="A124:K124" name="範囲1"/>
  </protectedRanges>
  <mergeCells count="49">
    <mergeCell ref="A14:B14"/>
    <mergeCell ref="A13:B13"/>
    <mergeCell ref="A25:E33"/>
    <mergeCell ref="F28:F29"/>
    <mergeCell ref="G25:K33"/>
    <mergeCell ref="G16:K16"/>
    <mergeCell ref="G15:K15"/>
    <mergeCell ref="G14:K14"/>
    <mergeCell ref="G13:K13"/>
    <mergeCell ref="A16:B16"/>
    <mergeCell ref="D13:E13"/>
    <mergeCell ref="D14:E14"/>
    <mergeCell ref="A19:K22"/>
    <mergeCell ref="A41:K43"/>
    <mergeCell ref="A63:K65"/>
    <mergeCell ref="A35:K36"/>
    <mergeCell ref="A38:K39"/>
    <mergeCell ref="A15:B15"/>
    <mergeCell ref="A47:E55"/>
    <mergeCell ref="G47:K55"/>
    <mergeCell ref="F50:F51"/>
    <mergeCell ref="A57:K58"/>
    <mergeCell ref="A60:K61"/>
    <mergeCell ref="D15:E15"/>
    <mergeCell ref="D16:E16"/>
    <mergeCell ref="A69:E77"/>
    <mergeCell ref="G69:K77"/>
    <mergeCell ref="F72:F73"/>
    <mergeCell ref="A90:E98"/>
    <mergeCell ref="G90:K98"/>
    <mergeCell ref="F93:F94"/>
    <mergeCell ref="A79:K80"/>
    <mergeCell ref="A82:K83"/>
    <mergeCell ref="A85:K87"/>
    <mergeCell ref="A159:E167"/>
    <mergeCell ref="G159:K167"/>
    <mergeCell ref="F162:F163"/>
    <mergeCell ref="A169:K172"/>
    <mergeCell ref="A175:K180"/>
    <mergeCell ref="A100:K101"/>
    <mergeCell ref="A103:K104"/>
    <mergeCell ref="A106:K108"/>
    <mergeCell ref="A147:K155"/>
    <mergeCell ref="A113:K121"/>
    <mergeCell ref="A125:K133"/>
    <mergeCell ref="A136:K144"/>
    <mergeCell ref="A124:B124"/>
    <mergeCell ref="D124:E124"/>
    <mergeCell ref="F124:K124"/>
  </mergeCells>
  <phoneticPr fontId="1"/>
  <conditionalFormatting sqref="A125:K133">
    <cfRule type="expression" dxfId="4" priority="6">
      <formula>$C$124&gt;700</formula>
    </cfRule>
  </conditionalFormatting>
  <conditionalFormatting sqref="C124">
    <cfRule type="expression" dxfId="3" priority="5">
      <formula>$B$124&gt;700</formula>
    </cfRule>
  </conditionalFormatting>
  <conditionalFormatting sqref="D124">
    <cfRule type="expression" dxfId="2" priority="4">
      <formula>$B$124&gt;700</formula>
    </cfRule>
  </conditionalFormatting>
  <conditionalFormatting sqref="F124">
    <cfRule type="expression" dxfId="1" priority="2">
      <formula>$B$124&gt;700</formula>
    </cfRule>
  </conditionalFormatting>
  <conditionalFormatting sqref="F124:K124">
    <cfRule type="expression" dxfId="0" priority="1">
      <formula>$C$124&gt;700</formula>
    </cfRule>
  </conditionalFormatting>
  <pageMargins left="0.7" right="0.7" top="0.75" bottom="0.75" header="0.3" footer="0.3"/>
  <pageSetup paperSize="9" scale="76" fitToHeight="0" orientation="portrait" r:id="rId1"/>
  <rowBreaks count="3" manualBreakCount="3">
    <brk id="44" max="10" man="1"/>
    <brk id="87" max="10" man="1"/>
    <brk id="133"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topLeftCell="A10" workbookViewId="0">
      <selection activeCell="C22" sqref="C22"/>
    </sheetView>
  </sheetViews>
  <sheetFormatPr defaultColWidth="8.59765625" defaultRowHeight="17.399999999999999" x14ac:dyDescent="0.45"/>
  <cols>
    <col min="1" max="1" width="19.59765625" style="11" customWidth="1"/>
    <col min="2" max="5" width="13.09765625" style="11" customWidth="1"/>
    <col min="6" max="6" width="45.59765625" style="11" customWidth="1"/>
    <col min="7" max="16384" width="8.59765625" style="11"/>
  </cols>
  <sheetData>
    <row r="1" spans="1:8" ht="19.5" customHeight="1" thickBot="1" x14ac:dyDescent="0.5">
      <c r="A1" s="162" t="s">
        <v>128</v>
      </c>
      <c r="B1" s="162"/>
      <c r="C1" s="162"/>
      <c r="D1" s="13" t="s">
        <v>68</v>
      </c>
      <c r="E1" s="152"/>
      <c r="F1" s="153"/>
    </row>
    <row r="2" spans="1:8" ht="18.600000000000001" customHeight="1" thickBot="1" x14ac:dyDescent="0.5">
      <c r="B2" s="12"/>
      <c r="C2" s="12"/>
      <c r="D2" s="13" t="s">
        <v>69</v>
      </c>
      <c r="E2" s="163"/>
      <c r="F2" s="164"/>
    </row>
    <row r="3" spans="1:8" ht="17.100000000000001" customHeight="1" thickBot="1" x14ac:dyDescent="0.5">
      <c r="A3" s="14" t="s">
        <v>70</v>
      </c>
      <c r="B3" s="156" t="s">
        <v>112</v>
      </c>
      <c r="C3" s="156"/>
      <c r="D3" s="156"/>
      <c r="E3" s="156"/>
      <c r="F3" s="13" t="s">
        <v>71</v>
      </c>
    </row>
    <row r="4" spans="1:8" ht="17.100000000000001" customHeight="1" x14ac:dyDescent="0.45">
      <c r="A4" s="157" t="s">
        <v>72</v>
      </c>
      <c r="B4" s="148" t="s">
        <v>73</v>
      </c>
      <c r="C4" s="157" t="s">
        <v>113</v>
      </c>
      <c r="D4" s="157" t="s">
        <v>75</v>
      </c>
      <c r="E4" s="15" t="s">
        <v>76</v>
      </c>
      <c r="F4" s="16" t="s">
        <v>77</v>
      </c>
    </row>
    <row r="5" spans="1:8" ht="17.100000000000001" customHeight="1" thickBot="1" x14ac:dyDescent="0.5">
      <c r="A5" s="158"/>
      <c r="B5" s="149"/>
      <c r="C5" s="158"/>
      <c r="D5" s="158"/>
      <c r="E5" s="17" t="s">
        <v>78</v>
      </c>
      <c r="F5" s="18" t="s">
        <v>79</v>
      </c>
    </row>
    <row r="6" spans="1:8" ht="17.100000000000001" customHeight="1" x14ac:dyDescent="0.45">
      <c r="A6" s="19" t="s">
        <v>80</v>
      </c>
      <c r="B6" s="20">
        <v>2400000</v>
      </c>
      <c r="C6" s="96">
        <v>2400000</v>
      </c>
      <c r="D6" s="21">
        <v>2400000</v>
      </c>
      <c r="E6" s="22" t="str">
        <f>IF(B6-D6&lt;=0,"",(B6-D6))</f>
        <v/>
      </c>
      <c r="F6" s="95" t="str">
        <f>IF(C6&lt;B6,B6-C6,"")</f>
        <v/>
      </c>
    </row>
    <row r="7" spans="1:8" ht="17.100000000000001" customHeight="1" thickBot="1" x14ac:dyDescent="0.5">
      <c r="A7" s="23" t="s">
        <v>81</v>
      </c>
      <c r="B7" s="24">
        <v>600000</v>
      </c>
      <c r="C7" s="89">
        <v>601234</v>
      </c>
      <c r="D7" s="80">
        <v>601234</v>
      </c>
      <c r="E7" s="26"/>
      <c r="F7" s="27"/>
    </row>
    <row r="8" spans="1:8" ht="17.100000000000001" customHeight="1" thickBot="1" x14ac:dyDescent="0.5">
      <c r="A8" s="28" t="s">
        <v>82</v>
      </c>
      <c r="B8" s="29">
        <f>IF(SUM(B6,B7)=0,"",SUM(B6,B7))</f>
        <v>3000000</v>
      </c>
      <c r="C8" s="92">
        <f t="shared" ref="C8:F8" si="0">IF(SUM(C6,C7)=0,"",SUM(C6,C7))</f>
        <v>3001234</v>
      </c>
      <c r="D8" s="50">
        <f t="shared" si="0"/>
        <v>3001234</v>
      </c>
      <c r="E8" s="31" t="str">
        <f t="shared" si="0"/>
        <v/>
      </c>
      <c r="F8" s="29" t="str">
        <f t="shared" si="0"/>
        <v/>
      </c>
    </row>
    <row r="9" spans="1:8" ht="17.100000000000001" customHeight="1" x14ac:dyDescent="0.45"/>
    <row r="10" spans="1:8" ht="17.100000000000001" customHeight="1" thickBot="1" x14ac:dyDescent="0.5">
      <c r="A10" s="14" t="s">
        <v>83</v>
      </c>
      <c r="B10" s="13"/>
      <c r="C10" s="32"/>
      <c r="D10" s="32"/>
      <c r="E10" s="32"/>
      <c r="F10" s="13" t="s">
        <v>84</v>
      </c>
      <c r="H10" s="81"/>
    </row>
    <row r="11" spans="1:8" ht="17.100000000000001" customHeight="1" x14ac:dyDescent="0.45">
      <c r="A11" s="157" t="s">
        <v>72</v>
      </c>
      <c r="B11" s="148" t="s">
        <v>85</v>
      </c>
      <c r="C11" s="157" t="s">
        <v>86</v>
      </c>
      <c r="D11" s="157" t="s">
        <v>87</v>
      </c>
      <c r="E11" s="33" t="s">
        <v>114</v>
      </c>
      <c r="F11" s="148" t="s">
        <v>89</v>
      </c>
    </row>
    <row r="12" spans="1:8" ht="17.100000000000001" customHeight="1" thickBot="1" x14ac:dyDescent="0.5">
      <c r="A12" s="158"/>
      <c r="B12" s="149"/>
      <c r="C12" s="158"/>
      <c r="D12" s="158"/>
      <c r="E12" s="34" t="s">
        <v>90</v>
      </c>
      <c r="F12" s="149"/>
    </row>
    <row r="13" spans="1:8" ht="17.100000000000001" customHeight="1" x14ac:dyDescent="0.45">
      <c r="A13" s="82" t="s">
        <v>115</v>
      </c>
      <c r="B13" s="21">
        <v>1000000</v>
      </c>
      <c r="C13" s="21">
        <v>1150000</v>
      </c>
      <c r="D13" s="37">
        <v>1150000</v>
      </c>
      <c r="E13" s="22" t="str">
        <f>IF(C13-D13=0,"",C13-D13)</f>
        <v/>
      </c>
      <c r="F13" s="83"/>
    </row>
    <row r="14" spans="1:8" ht="17.100000000000001" customHeight="1" x14ac:dyDescent="0.45">
      <c r="A14" s="82" t="s">
        <v>116</v>
      </c>
      <c r="B14" s="37">
        <v>500000</v>
      </c>
      <c r="C14" s="37">
        <v>300000</v>
      </c>
      <c r="D14" s="37">
        <v>300000</v>
      </c>
      <c r="E14" s="84" t="str">
        <f>IF(C14-D14=0,"",C14-D14)</f>
        <v/>
      </c>
      <c r="F14" s="85"/>
    </row>
    <row r="15" spans="1:8" ht="17.100000000000001" customHeight="1" x14ac:dyDescent="0.45">
      <c r="A15" s="82" t="s">
        <v>117</v>
      </c>
      <c r="B15" s="37">
        <v>500000</v>
      </c>
      <c r="C15" s="37">
        <v>601234</v>
      </c>
      <c r="D15" s="37">
        <v>601234</v>
      </c>
      <c r="E15" s="84" t="str">
        <f t="shared" ref="E15:E26" si="1">IF(C15-D15=0,"",C15-D15)</f>
        <v/>
      </c>
      <c r="F15" s="85"/>
    </row>
    <row r="16" spans="1:8" ht="17.100000000000001" customHeight="1" x14ac:dyDescent="0.45">
      <c r="A16" s="82" t="s">
        <v>118</v>
      </c>
      <c r="B16" s="37">
        <v>340000</v>
      </c>
      <c r="C16" s="37">
        <v>300000</v>
      </c>
      <c r="D16" s="37">
        <v>300000</v>
      </c>
      <c r="E16" s="84" t="str">
        <f t="shared" si="1"/>
        <v/>
      </c>
      <c r="F16" s="85"/>
    </row>
    <row r="17" spans="1:6" ht="17.100000000000001" customHeight="1" x14ac:dyDescent="0.45">
      <c r="A17" s="82" t="s">
        <v>119</v>
      </c>
      <c r="B17" s="37">
        <v>660000</v>
      </c>
      <c r="C17" s="37">
        <v>650000</v>
      </c>
      <c r="D17" s="37">
        <v>0</v>
      </c>
      <c r="E17" s="84">
        <f t="shared" si="1"/>
        <v>650000</v>
      </c>
      <c r="F17" s="85"/>
    </row>
    <row r="18" spans="1:6" ht="17.100000000000001" customHeight="1" x14ac:dyDescent="0.45">
      <c r="A18" s="82"/>
      <c r="B18" s="37"/>
      <c r="C18" s="37"/>
      <c r="D18" s="37"/>
      <c r="E18" s="84" t="str">
        <f t="shared" si="1"/>
        <v/>
      </c>
      <c r="F18" s="85"/>
    </row>
    <row r="19" spans="1:6" ht="17.100000000000001" customHeight="1" x14ac:dyDescent="0.45">
      <c r="A19" s="82"/>
      <c r="B19" s="37"/>
      <c r="C19" s="37"/>
      <c r="D19" s="37"/>
      <c r="E19" s="84" t="str">
        <f t="shared" si="1"/>
        <v/>
      </c>
      <c r="F19" s="85"/>
    </row>
    <row r="20" spans="1:6" ht="17.100000000000001" customHeight="1" x14ac:dyDescent="0.45">
      <c r="A20" s="82"/>
      <c r="B20" s="37"/>
      <c r="C20" s="37"/>
      <c r="D20" s="37"/>
      <c r="E20" s="84" t="str">
        <f t="shared" si="1"/>
        <v/>
      </c>
      <c r="F20" s="85"/>
    </row>
    <row r="21" spans="1:6" ht="17.100000000000001" customHeight="1" x14ac:dyDescent="0.45">
      <c r="A21" s="82"/>
      <c r="B21" s="37"/>
      <c r="C21" s="37"/>
      <c r="D21" s="37"/>
      <c r="E21" s="84" t="str">
        <f t="shared" si="1"/>
        <v/>
      </c>
      <c r="F21" s="85"/>
    </row>
    <row r="22" spans="1:6" ht="17.100000000000001" customHeight="1" x14ac:dyDescent="0.45">
      <c r="A22" s="82"/>
      <c r="B22" s="37"/>
      <c r="C22" s="37"/>
      <c r="D22" s="37"/>
      <c r="E22" s="84" t="str">
        <f t="shared" si="1"/>
        <v/>
      </c>
      <c r="F22" s="85"/>
    </row>
    <row r="23" spans="1:6" ht="17.100000000000001" customHeight="1" x14ac:dyDescent="0.45">
      <c r="A23" s="82"/>
      <c r="B23" s="37"/>
      <c r="C23" s="37"/>
      <c r="D23" s="37"/>
      <c r="E23" s="84" t="str">
        <f t="shared" si="1"/>
        <v/>
      </c>
      <c r="F23" s="85"/>
    </row>
    <row r="24" spans="1:6" ht="17.100000000000001" customHeight="1" x14ac:dyDescent="0.45">
      <c r="A24" s="82"/>
      <c r="B24" s="37"/>
      <c r="C24" s="37"/>
      <c r="D24" s="37"/>
      <c r="E24" s="84" t="str">
        <f t="shared" si="1"/>
        <v/>
      </c>
      <c r="F24" s="85"/>
    </row>
    <row r="25" spans="1:6" ht="17.100000000000001" customHeight="1" x14ac:dyDescent="0.45">
      <c r="A25" s="82"/>
      <c r="B25" s="37"/>
      <c r="C25" s="37"/>
      <c r="D25" s="37"/>
      <c r="E25" s="84" t="str">
        <f t="shared" si="1"/>
        <v/>
      </c>
      <c r="F25" s="85"/>
    </row>
    <row r="26" spans="1:6" ht="17.100000000000001" customHeight="1" thickBot="1" x14ac:dyDescent="0.5">
      <c r="A26" s="82"/>
      <c r="B26" s="37"/>
      <c r="C26" s="37"/>
      <c r="D26" s="37"/>
      <c r="E26" s="86" t="str">
        <f t="shared" si="1"/>
        <v/>
      </c>
      <c r="F26" s="85"/>
    </row>
    <row r="27" spans="1:6" ht="17.100000000000001" customHeight="1" thickBot="1" x14ac:dyDescent="0.5">
      <c r="A27" s="49" t="s">
        <v>120</v>
      </c>
      <c r="B27" s="50">
        <f>IF(SUM(B13:B26)=0,"",SUM(B13:B26))</f>
        <v>3000000</v>
      </c>
      <c r="C27" s="51">
        <f>IF(SUM(C13:C26)=0,"",SUM(C13:C26))</f>
        <v>3001234</v>
      </c>
      <c r="D27" s="50">
        <f>IF(SUM(D13:D26)=0,"",SUM(D13:D26))</f>
        <v>2351234</v>
      </c>
      <c r="E27" s="87">
        <f>IF(SUM(E13:E26)=0,"",SUM(E13:E26))</f>
        <v>650000</v>
      </c>
      <c r="F27" s="53"/>
    </row>
    <row r="28" spans="1:6" x14ac:dyDescent="0.45">
      <c r="A28" s="11" t="s">
        <v>121</v>
      </c>
    </row>
    <row r="29" spans="1:6" x14ac:dyDescent="0.45">
      <c r="A29" s="11" t="s">
        <v>95</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3"/>
  <sheetViews>
    <sheetView workbookViewId="0">
      <selection activeCell="D20" sqref="D20"/>
    </sheetView>
  </sheetViews>
  <sheetFormatPr defaultColWidth="8.59765625" defaultRowHeight="17.399999999999999" x14ac:dyDescent="0.45"/>
  <cols>
    <col min="1" max="1" width="19.19921875" style="11" customWidth="1"/>
    <col min="2" max="5" width="13.09765625" style="11" customWidth="1"/>
    <col min="6" max="6" width="48.19921875" style="11" customWidth="1"/>
    <col min="7" max="16384" width="8.59765625" style="11"/>
  </cols>
  <sheetData>
    <row r="1" spans="1:8" ht="19.5" customHeight="1" thickBot="1" x14ac:dyDescent="0.5">
      <c r="A1" s="162" t="s">
        <v>129</v>
      </c>
      <c r="B1" s="162"/>
      <c r="C1" s="162"/>
      <c r="D1" s="13" t="s">
        <v>68</v>
      </c>
      <c r="E1" s="152"/>
      <c r="F1" s="153"/>
    </row>
    <row r="2" spans="1:8" ht="18.600000000000001" customHeight="1" thickBot="1" x14ac:dyDescent="0.5">
      <c r="B2" s="12"/>
      <c r="C2" s="12"/>
      <c r="D2" s="13" t="s">
        <v>69</v>
      </c>
      <c r="E2" s="163"/>
      <c r="F2" s="164"/>
    </row>
    <row r="3" spans="1:8" ht="17.100000000000001" customHeight="1" thickBot="1" x14ac:dyDescent="0.5">
      <c r="A3" s="14" t="s">
        <v>70</v>
      </c>
      <c r="B3" s="156" t="s">
        <v>112</v>
      </c>
      <c r="C3" s="156"/>
      <c r="D3" s="156"/>
      <c r="E3" s="156"/>
      <c r="F3" s="13" t="s">
        <v>71</v>
      </c>
    </row>
    <row r="4" spans="1:8" ht="17.100000000000001" customHeight="1" x14ac:dyDescent="0.45">
      <c r="A4" s="157" t="s">
        <v>72</v>
      </c>
      <c r="B4" s="148" t="s">
        <v>73</v>
      </c>
      <c r="C4" s="157" t="s">
        <v>113</v>
      </c>
      <c r="D4" s="157" t="s">
        <v>75</v>
      </c>
      <c r="E4" s="15" t="s">
        <v>76</v>
      </c>
      <c r="F4" s="16" t="s">
        <v>77</v>
      </c>
    </row>
    <row r="5" spans="1:8" ht="17.100000000000001" customHeight="1" thickBot="1" x14ac:dyDescent="0.5">
      <c r="A5" s="158"/>
      <c r="B5" s="149"/>
      <c r="C5" s="158"/>
      <c r="D5" s="158"/>
      <c r="E5" s="17" t="s">
        <v>78</v>
      </c>
      <c r="F5" s="18" t="s">
        <v>79</v>
      </c>
    </row>
    <row r="6" spans="1:8" ht="17.100000000000001" customHeight="1" x14ac:dyDescent="0.45">
      <c r="A6" s="19" t="s">
        <v>80</v>
      </c>
      <c r="B6" s="20">
        <v>2400000</v>
      </c>
      <c r="C6" s="96">
        <v>2242000</v>
      </c>
      <c r="D6" s="21">
        <v>2400000</v>
      </c>
      <c r="E6" s="22" t="str">
        <f>IF(B6-D6&lt;=0,"",(B6-D6))</f>
        <v/>
      </c>
      <c r="F6" s="95">
        <f>IF(C6&lt;B6,B6-C6,"")</f>
        <v>158000</v>
      </c>
    </row>
    <row r="7" spans="1:8" ht="17.100000000000001" customHeight="1" thickBot="1" x14ac:dyDescent="0.5">
      <c r="A7" s="23" t="s">
        <v>81</v>
      </c>
      <c r="B7" s="24">
        <v>600000</v>
      </c>
      <c r="C7" s="89">
        <v>560700</v>
      </c>
      <c r="D7" s="80">
        <v>560700</v>
      </c>
      <c r="E7" s="26"/>
      <c r="F7" s="27"/>
    </row>
    <row r="8" spans="1:8" ht="17.100000000000001" customHeight="1" thickBot="1" x14ac:dyDescent="0.5">
      <c r="A8" s="28" t="s">
        <v>82</v>
      </c>
      <c r="B8" s="29">
        <f>IF(SUM(B6,B7)=0,"",SUM(B6,B7))</f>
        <v>3000000</v>
      </c>
      <c r="C8" s="92">
        <f>IF(SUM(C6,C7)=0,"",SUM(C6,C7))</f>
        <v>2802700</v>
      </c>
      <c r="D8" s="50">
        <f>IF(SUM(D6,D7)=0,"",SUM(D6,D7))</f>
        <v>2960700</v>
      </c>
      <c r="E8" s="31" t="str">
        <f>IF(SUM(E6,E7)=0,"",SUM(E6,E7))</f>
        <v/>
      </c>
      <c r="F8" s="29">
        <f>IF(SUM(F6,F7)=0,"",SUM(F6,F7))</f>
        <v>158000</v>
      </c>
    </row>
    <row r="9" spans="1:8" ht="17.100000000000001" customHeight="1" x14ac:dyDescent="0.45"/>
    <row r="10" spans="1:8" ht="17.100000000000001" customHeight="1" thickBot="1" x14ac:dyDescent="0.5">
      <c r="A10" s="14" t="s">
        <v>83</v>
      </c>
      <c r="B10" s="13"/>
      <c r="C10" s="32"/>
      <c r="D10" s="32"/>
      <c r="E10" s="32"/>
      <c r="F10" s="13" t="s">
        <v>84</v>
      </c>
      <c r="H10" s="81"/>
    </row>
    <row r="11" spans="1:8" ht="17.100000000000001" customHeight="1" x14ac:dyDescent="0.45">
      <c r="A11" s="157" t="s">
        <v>72</v>
      </c>
      <c r="B11" s="148" t="s">
        <v>85</v>
      </c>
      <c r="C11" s="157" t="s">
        <v>86</v>
      </c>
      <c r="D11" s="157" t="s">
        <v>87</v>
      </c>
      <c r="E11" s="33" t="s">
        <v>114</v>
      </c>
      <c r="F11" s="148" t="s">
        <v>89</v>
      </c>
    </row>
    <row r="12" spans="1:8" ht="17.100000000000001" customHeight="1" thickBot="1" x14ac:dyDescent="0.5">
      <c r="A12" s="158"/>
      <c r="B12" s="149"/>
      <c r="C12" s="158"/>
      <c r="D12" s="158"/>
      <c r="E12" s="34" t="s">
        <v>90</v>
      </c>
      <c r="F12" s="149"/>
    </row>
    <row r="13" spans="1:8" ht="17.100000000000001" customHeight="1" x14ac:dyDescent="0.45">
      <c r="A13" s="82" t="s">
        <v>115</v>
      </c>
      <c r="B13" s="21">
        <v>1000000</v>
      </c>
      <c r="C13" s="21">
        <v>430000</v>
      </c>
      <c r="D13" s="37">
        <v>430000</v>
      </c>
      <c r="E13" s="22" t="str">
        <f t="shared" ref="E13:E26" si="0">IF(C13-D13=0,"",C13-D13)</f>
        <v/>
      </c>
      <c r="F13" s="83" t="s">
        <v>122</v>
      </c>
    </row>
    <row r="14" spans="1:8" ht="17.100000000000001" customHeight="1" x14ac:dyDescent="0.45">
      <c r="A14" s="82" t="s">
        <v>116</v>
      </c>
      <c r="B14" s="37">
        <v>500000</v>
      </c>
      <c r="C14" s="37">
        <v>490000</v>
      </c>
      <c r="D14" s="37">
        <v>490000</v>
      </c>
      <c r="E14" s="84" t="str">
        <f t="shared" si="0"/>
        <v/>
      </c>
      <c r="F14" s="85"/>
    </row>
    <row r="15" spans="1:8" ht="17.100000000000001" customHeight="1" x14ac:dyDescent="0.45">
      <c r="A15" s="82" t="s">
        <v>117</v>
      </c>
      <c r="B15" s="37">
        <v>500000</v>
      </c>
      <c r="C15" s="37">
        <v>600700</v>
      </c>
      <c r="D15" s="37">
        <v>600700</v>
      </c>
      <c r="E15" s="84" t="str">
        <f t="shared" si="0"/>
        <v/>
      </c>
      <c r="F15" s="85"/>
    </row>
    <row r="16" spans="1:8" ht="17.100000000000001" customHeight="1" x14ac:dyDescent="0.45">
      <c r="A16" s="82" t="s">
        <v>118</v>
      </c>
      <c r="B16" s="37">
        <v>340000</v>
      </c>
      <c r="C16" s="37">
        <v>510000</v>
      </c>
      <c r="D16" s="37">
        <v>510000</v>
      </c>
      <c r="E16" s="84" t="str">
        <f t="shared" si="0"/>
        <v/>
      </c>
      <c r="F16" s="85"/>
    </row>
    <row r="17" spans="1:6" ht="17.100000000000001" customHeight="1" x14ac:dyDescent="0.45">
      <c r="A17" s="82" t="s">
        <v>119</v>
      </c>
      <c r="B17" s="37">
        <v>660000</v>
      </c>
      <c r="C17" s="37">
        <v>772000</v>
      </c>
      <c r="D17" s="37">
        <v>0</v>
      </c>
      <c r="E17" s="84">
        <f t="shared" si="0"/>
        <v>772000</v>
      </c>
      <c r="F17" s="85"/>
    </row>
    <row r="18" spans="1:6" ht="17.100000000000001" customHeight="1" x14ac:dyDescent="0.45">
      <c r="A18" s="82"/>
      <c r="B18" s="37"/>
      <c r="C18" s="37"/>
      <c r="D18" s="37"/>
      <c r="E18" s="84" t="str">
        <f t="shared" si="0"/>
        <v/>
      </c>
      <c r="F18" s="85"/>
    </row>
    <row r="19" spans="1:6" ht="17.100000000000001" customHeight="1" x14ac:dyDescent="0.45">
      <c r="A19" s="82"/>
      <c r="B19" s="37"/>
      <c r="C19" s="37"/>
      <c r="D19" s="37"/>
      <c r="E19" s="84" t="str">
        <f t="shared" si="0"/>
        <v/>
      </c>
      <c r="F19" s="85"/>
    </row>
    <row r="20" spans="1:6" ht="17.100000000000001" customHeight="1" x14ac:dyDescent="0.45">
      <c r="A20" s="82"/>
      <c r="B20" s="37"/>
      <c r="C20" s="37"/>
      <c r="D20" s="37"/>
      <c r="E20" s="84" t="str">
        <f t="shared" si="0"/>
        <v/>
      </c>
      <c r="F20" s="85"/>
    </row>
    <row r="21" spans="1:6" ht="17.100000000000001" customHeight="1" x14ac:dyDescent="0.45">
      <c r="A21" s="82"/>
      <c r="B21" s="37"/>
      <c r="C21" s="37"/>
      <c r="D21" s="37"/>
      <c r="E21" s="84" t="str">
        <f t="shared" si="0"/>
        <v/>
      </c>
      <c r="F21" s="85"/>
    </row>
    <row r="22" spans="1:6" ht="17.100000000000001" customHeight="1" x14ac:dyDescent="0.45">
      <c r="A22" s="82"/>
      <c r="B22" s="37"/>
      <c r="C22" s="37"/>
      <c r="D22" s="37"/>
      <c r="E22" s="84" t="str">
        <f t="shared" si="0"/>
        <v/>
      </c>
      <c r="F22" s="85"/>
    </row>
    <row r="23" spans="1:6" ht="17.100000000000001" customHeight="1" x14ac:dyDescent="0.45">
      <c r="A23" s="82"/>
      <c r="B23" s="37"/>
      <c r="C23" s="37"/>
      <c r="D23" s="37"/>
      <c r="E23" s="84" t="str">
        <f t="shared" si="0"/>
        <v/>
      </c>
      <c r="F23" s="85"/>
    </row>
    <row r="24" spans="1:6" ht="17.100000000000001" customHeight="1" x14ac:dyDescent="0.45">
      <c r="A24" s="82"/>
      <c r="B24" s="37"/>
      <c r="C24" s="37"/>
      <c r="D24" s="37"/>
      <c r="E24" s="84" t="str">
        <f t="shared" si="0"/>
        <v/>
      </c>
      <c r="F24" s="85"/>
    </row>
    <row r="25" spans="1:6" ht="17.100000000000001" customHeight="1" x14ac:dyDescent="0.45">
      <c r="A25" s="82"/>
      <c r="B25" s="37"/>
      <c r="C25" s="37"/>
      <c r="D25" s="37"/>
      <c r="E25" s="84" t="str">
        <f t="shared" si="0"/>
        <v/>
      </c>
      <c r="F25" s="85"/>
    </row>
    <row r="26" spans="1:6" ht="17.100000000000001" customHeight="1" thickBot="1" x14ac:dyDescent="0.5">
      <c r="A26" s="82"/>
      <c r="B26" s="37"/>
      <c r="C26" s="37"/>
      <c r="D26" s="37"/>
      <c r="E26" s="86" t="str">
        <f t="shared" si="0"/>
        <v/>
      </c>
      <c r="F26" s="85"/>
    </row>
    <row r="27" spans="1:6" ht="17.100000000000001" customHeight="1" thickBot="1" x14ac:dyDescent="0.5">
      <c r="A27" s="49" t="s">
        <v>120</v>
      </c>
      <c r="B27" s="50">
        <f>IF(SUM(B13:B26)=0,"",SUM(B13:B26))</f>
        <v>3000000</v>
      </c>
      <c r="C27" s="93">
        <f>IF(SUM(C13:C26)=0,"",SUM(C13:C26))</f>
        <v>2802700</v>
      </c>
      <c r="D27" s="50">
        <f>IF(SUM(D13:D26)=0,"",SUM(D13:D26))</f>
        <v>2030700</v>
      </c>
      <c r="E27" s="87">
        <f>IF(SUM(E13:E26)=0,"",SUM(E13:E26))</f>
        <v>772000</v>
      </c>
      <c r="F27" s="53"/>
    </row>
    <row r="28" spans="1:6" x14ac:dyDescent="0.45">
      <c r="A28" s="11" t="s">
        <v>121</v>
      </c>
    </row>
    <row r="29" spans="1:6" x14ac:dyDescent="0.45">
      <c r="A29" s="11" t="s">
        <v>95</v>
      </c>
    </row>
    <row r="30" spans="1:6" x14ac:dyDescent="0.45">
      <c r="A30" s="11" t="s">
        <v>134</v>
      </c>
    </row>
    <row r="31" spans="1:6" x14ac:dyDescent="0.45">
      <c r="A31" s="11" t="s">
        <v>123</v>
      </c>
    </row>
    <row r="32" spans="1:6" x14ac:dyDescent="0.45">
      <c r="A32" s="11" t="s">
        <v>124</v>
      </c>
    </row>
    <row r="33" spans="1:1" x14ac:dyDescent="0.45">
      <c r="A33" s="11" t="s">
        <v>125</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【フォーム】完了報告書</vt:lpstr>
      <vt:lpstr>【フォーム】収支計算書</vt:lpstr>
      <vt:lpstr>【参考】返還見込額算出シート</vt:lpstr>
      <vt:lpstr>【記載例】完了報告書</vt:lpstr>
      <vt:lpstr>【記載例】返還見込み無し</vt:lpstr>
      <vt:lpstr>【記載例】返還見込み有り</vt:lpstr>
      <vt:lpstr>【フォーム】完了報告書!Print_Area</vt:lpstr>
      <vt:lpstr>【フォーム】収支計算書!Print_Area</vt:lpstr>
      <vt:lpstr>【記載例】完了報告書!Print_Area</vt:lpstr>
      <vt:lpstr>【記載例】返還見込み無し!Print_Area</vt:lpstr>
      <vt:lpstr>【記載例】返還見込み有り!Print_Area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2020-03-19T05:24:39Z</dcterms:created>
  <dcterms:modified xsi:type="dcterms:W3CDTF">2022-04-02T13:35:43Z</dcterms:modified>
</cp:coreProperties>
</file>