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filterPrivacy="1"/>
  <xr:revisionPtr revIDLastSave="0" documentId="13_ncr:1_{103E1C77-A264-4F0F-85C0-6D9528FAA326}" xr6:coauthVersionLast="47" xr6:coauthVersionMax="47" xr10:uidLastSave="{00000000-0000-0000-0000-000000000000}"/>
  <bookViews>
    <workbookView xWindow="2724" yWindow="12" windowWidth="16260" windowHeight="10764" xr2:uid="{00000000-000D-0000-FFFF-FFFF00000000}"/>
  </bookViews>
  <sheets>
    <sheet name="【フォーム】完了報告書" sheetId="7" r:id="rId1"/>
    <sheet name="【フォーム】収支計算書" sheetId="3" r:id="rId2"/>
    <sheet name="【参考】返還見込額算出シート" sheetId="4" r:id="rId3"/>
    <sheet name="【記載例】完了報告書" sheetId="1" r:id="rId4"/>
    <sheet name="【記載例】返還見込み無し" sheetId="5" r:id="rId5"/>
    <sheet name="【記載例】返還見込み有り" sheetId="6" r:id="rId6"/>
  </sheets>
  <definedNames>
    <definedName name="_xlnm.Print_Area" localSheetId="0">【フォーム】完了報告書!$A$1:$K$235</definedName>
    <definedName name="_xlnm.Print_Area" localSheetId="1">【フォーム】収支計算書!$A$1:$G$52</definedName>
    <definedName name="_xlnm.Print_Area" localSheetId="3">【記載例】完了報告書!$A$1:$K$179</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3" l="1"/>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14" i="3"/>
  <c r="C176" i="7" l="1"/>
  <c r="F176" i="7" s="1"/>
  <c r="D27" i="6"/>
  <c r="C27" i="6"/>
  <c r="B27" i="6"/>
  <c r="E26" i="6"/>
  <c r="E25" i="6"/>
  <c r="E24" i="6"/>
  <c r="E23" i="6"/>
  <c r="E22" i="6"/>
  <c r="E21" i="6"/>
  <c r="E20" i="6"/>
  <c r="E19" i="6"/>
  <c r="E18" i="6"/>
  <c r="E17" i="6"/>
  <c r="E16" i="6"/>
  <c r="E15" i="6"/>
  <c r="E14" i="6"/>
  <c r="E13" i="6"/>
  <c r="E27" i="6" s="1"/>
  <c r="E8" i="6"/>
  <c r="D8" i="6"/>
  <c r="C8" i="6"/>
  <c r="B8" i="6"/>
  <c r="F6" i="6"/>
  <c r="F8" i="6" s="1"/>
  <c r="E6" i="6"/>
  <c r="D27" i="5"/>
  <c r="C27" i="5"/>
  <c r="B27" i="5"/>
  <c r="E26" i="5"/>
  <c r="E25" i="5"/>
  <c r="E24" i="5"/>
  <c r="E23" i="5"/>
  <c r="E22" i="5"/>
  <c r="E21" i="5"/>
  <c r="E20" i="5"/>
  <c r="E19" i="5"/>
  <c r="E18" i="5"/>
  <c r="E17" i="5"/>
  <c r="E16" i="5"/>
  <c r="E15" i="5"/>
  <c r="E14" i="5"/>
  <c r="E13" i="5"/>
  <c r="F8" i="5"/>
  <c r="D8" i="5"/>
  <c r="C8" i="5"/>
  <c r="B8" i="5"/>
  <c r="F6" i="5"/>
  <c r="E6" i="5"/>
  <c r="E8" i="5" s="1"/>
  <c r="D5" i="4"/>
  <c r="D50" i="3"/>
  <c r="C50" i="3"/>
  <c r="E49" i="3"/>
  <c r="E48" i="3"/>
  <c r="B48" i="3"/>
  <c r="B50" i="3" s="1"/>
  <c r="B49" i="3" s="1"/>
  <c r="E16" i="3"/>
  <c r="E15" i="3"/>
  <c r="A5" i="4"/>
  <c r="C5" i="4" s="1"/>
  <c r="B9" i="3"/>
  <c r="B63" i="3" s="1"/>
  <c r="D8" i="3"/>
  <c r="D9" i="3" s="1"/>
  <c r="F7" i="3"/>
  <c r="F9" i="3" s="1"/>
  <c r="E7" i="3"/>
  <c r="E9" i="3" s="1"/>
  <c r="E50" i="3" l="1"/>
  <c r="B65" i="3" s="1"/>
  <c r="E27" i="5"/>
  <c r="E5" i="4"/>
  <c r="B64" i="3"/>
  <c r="A56" i="3"/>
  <c r="C124" i="1" l="1"/>
  <c r="F124" i="1" s="1"/>
</calcChain>
</file>

<file path=xl/sharedStrings.xml><?xml version="1.0" encoding="utf-8"?>
<sst xmlns="http://schemas.openxmlformats.org/spreadsheetml/2006/main" count="315" uniqueCount="191">
  <si>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</si>
  <si>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</si>
  <si>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</si>
  <si>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</si>
  <si>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</si>
  <si>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</si>
  <si>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</si>
  <si>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</si>
  <si>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</si>
  <si>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</si>
  <si>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</si>
  <si>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</si>
  <si>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</si>
  <si>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</si>
  <si>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</si>
  <si>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</si>
  <si>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</si>
  <si>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</si>
  <si>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</si>
  <si>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</si>
  <si>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</si>
  <si>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</si>
  <si>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</si>
  <si>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</si>
  <si>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</si>
  <si>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</si>
  <si>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</si>
  <si>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</si>
  <si>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</si>
  <si>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</si>
  <si>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</si>
  <si>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</si>
  <si>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</si>
  <si>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</si>
  <si>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</si>
  <si>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t>3,001,234</t>
    </r>
    <r>
      <rPr>
        <sz val="12"/>
        <color theme="1"/>
        <rFont val="ＭＳ Ｐゴシック"/>
        <family val="3"/>
        <charset val="128"/>
      </rPr>
      <t>円</t>
    </r>
  </si>
  <si>
    <r>
      <t>601,234</t>
    </r>
    <r>
      <rPr>
        <sz val="12"/>
        <color theme="1"/>
        <rFont val="ＭＳ Ｐゴシック"/>
        <family val="3"/>
        <charset val="128"/>
      </rPr>
      <t>円</t>
    </r>
  </si>
  <si>
    <r>
      <t>2,400,000</t>
    </r>
    <r>
      <rPr>
        <sz val="12"/>
        <color theme="1"/>
        <rFont val="ＭＳ Ｐゴシック"/>
        <family val="3"/>
        <charset val="128"/>
      </rPr>
      <t>円</t>
    </r>
  </si>
  <si>
    <r>
      <t>0</t>
    </r>
    <r>
      <rPr>
        <sz val="12"/>
        <color theme="1"/>
        <rFont val="ＭＳ Ｐゴシック"/>
        <family val="3"/>
        <charset val="128"/>
      </rPr>
      <t>円</t>
    </r>
  </si>
  <si>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</si>
  <si>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(3)成功したこととその要因</t>
    <phoneticPr fontId="1"/>
  </si>
  <si>
    <t>(4)失敗したこととその要因</t>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</si>
  <si>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</si>
  <si>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</si>
  <si>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</si>
  <si>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</si>
  <si>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</si>
  <si>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</si>
  <si>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</si>
  <si>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</si>
  <si>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</si>
  <si>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</si>
  <si>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</si>
  <si>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</si>
  <si>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</si>
  <si>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</si>
  <si>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</si>
  <si>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</si>
  <si>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</si>
  <si>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</si>
  <si>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</si>
  <si>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</si>
  <si>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</si>
  <si>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</si>
  <si>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</si>
  <si>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</si>
  <si>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</si>
  <si>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</si>
  <si>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</si>
  <si>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</si>
  <si>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</si>
  <si>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</si>
  <si>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</si>
  <si>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</si>
  <si>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</si>
  <si>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</si>
  <si>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</si>
  <si>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</si>
  <si>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</si>
  <si>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</si>
  <si>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</si>
  <si>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</si>
  <si>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</si>
  <si>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</si>
  <si>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</si>
  <si>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</si>
  <si>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</si>
  <si>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</si>
  <si>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</si>
  <si>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</si>
  <si>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</si>
  <si>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</si>
  <si>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</si>
  <si>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</si>
  <si>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</si>
  <si>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</si>
  <si>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</si>
  <si>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</si>
  <si>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</si>
  <si>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</si>
  <si>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</si>
  <si>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</si>
  <si>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</si>
  <si>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</si>
  <si>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</si>
  <si>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</si>
  <si>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</si>
  <si>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</si>
  <si>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</si>
  <si>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</si>
  <si>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</si>
  <si>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</si>
  <si>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</si>
  <si>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</si>
  <si>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</si>
  <si>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</si>
  <si>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</si>
  <si>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</si>
  <si>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</si>
  <si>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</si>
  <si>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</si>
  <si>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</si>
  <si>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</si>
  <si>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</si>
  <si>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</si>
  <si>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</si>
  <si>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</si>
  <si>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</si>
  <si>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</si>
  <si>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</si>
  <si>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</si>
  <si>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r>
      <rPr>
        <sz val="12"/>
        <color rgb="FF00B0F0"/>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rFont val="ＭＳ Ｐゴシック"/>
        <family val="3"/>
        <charset val="128"/>
      </rPr>
      <t xml:space="preserve">
</t>
    </r>
    <rPh sb="0" eb="2">
      <t>サイレイ</t>
    </rPh>
    <phoneticPr fontId="1"/>
  </si>
  <si>
    <t>完了報告書</t>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</si>
  <si>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</si>
  <si>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</si>
  <si>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r>
      <t>受入済額(C)③収入合計</t>
    </r>
    <r>
      <rPr>
        <sz val="11"/>
        <color rgb="FFFF0000"/>
        <rFont val="メイリオ"/>
        <family val="3"/>
        <charset val="128"/>
      </rPr>
      <t>-助成金返還見込額</t>
    </r>
    <r>
      <rPr>
        <sz val="11"/>
        <color theme="1"/>
        <rFont val="メイリオ"/>
        <family val="3"/>
        <charset val="128"/>
      </rPr>
      <t>＝
支出済額(z)+未払額④支出合計</t>
    </r>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</si>
  <si>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事業ID：2020554358</t>
    <phoneticPr fontId="1"/>
  </si>
  <si>
    <t>事業名：大阪府箕面市における</t>
    <phoneticPr fontId="1"/>
  </si>
  <si>
    <t xml:space="preserve">            「子ども第三の居場所」（B）</t>
    <phoneticPr fontId="1"/>
  </si>
  <si>
    <t>団体名：特定非営利活動法人トイボックス</t>
    <rPh sb="4" eb="13">
      <t>トクテイヒエイリカツドウホウジン</t>
    </rPh>
    <phoneticPr fontId="1"/>
  </si>
  <si>
    <t>代表者名：代表理事　　栗田　拓　　　印</t>
    <rPh sb="5" eb="9">
      <t>ダイヒョウリジ</t>
    </rPh>
    <rPh sb="11" eb="13">
      <t>クリタ</t>
    </rPh>
    <rPh sb="14" eb="15">
      <t>タク</t>
    </rPh>
    <phoneticPr fontId="1"/>
  </si>
  <si>
    <t>TEL：050-3733-5544</t>
    <phoneticPr fontId="1"/>
  </si>
  <si>
    <t xml:space="preserve">            の運営（１年目）</t>
    <phoneticPr fontId="1"/>
  </si>
  <si>
    <t xml:space="preserve">1．大阪府箕面市における「子ども第三の居場所」（B)の運営準備
（1）期間：2021年4月～2021年6月
（2）場所：大阪府箕面市
（3）内容：「子ども第三の居場所」（B)のスタッフ研修、関係機関との連携体制の構築、子ども集め、近隣の子どもたちの体験入所などの運営準備を進める。
</t>
    <rPh sb="2" eb="5">
      <t>オオサカフ</t>
    </rPh>
    <rPh sb="5" eb="8">
      <t>ミノオシ</t>
    </rPh>
    <rPh sb="13" eb="14">
      <t>コ</t>
    </rPh>
    <rPh sb="16" eb="18">
      <t>ダイサン</t>
    </rPh>
    <rPh sb="19" eb="22">
      <t>イバショ</t>
    </rPh>
    <rPh sb="27" eb="29">
      <t>ウンエイ</t>
    </rPh>
    <rPh sb="29" eb="31">
      <t>ジュンビ</t>
    </rPh>
    <rPh sb="35" eb="37">
      <t>キカン</t>
    </rPh>
    <rPh sb="42" eb="43">
      <t>ネン</t>
    </rPh>
    <rPh sb="44" eb="45">
      <t>ガツ</t>
    </rPh>
    <rPh sb="50" eb="51">
      <t>ネン</t>
    </rPh>
    <rPh sb="52" eb="53">
      <t>ガツ</t>
    </rPh>
    <rPh sb="57" eb="59">
      <t>バショ</t>
    </rPh>
    <rPh sb="60" eb="66">
      <t>オオサカフミノオシ</t>
    </rPh>
    <rPh sb="70" eb="72">
      <t>ナイヨウ</t>
    </rPh>
    <rPh sb="74" eb="75">
      <t>コ</t>
    </rPh>
    <rPh sb="77" eb="79">
      <t>ダイサン</t>
    </rPh>
    <rPh sb="80" eb="83">
      <t>イバショ</t>
    </rPh>
    <rPh sb="92" eb="94">
      <t>ケンシュウ</t>
    </rPh>
    <rPh sb="95" eb="99">
      <t>カンケイキカン</t>
    </rPh>
    <rPh sb="101" eb="103">
      <t>レンケイ</t>
    </rPh>
    <rPh sb="103" eb="105">
      <t>タイセイ</t>
    </rPh>
    <rPh sb="106" eb="108">
      <t>コウチク</t>
    </rPh>
    <rPh sb="109" eb="110">
      <t>コ</t>
    </rPh>
    <rPh sb="112" eb="113">
      <t>アツ</t>
    </rPh>
    <rPh sb="115" eb="117">
      <t>キンリン</t>
    </rPh>
    <rPh sb="118" eb="119">
      <t>コ</t>
    </rPh>
    <rPh sb="124" eb="126">
      <t>タイケン</t>
    </rPh>
    <rPh sb="126" eb="128">
      <t>ニュウショ</t>
    </rPh>
    <rPh sb="131" eb="135">
      <t>ウンエイジュンビ</t>
    </rPh>
    <rPh sb="136" eb="137">
      <t>スス</t>
    </rPh>
    <phoneticPr fontId="1"/>
  </si>
  <si>
    <t>2．大阪府箕面市における「子ども第三の居場所」（B)の運営
（1）期間：2021年7月～2022年3月
（2）場所：大阪府箕面市
（3）対象：小学校低学年を中心に15名
（4）内容：「子ども第三の居場所」をつくり、子どもとの1対1の関係を重視しながら、子どもたちの生活習慣形成や学ぶ意欲向上を支援することで社会的相続を補完する。</t>
    <phoneticPr fontId="1"/>
  </si>
  <si>
    <t>特定非営利活動法人トイボックス</t>
    <rPh sb="0" eb="9">
      <t>トクテイヒエイリカツドウホウジン</t>
    </rPh>
    <phoneticPr fontId="1"/>
  </si>
  <si>
    <t>大阪府箕面市における「子ども第三の居場所」（B）の運営（1年目）</t>
    <phoneticPr fontId="1"/>
  </si>
  <si>
    <t>人件費</t>
    <rPh sb="0" eb="3">
      <t>ジンケンヒ</t>
    </rPh>
    <phoneticPr fontId="1"/>
  </si>
  <si>
    <t>印刷製本費</t>
    <rPh sb="0" eb="2">
      <t>インサツ</t>
    </rPh>
    <rPh sb="2" eb="5">
      <t>セイホンヒ</t>
    </rPh>
    <phoneticPr fontId="1"/>
  </si>
  <si>
    <t>旅費交通費</t>
    <rPh sb="0" eb="5">
      <t>リョヒコウツウヒ</t>
    </rPh>
    <phoneticPr fontId="1"/>
  </si>
  <si>
    <t>新聞図書費</t>
    <rPh sb="0" eb="5">
      <t>シンブントショヒ</t>
    </rPh>
    <phoneticPr fontId="1"/>
  </si>
  <si>
    <t>通信費</t>
    <rPh sb="0" eb="3">
      <t>ツウシンヒ</t>
    </rPh>
    <phoneticPr fontId="1"/>
  </si>
  <si>
    <t>消耗品費</t>
    <rPh sb="0" eb="4">
      <t>ショウモウヒンヒ</t>
    </rPh>
    <phoneticPr fontId="1"/>
  </si>
  <si>
    <t>教材体験学習費</t>
    <rPh sb="0" eb="7">
      <t>キョウザイタイケンガクシュウヒ</t>
    </rPh>
    <phoneticPr fontId="1"/>
  </si>
  <si>
    <t>修繕費</t>
    <rPh sb="0" eb="3">
      <t>シュウゼンヒ</t>
    </rPh>
    <phoneticPr fontId="1"/>
  </si>
  <si>
    <t>水道光熱費</t>
    <rPh sb="0" eb="5">
      <t>スイドウコウネツヒ</t>
    </rPh>
    <phoneticPr fontId="1"/>
  </si>
  <si>
    <t>リース料</t>
    <rPh sb="3" eb="4">
      <t>リョウ</t>
    </rPh>
    <phoneticPr fontId="1"/>
  </si>
  <si>
    <t>保険料</t>
    <rPh sb="0" eb="3">
      <t>ホケンリョウ</t>
    </rPh>
    <phoneticPr fontId="1"/>
  </si>
  <si>
    <t>支払手数料</t>
    <rPh sb="0" eb="2">
      <t>シハラ</t>
    </rPh>
    <rPh sb="2" eb="5">
      <t>テスウリョウ</t>
    </rPh>
    <phoneticPr fontId="1"/>
  </si>
  <si>
    <t>研修費</t>
    <rPh sb="0" eb="3">
      <t>ケンシュウヒ</t>
    </rPh>
    <phoneticPr fontId="1"/>
  </si>
  <si>
    <t>業務委託費</t>
    <rPh sb="0" eb="5">
      <t>ギョウムイタクヒ</t>
    </rPh>
    <phoneticPr fontId="1"/>
  </si>
  <si>
    <t>租税公課</t>
    <rPh sb="0" eb="4">
      <t>ソゼイコウカ</t>
    </rPh>
    <phoneticPr fontId="1"/>
  </si>
  <si>
    <t>間接経費</t>
    <rPh sb="0" eb="4">
      <t>カンセツケイヒ</t>
    </rPh>
    <phoneticPr fontId="1"/>
  </si>
  <si>
    <t>見学に来た学校関係者や保護者からも評判の良い、明るく家庭的な空間が完成した。</t>
    <rPh sb="0" eb="2">
      <t>ケンガク</t>
    </rPh>
    <rPh sb="3" eb="4">
      <t>キ</t>
    </rPh>
    <rPh sb="5" eb="7">
      <t>ガッコウ</t>
    </rPh>
    <rPh sb="7" eb="10">
      <t>カンケイシャ</t>
    </rPh>
    <rPh sb="11" eb="14">
      <t>ホゴシャ</t>
    </rPh>
    <rPh sb="17" eb="19">
      <t>ヒョウバン</t>
    </rPh>
    <rPh sb="20" eb="21">
      <t>ヨ</t>
    </rPh>
    <rPh sb="23" eb="24">
      <t>アカ</t>
    </rPh>
    <rPh sb="26" eb="28">
      <t>カテイ</t>
    </rPh>
    <rPh sb="28" eb="29">
      <t>テキ</t>
    </rPh>
    <rPh sb="30" eb="32">
      <t>クウカン</t>
    </rPh>
    <rPh sb="33" eb="35">
      <t>カンセイ</t>
    </rPh>
    <phoneticPr fontId="1"/>
  </si>
  <si>
    <t>6月末竣工予定が、コロナウィルス感染症の拡大により資材の調達に遅れが生じ、完成が一ヶ月遅延した。
完成後に、近隣住民からのご意見があり、フェンスを急遽設置する事になった。</t>
    <rPh sb="1" eb="3">
      <t>ガツマツ</t>
    </rPh>
    <rPh sb="3" eb="7">
      <t>シュンコウヨテイ</t>
    </rPh>
    <rPh sb="16" eb="19">
      <t>カンセンショウ</t>
    </rPh>
    <rPh sb="20" eb="22">
      <t>カクダイ</t>
    </rPh>
    <rPh sb="25" eb="27">
      <t>シザイ</t>
    </rPh>
    <rPh sb="28" eb="30">
      <t>チョウタツ</t>
    </rPh>
    <rPh sb="31" eb="32">
      <t>オク</t>
    </rPh>
    <rPh sb="34" eb="35">
      <t>ショウ</t>
    </rPh>
    <rPh sb="37" eb="39">
      <t>カンセイ</t>
    </rPh>
    <rPh sb="40" eb="43">
      <t>イッカゲツ</t>
    </rPh>
    <rPh sb="43" eb="45">
      <t>チエン</t>
    </rPh>
    <rPh sb="49" eb="52">
      <t>カンセイゴ</t>
    </rPh>
    <rPh sb="54" eb="58">
      <t>キンリンジュウミン</t>
    </rPh>
    <rPh sb="62" eb="64">
      <t>イケン</t>
    </rPh>
    <rPh sb="73" eb="75">
      <t>キュウキョ</t>
    </rPh>
    <rPh sb="75" eb="77">
      <t>セッチ</t>
    </rPh>
    <rPh sb="79" eb="80">
      <t>コト</t>
    </rPh>
    <phoneticPr fontId="1"/>
  </si>
  <si>
    <t>1．大阪府箕面市における「子ども第三の居場所」（B)の運営準備
（1）期間：2021年4月～2021年7月
（2）場所：大阪府箕面市
（3）内容：「子ども第三の居場所」（B)のスタッフ研修、関係機関との連携体制の構築、子ども集め、近隣の子どもたちの体験入所などの運営準備を進める。</t>
    <phoneticPr fontId="1"/>
  </si>
  <si>
    <t>一拠点目で培った市内小学校先生方の信頼関係が構築できており、心配なご家庭や気になる児童について紹介いただく事ができた。他機関となかなか繋がる事のできなかったご家庭に対して、アプローチし、楽しく利用いただいている。</t>
    <rPh sb="0" eb="4">
      <t>イッキョテンメ</t>
    </rPh>
    <rPh sb="5" eb="6">
      <t>ツチカ</t>
    </rPh>
    <rPh sb="8" eb="10">
      <t>シナイ</t>
    </rPh>
    <rPh sb="10" eb="13">
      <t>ショウガッコウ</t>
    </rPh>
    <rPh sb="13" eb="16">
      <t>センセイガタ</t>
    </rPh>
    <rPh sb="17" eb="19">
      <t>シンライ</t>
    </rPh>
    <rPh sb="19" eb="21">
      <t>カンケイ</t>
    </rPh>
    <rPh sb="22" eb="24">
      <t>コウチク</t>
    </rPh>
    <rPh sb="30" eb="32">
      <t>シンパイ</t>
    </rPh>
    <rPh sb="34" eb="36">
      <t>カテイ</t>
    </rPh>
    <rPh sb="37" eb="38">
      <t>キ</t>
    </rPh>
    <rPh sb="41" eb="43">
      <t>ジドウ</t>
    </rPh>
    <rPh sb="47" eb="49">
      <t>ショウカイ</t>
    </rPh>
    <rPh sb="53" eb="54">
      <t>コト</t>
    </rPh>
    <rPh sb="59" eb="62">
      <t>タキカン</t>
    </rPh>
    <rPh sb="67" eb="68">
      <t>ツナ</t>
    </rPh>
    <rPh sb="70" eb="71">
      <t>コト</t>
    </rPh>
    <rPh sb="79" eb="81">
      <t>カテイ</t>
    </rPh>
    <rPh sb="82" eb="83">
      <t>タイ</t>
    </rPh>
    <rPh sb="93" eb="94">
      <t>タノ</t>
    </rPh>
    <rPh sb="96" eb="98">
      <t>リヨウ</t>
    </rPh>
    <phoneticPr fontId="1"/>
  </si>
  <si>
    <t>コロナウィルス感染症の拡大の影響で、箕面市、教育委員会、学校の各関係者が様々な対応に追われており、一堂に会してのケース会や児童の紹介等が前半はなかなかスムーズに行うことができなかった。児童集めの機会である、学校説明会等も中止になるなど、広報活動を積極的に行う機会をもつことができなかった。</t>
    <rPh sb="7" eb="10">
      <t>カンセンショウ</t>
    </rPh>
    <rPh sb="11" eb="13">
      <t>カクダイ</t>
    </rPh>
    <rPh sb="14" eb="16">
      <t>エイキョウ</t>
    </rPh>
    <rPh sb="18" eb="21">
      <t>ミノオシ</t>
    </rPh>
    <rPh sb="22" eb="27">
      <t>キョウイクイインカイ</t>
    </rPh>
    <rPh sb="28" eb="30">
      <t>ガッコウ</t>
    </rPh>
    <rPh sb="31" eb="32">
      <t>カク</t>
    </rPh>
    <rPh sb="32" eb="35">
      <t>カンケイシャ</t>
    </rPh>
    <rPh sb="36" eb="38">
      <t>サマザマ</t>
    </rPh>
    <rPh sb="39" eb="41">
      <t>タイオウ</t>
    </rPh>
    <rPh sb="42" eb="43">
      <t>オ</t>
    </rPh>
    <rPh sb="49" eb="51">
      <t>イチドウ</t>
    </rPh>
    <rPh sb="52" eb="53">
      <t>カイ</t>
    </rPh>
    <rPh sb="59" eb="60">
      <t>カイ</t>
    </rPh>
    <rPh sb="61" eb="63">
      <t>ジドウ</t>
    </rPh>
    <rPh sb="64" eb="66">
      <t>ショウカイ</t>
    </rPh>
    <rPh sb="66" eb="67">
      <t>ナド</t>
    </rPh>
    <rPh sb="68" eb="70">
      <t>ゼンハン</t>
    </rPh>
    <rPh sb="80" eb="81">
      <t>オコナ</t>
    </rPh>
    <rPh sb="92" eb="95">
      <t>ジドウアツ</t>
    </rPh>
    <rPh sb="97" eb="99">
      <t>キカイ</t>
    </rPh>
    <rPh sb="103" eb="108">
      <t>ガッコウセツメイカイ</t>
    </rPh>
    <rPh sb="108" eb="109">
      <t>トウ</t>
    </rPh>
    <rPh sb="110" eb="112">
      <t>チュウシ</t>
    </rPh>
    <rPh sb="118" eb="122">
      <t>コウホウカツドウ</t>
    </rPh>
    <rPh sb="123" eb="126">
      <t>セッキョクテキ</t>
    </rPh>
    <rPh sb="127" eb="128">
      <t>オコナ</t>
    </rPh>
    <rPh sb="129" eb="131">
      <t>キカイ</t>
    </rPh>
    <phoneticPr fontId="1"/>
  </si>
  <si>
    <r>
      <rPr>
        <sz val="12"/>
        <rFont val="ＭＳ Ｐゴシック"/>
        <family val="3"/>
        <charset val="128"/>
      </rPr>
      <t>1．拠点利用児童の募集（2020年10月時点で0名が登録しているところ、2022年度3月末時点で10名とする）
2．児童への居場所、食事、生活習慣支援、学習支援などの安定的な提供
3．ボランティア等の地域住民や、行政、学校との関係構築
4．子どもの「経験の不足」を解消するようなイベントを事業期間内に3回実施する</t>
    </r>
    <r>
      <rPr>
        <sz val="12"/>
        <color theme="1"/>
        <rFont val="ＭＳ Ｐゴシック"/>
        <family val="3"/>
        <charset val="128"/>
      </rPr>
      <t xml:space="preserve">
</t>
    </r>
    <rPh sb="2" eb="8">
      <t>キョテンリヨウジドウ</t>
    </rPh>
    <rPh sb="9" eb="11">
      <t>ボシュウ</t>
    </rPh>
    <rPh sb="16" eb="17">
      <t>ネン</t>
    </rPh>
    <rPh sb="19" eb="20">
      <t>ガツ</t>
    </rPh>
    <rPh sb="20" eb="22">
      <t>ジテン</t>
    </rPh>
    <rPh sb="24" eb="25">
      <t>メイ</t>
    </rPh>
    <rPh sb="26" eb="28">
      <t>トウロク</t>
    </rPh>
    <rPh sb="40" eb="42">
      <t>ネンド</t>
    </rPh>
    <rPh sb="43" eb="44">
      <t>ガツ</t>
    </rPh>
    <rPh sb="44" eb="45">
      <t>マツ</t>
    </rPh>
    <rPh sb="45" eb="47">
      <t>ジテン</t>
    </rPh>
    <rPh sb="50" eb="51">
      <t>メイ</t>
    </rPh>
    <rPh sb="58" eb="60">
      <t>ジドウ</t>
    </rPh>
    <rPh sb="62" eb="65">
      <t>イバショ</t>
    </rPh>
    <rPh sb="66" eb="68">
      <t>ショクジ</t>
    </rPh>
    <rPh sb="69" eb="73">
      <t>セイカツシュウカン</t>
    </rPh>
    <rPh sb="73" eb="75">
      <t>シエン</t>
    </rPh>
    <rPh sb="76" eb="80">
      <t>ガクシュウシエン</t>
    </rPh>
    <rPh sb="83" eb="86">
      <t>アンテイテキ</t>
    </rPh>
    <rPh sb="87" eb="89">
      <t>テイキョウ</t>
    </rPh>
    <rPh sb="98" eb="99">
      <t>ナド</t>
    </rPh>
    <rPh sb="100" eb="104">
      <t>チイキジュウミン</t>
    </rPh>
    <rPh sb="106" eb="108">
      <t>ギョウセイ</t>
    </rPh>
    <rPh sb="109" eb="111">
      <t>ガッコウ</t>
    </rPh>
    <rPh sb="113" eb="117">
      <t>カンケイコウチク</t>
    </rPh>
    <rPh sb="120" eb="121">
      <t>コ</t>
    </rPh>
    <rPh sb="125" eb="127">
      <t>ケイケン</t>
    </rPh>
    <rPh sb="128" eb="130">
      <t>フソク</t>
    </rPh>
    <rPh sb="132" eb="134">
      <t>カイショウ</t>
    </rPh>
    <rPh sb="144" eb="149">
      <t>ジギョウキカンナイ</t>
    </rPh>
    <rPh sb="151" eb="152">
      <t>カイ</t>
    </rPh>
    <rPh sb="152" eb="154">
      <t>ジッシ</t>
    </rPh>
    <phoneticPr fontId="1"/>
  </si>
  <si>
    <t xml:space="preserve">1．「2022年度3月末時点で10名とする」と目標を立てていたが、コロナウィルス感染症の拡大に伴う緊急事態宣言の発令等の影響もあり、なかなか子どもの数が増えず、2022年3月末時点での通所児童の数は3名となっている。
2.上記事業内容詳細欄にも記入した通り、第一拠点での成果を生かし、子ども達がほっと一息つける居場所づくり、食事、学習支援などの安定的な提供をおこなっている。生活習慣支援については、コロナ禍の影響により、歯磨きの指導が行えておらず、掃除についても規模を縮小しておこなっている。
3．行政とは第一拠点からの付き合いもある為、非常に緊密な連携が取れている。相互に情報共有をおこないながら、1人ひとりにあった子ども支援をおこなっている。
　対象小学校で開かれる児童のケース会に参加するなど、学校との関係についても良好である。児童情報の共有や子ども支援の協議をおこない、連携を図っている。
　地域住民との関係については現在構築中である。第三の居場所の建物の１階部分が地域の自治会館という事もあり、日ごろから挨拶等のコミュニケーションはかかしていない。
4．子どもの「経験の不足」を解消するため、ショートケーキ作り、クリスマスパーティー、写真撮影会、第一拠点との合同交流会など様々なイベントをおこなった。　
</t>
    <rPh sb="7" eb="9">
      <t>ネンド</t>
    </rPh>
    <rPh sb="10" eb="11">
      <t>ガツ</t>
    </rPh>
    <rPh sb="11" eb="14">
      <t>マツジテン</t>
    </rPh>
    <rPh sb="17" eb="18">
      <t>メイ</t>
    </rPh>
    <rPh sb="23" eb="25">
      <t>モクヒョウ</t>
    </rPh>
    <rPh sb="26" eb="27">
      <t>タ</t>
    </rPh>
    <rPh sb="40" eb="43">
      <t>カンセンショウ</t>
    </rPh>
    <rPh sb="44" eb="46">
      <t>カクダイ</t>
    </rPh>
    <rPh sb="47" eb="48">
      <t>トモナ</t>
    </rPh>
    <rPh sb="49" eb="55">
      <t>キンキュウジタイセンゲン</t>
    </rPh>
    <rPh sb="56" eb="58">
      <t>ハツレイ</t>
    </rPh>
    <rPh sb="58" eb="59">
      <t>ナド</t>
    </rPh>
    <rPh sb="60" eb="62">
      <t>エイキョウ</t>
    </rPh>
    <rPh sb="70" eb="71">
      <t>コ</t>
    </rPh>
    <rPh sb="74" eb="75">
      <t>カズ</t>
    </rPh>
    <rPh sb="76" eb="77">
      <t>フ</t>
    </rPh>
    <rPh sb="92" eb="96">
      <t>ツウショジドウ</t>
    </rPh>
    <rPh sb="97" eb="98">
      <t>カズ</t>
    </rPh>
    <rPh sb="100" eb="101">
      <t>メイ</t>
    </rPh>
    <rPh sb="112" eb="114">
      <t>ジョウキ</t>
    </rPh>
    <rPh sb="114" eb="118">
      <t>ジギョウナイヨウ</t>
    </rPh>
    <rPh sb="118" eb="121">
      <t>ショウサイラン</t>
    </rPh>
    <rPh sb="123" eb="125">
      <t>キニュウ</t>
    </rPh>
    <rPh sb="127" eb="128">
      <t>トオ</t>
    </rPh>
    <rPh sb="143" eb="144">
      <t>コ</t>
    </rPh>
    <rPh sb="146" eb="147">
      <t>タチ</t>
    </rPh>
    <rPh sb="151" eb="153">
      <t>ヒトイキ</t>
    </rPh>
    <rPh sb="156" eb="159">
      <t>イバショ</t>
    </rPh>
    <rPh sb="163" eb="165">
      <t>ショクジ</t>
    </rPh>
    <rPh sb="166" eb="170">
      <t>ガクシュウシエン</t>
    </rPh>
    <rPh sb="173" eb="176">
      <t>アンテイテキ</t>
    </rPh>
    <rPh sb="177" eb="179">
      <t>テイキョウ</t>
    </rPh>
    <rPh sb="203" eb="204">
      <t>カ</t>
    </rPh>
    <rPh sb="205" eb="207">
      <t>エイキョウ</t>
    </rPh>
    <rPh sb="211" eb="213">
      <t>ハミガ</t>
    </rPh>
    <rPh sb="215" eb="217">
      <t>シドウ</t>
    </rPh>
    <rPh sb="218" eb="219">
      <t>オコナ</t>
    </rPh>
    <rPh sb="225" eb="227">
      <t>ソウジ</t>
    </rPh>
    <rPh sb="232" eb="234">
      <t>キボ</t>
    </rPh>
    <rPh sb="235" eb="237">
      <t>シュクショウ</t>
    </rPh>
    <rPh sb="251" eb="253">
      <t>ギョウセイ</t>
    </rPh>
    <rPh sb="255" eb="259">
      <t>ダイイチキョテン</t>
    </rPh>
    <rPh sb="262" eb="263">
      <t>ツ</t>
    </rPh>
    <rPh sb="264" eb="265">
      <t>ア</t>
    </rPh>
    <rPh sb="269" eb="270">
      <t>タメ</t>
    </rPh>
    <rPh sb="271" eb="273">
      <t>ヒジョウ</t>
    </rPh>
    <rPh sb="274" eb="276">
      <t>キンミツ</t>
    </rPh>
    <rPh sb="277" eb="279">
      <t>レンケイ</t>
    </rPh>
    <rPh sb="280" eb="281">
      <t>ト</t>
    </rPh>
    <rPh sb="286" eb="288">
      <t>ソウゴ</t>
    </rPh>
    <rPh sb="289" eb="293">
      <t>ジョウホウキョウユウ</t>
    </rPh>
    <rPh sb="302" eb="304">
      <t>ヒトリ</t>
    </rPh>
    <rPh sb="311" eb="312">
      <t>コ</t>
    </rPh>
    <rPh sb="314" eb="316">
      <t>シエン</t>
    </rPh>
    <rPh sb="327" eb="329">
      <t>タイショウ</t>
    </rPh>
    <rPh sb="329" eb="332">
      <t>ショウガッコウ</t>
    </rPh>
    <rPh sb="333" eb="334">
      <t>ヒラ</t>
    </rPh>
    <rPh sb="337" eb="339">
      <t>ジドウ</t>
    </rPh>
    <rPh sb="343" eb="344">
      <t>カイ</t>
    </rPh>
    <rPh sb="345" eb="347">
      <t>サンカ</t>
    </rPh>
    <rPh sb="369" eb="373">
      <t>ジドウジョウホウ</t>
    </rPh>
    <rPh sb="374" eb="376">
      <t>キョウユウ</t>
    </rPh>
    <rPh sb="377" eb="378">
      <t>コ</t>
    </rPh>
    <rPh sb="380" eb="382">
      <t>シエン</t>
    </rPh>
    <rPh sb="383" eb="385">
      <t>キョウギ</t>
    </rPh>
    <rPh sb="391" eb="393">
      <t>レンケイ</t>
    </rPh>
    <rPh sb="394" eb="395">
      <t>ハカ</t>
    </rPh>
    <rPh sb="402" eb="406">
      <t>チイキジュウミン</t>
    </rPh>
    <rPh sb="408" eb="410">
      <t>カンケイ</t>
    </rPh>
    <rPh sb="415" eb="417">
      <t>ゲンザイ</t>
    </rPh>
    <rPh sb="417" eb="420">
      <t>コウチクチュウ</t>
    </rPh>
    <rPh sb="424" eb="426">
      <t>ダイサン</t>
    </rPh>
    <rPh sb="427" eb="430">
      <t>イバショ</t>
    </rPh>
    <rPh sb="431" eb="433">
      <t>タテモノ</t>
    </rPh>
    <rPh sb="435" eb="436">
      <t>カイ</t>
    </rPh>
    <rPh sb="436" eb="438">
      <t>ブブン</t>
    </rPh>
    <rPh sb="439" eb="441">
      <t>チイキ</t>
    </rPh>
    <rPh sb="442" eb="446">
      <t>ジチカイカン</t>
    </rPh>
    <rPh sb="449" eb="450">
      <t>コト</t>
    </rPh>
    <rPh sb="454" eb="455">
      <t>ヒ</t>
    </rPh>
    <rPh sb="459" eb="461">
      <t>アイサツ</t>
    </rPh>
    <rPh sb="461" eb="462">
      <t>ナド</t>
    </rPh>
    <rPh sb="511" eb="512">
      <t>ヅク</t>
    </rPh>
    <rPh sb="525" eb="530">
      <t>シャシンサツエイカイ</t>
    </rPh>
    <rPh sb="531" eb="535">
      <t>ダイイチキョテン</t>
    </rPh>
    <rPh sb="537" eb="542">
      <t>ゴウドウコウリュウカイ</t>
    </rPh>
    <rPh sb="544" eb="546">
      <t>サマザマ</t>
    </rPh>
    <phoneticPr fontId="1"/>
  </si>
  <si>
    <t xml:space="preserve">コロナウィルス感染症の拡大に伴う緊急事態宣言の発令等の影響もあり、なかなか子どもの数が増えず苦戦している状況だが、対象小学校では新年度に向けて説明会でのチラシ配布などをおこなった。箕面市の方針として、単独でのアウトリーチ活動は引き続き難色を示しているため、来年度も教育委員会を通じて子ども集めを行う事になりそうだ。一方で、第三の居場所について理解のある先生が市内各校にいる状況が作れてきているので、それぞれ学校からの紹介を期待したいところだ。
地域住民とはまだ一緒に何かをおこなうまでの関係が構築できていない。今後第三の居場所でおこなうイベントへ招待したり等して更なる交流を元に、地域住民との子ども支援の連携の強化を図りたい。
</t>
    <rPh sb="46" eb="48">
      <t>クセン</t>
    </rPh>
    <rPh sb="52" eb="54">
      <t>ジョウキョウ</t>
    </rPh>
    <rPh sb="57" eb="59">
      <t>タイショウ</t>
    </rPh>
    <rPh sb="59" eb="62">
      <t>ショウガッコウ</t>
    </rPh>
    <rPh sb="64" eb="67">
      <t>シンネンド</t>
    </rPh>
    <rPh sb="68" eb="69">
      <t>ム</t>
    </rPh>
    <rPh sb="71" eb="74">
      <t>セツメイカイ</t>
    </rPh>
    <rPh sb="79" eb="81">
      <t>ハイフ</t>
    </rPh>
    <rPh sb="90" eb="93">
      <t>ミノオシ</t>
    </rPh>
    <rPh sb="94" eb="96">
      <t>ホウシン</t>
    </rPh>
    <rPh sb="100" eb="102">
      <t>タンドク</t>
    </rPh>
    <rPh sb="110" eb="112">
      <t>カツドウ</t>
    </rPh>
    <rPh sb="113" eb="114">
      <t>ヒ</t>
    </rPh>
    <rPh sb="115" eb="116">
      <t>ツヅ</t>
    </rPh>
    <rPh sb="117" eb="119">
      <t>ナンショク</t>
    </rPh>
    <rPh sb="120" eb="121">
      <t>シメ</t>
    </rPh>
    <rPh sb="128" eb="131">
      <t>ライネンド</t>
    </rPh>
    <rPh sb="132" eb="137">
      <t>キョウイクイインカイ</t>
    </rPh>
    <rPh sb="138" eb="139">
      <t>ツウ</t>
    </rPh>
    <rPh sb="141" eb="142">
      <t>コ</t>
    </rPh>
    <rPh sb="144" eb="145">
      <t>アツ</t>
    </rPh>
    <rPh sb="147" eb="148">
      <t>オコナ</t>
    </rPh>
    <rPh sb="149" eb="150">
      <t>コト</t>
    </rPh>
    <rPh sb="157" eb="159">
      <t>イッポウ</t>
    </rPh>
    <rPh sb="161" eb="163">
      <t>ダイサン</t>
    </rPh>
    <rPh sb="164" eb="167">
      <t>イバショ</t>
    </rPh>
    <rPh sb="171" eb="173">
      <t>リカイ</t>
    </rPh>
    <rPh sb="176" eb="178">
      <t>センセイ</t>
    </rPh>
    <rPh sb="179" eb="181">
      <t>シナイ</t>
    </rPh>
    <rPh sb="181" eb="183">
      <t>カクコウ</t>
    </rPh>
    <rPh sb="186" eb="188">
      <t>ジョウキョウ</t>
    </rPh>
    <rPh sb="189" eb="190">
      <t>ツク</t>
    </rPh>
    <rPh sb="203" eb="205">
      <t>ガッコウ</t>
    </rPh>
    <rPh sb="208" eb="210">
      <t>ショウカイ</t>
    </rPh>
    <rPh sb="211" eb="213">
      <t>キタイ</t>
    </rPh>
    <rPh sb="222" eb="226">
      <t>チイキジュウミン</t>
    </rPh>
    <rPh sb="230" eb="232">
      <t>イッショ</t>
    </rPh>
    <rPh sb="233" eb="234">
      <t>ナニ</t>
    </rPh>
    <rPh sb="243" eb="245">
      <t>カンケイ</t>
    </rPh>
    <rPh sb="246" eb="248">
      <t>コウチク</t>
    </rPh>
    <phoneticPr fontId="1"/>
  </si>
  <si>
    <r>
      <rPr>
        <sz val="12"/>
        <rFont val="ＭＳ Ｐゴシック"/>
        <family val="3"/>
        <charset val="128"/>
      </rPr>
      <t>事業報告書</t>
    </r>
    <r>
      <rPr>
        <sz val="12"/>
        <color theme="1"/>
        <rFont val="ＭＳ Ｐゴシック"/>
        <family val="3"/>
        <charset val="128"/>
      </rPr>
      <t xml:space="preserve">
</t>
    </r>
    <rPh sb="0" eb="2">
      <t>ジギョウ</t>
    </rPh>
    <rPh sb="2" eb="5">
      <t>ホウコクショ</t>
    </rPh>
    <phoneticPr fontId="1"/>
  </si>
  <si>
    <t>事業報告書</t>
    <rPh sb="0" eb="5">
      <t>ジギョウホウコクショ</t>
    </rPh>
    <phoneticPr fontId="1"/>
  </si>
  <si>
    <t>未作成となったものは無い。</t>
    <rPh sb="0" eb="3">
      <t>ミサクセイ</t>
    </rPh>
    <rPh sb="10" eb="11">
      <t>ナ</t>
    </rPh>
    <phoneticPr fontId="1"/>
  </si>
  <si>
    <t>新築物件のため、保険料が割高になっている。</t>
    <rPh sb="0" eb="4">
      <t>シンチクブッケン</t>
    </rPh>
    <rPh sb="8" eb="11">
      <t>ホケンリョウ</t>
    </rPh>
    <rPh sb="12" eb="14">
      <t>ワリダカ</t>
    </rPh>
    <phoneticPr fontId="1"/>
  </si>
  <si>
    <t>みずほのシステム上、監査時に証明できるものがないので自己負担。</t>
    <rPh sb="8" eb="9">
      <t>ジョウ</t>
    </rPh>
    <rPh sb="10" eb="13">
      <t>カンサジ</t>
    </rPh>
    <rPh sb="14" eb="16">
      <t>ショウメイ</t>
    </rPh>
    <rPh sb="26" eb="30">
      <t>ジコフタン</t>
    </rPh>
    <phoneticPr fontId="1"/>
  </si>
  <si>
    <t>（　2021年　4月　1日から　2022年　３月　31日まで）</t>
    <phoneticPr fontId="1"/>
  </si>
  <si>
    <t xml:space="preserve">保護者を招き、普段の困り感や保護者自身の仕事の大変さなどの話を聴くという形で1対1での関わりをおこなったことにより、保護者の家庭での子どもへの関わり方に変化が起き、子どもが学校に通えるようになったとの報告が関係機関よりあがってきている。
第三の居場所のスタッフにしか子どもが打ち明けない事がある等、他機関ではキャッチしきれない家庭の状況や子どもの心の状況を受け止める場としても機能を果たせている。
その他、家では満足に食事を取れていない家庭の子が第三の居場所ではしっかりと食事ができるようになったり、子どもがいない間に保護者自身が自分の事ができるようになり少し心に余裕ができたという話を聞くようになった。
</t>
    <rPh sb="0" eb="3">
      <t>ホゴシャ</t>
    </rPh>
    <rPh sb="4" eb="5">
      <t>マネ</t>
    </rPh>
    <rPh sb="7" eb="9">
      <t>フダン</t>
    </rPh>
    <rPh sb="10" eb="11">
      <t>コマ</t>
    </rPh>
    <rPh sb="12" eb="13">
      <t>カン</t>
    </rPh>
    <rPh sb="14" eb="19">
      <t>ホゴシャジシン</t>
    </rPh>
    <rPh sb="20" eb="22">
      <t>シゴト</t>
    </rPh>
    <rPh sb="23" eb="25">
      <t>タイヘン</t>
    </rPh>
    <rPh sb="29" eb="30">
      <t>ハナシ</t>
    </rPh>
    <rPh sb="31" eb="32">
      <t>キ</t>
    </rPh>
    <rPh sb="36" eb="37">
      <t>カタチ</t>
    </rPh>
    <rPh sb="39" eb="40">
      <t>タイ</t>
    </rPh>
    <rPh sb="43" eb="44">
      <t>カカ</t>
    </rPh>
    <rPh sb="58" eb="61">
      <t>ホゴシャ</t>
    </rPh>
    <rPh sb="62" eb="64">
      <t>カテイ</t>
    </rPh>
    <rPh sb="66" eb="67">
      <t>コ</t>
    </rPh>
    <rPh sb="71" eb="72">
      <t>カカ</t>
    </rPh>
    <rPh sb="74" eb="75">
      <t>カタ</t>
    </rPh>
    <rPh sb="76" eb="78">
      <t>ヘンカ</t>
    </rPh>
    <rPh sb="79" eb="80">
      <t>オ</t>
    </rPh>
    <rPh sb="82" eb="83">
      <t>コ</t>
    </rPh>
    <rPh sb="86" eb="88">
      <t>ガッコウ</t>
    </rPh>
    <rPh sb="89" eb="90">
      <t>カヨ</t>
    </rPh>
    <rPh sb="100" eb="102">
      <t>ホウコク</t>
    </rPh>
    <rPh sb="103" eb="107">
      <t>カンケイキカン</t>
    </rPh>
    <rPh sb="119" eb="121">
      <t>ダイサン</t>
    </rPh>
    <rPh sb="122" eb="125">
      <t>イバショ</t>
    </rPh>
    <rPh sb="133" eb="134">
      <t>コ</t>
    </rPh>
    <rPh sb="137" eb="138">
      <t>ウ</t>
    </rPh>
    <rPh sb="139" eb="140">
      <t>ア</t>
    </rPh>
    <rPh sb="143" eb="144">
      <t>コト</t>
    </rPh>
    <rPh sb="147" eb="148">
      <t>ナド</t>
    </rPh>
    <rPh sb="149" eb="152">
      <t>タキカン</t>
    </rPh>
    <rPh sb="163" eb="165">
      <t>カテイ</t>
    </rPh>
    <rPh sb="166" eb="168">
      <t>ジョウキョウ</t>
    </rPh>
    <rPh sb="169" eb="170">
      <t>コ</t>
    </rPh>
    <rPh sb="173" eb="174">
      <t>ココロ</t>
    </rPh>
    <rPh sb="175" eb="177">
      <t>ジョウキョウ</t>
    </rPh>
    <rPh sb="178" eb="179">
      <t>ウ</t>
    </rPh>
    <rPh sb="180" eb="181">
      <t>ト</t>
    </rPh>
    <rPh sb="183" eb="184">
      <t>バ</t>
    </rPh>
    <rPh sb="188" eb="190">
      <t>キノウ</t>
    </rPh>
    <rPh sb="191" eb="192">
      <t>ハ</t>
    </rPh>
    <rPh sb="201" eb="202">
      <t>ホカ</t>
    </rPh>
    <rPh sb="203" eb="204">
      <t>イエ</t>
    </rPh>
    <rPh sb="206" eb="208">
      <t>マンゾク</t>
    </rPh>
    <rPh sb="209" eb="211">
      <t>ショクジ</t>
    </rPh>
    <rPh sb="212" eb="213">
      <t>ト</t>
    </rPh>
    <rPh sb="218" eb="220">
      <t>カテイ</t>
    </rPh>
    <rPh sb="221" eb="222">
      <t>コ</t>
    </rPh>
    <rPh sb="223" eb="225">
      <t>ダイサン</t>
    </rPh>
    <rPh sb="226" eb="229">
      <t>イバショ</t>
    </rPh>
    <rPh sb="236" eb="238">
      <t>ショクジ</t>
    </rPh>
    <rPh sb="250" eb="251">
      <t>コ</t>
    </rPh>
    <rPh sb="257" eb="258">
      <t>アイダ</t>
    </rPh>
    <rPh sb="259" eb="262">
      <t>ホゴシャ</t>
    </rPh>
    <rPh sb="262" eb="264">
      <t>ジシン</t>
    </rPh>
    <rPh sb="265" eb="267">
      <t>ジブン</t>
    </rPh>
    <rPh sb="268" eb="269">
      <t>コト</t>
    </rPh>
    <rPh sb="278" eb="279">
      <t>スコ</t>
    </rPh>
    <rPh sb="280" eb="281">
      <t>ココロ</t>
    </rPh>
    <rPh sb="282" eb="284">
      <t>ヨユウ</t>
    </rPh>
    <rPh sb="291" eb="292">
      <t>ハナシ</t>
    </rPh>
    <rPh sb="293" eb="294">
      <t>キ</t>
    </rPh>
    <phoneticPr fontId="1"/>
  </si>
  <si>
    <t xml:space="preserve">鉄骨造の３階建ての建物。
１階部分に地域交流スペース（地元自治会・子ども会等、地域の人が利用するスペース）、２・３階部分に子ども第三の居場所が活動するスペースとして完成。
延床面積204.60㎡
</t>
    <rPh sb="0" eb="3">
      <t>テッコツゾウ</t>
    </rPh>
    <rPh sb="5" eb="6">
      <t>カイ</t>
    </rPh>
    <rPh sb="6" eb="7">
      <t>タ</t>
    </rPh>
    <rPh sb="9" eb="11">
      <t>タテモノ</t>
    </rPh>
    <rPh sb="18" eb="20">
      <t>チイキ</t>
    </rPh>
    <rPh sb="20" eb="22">
      <t>コウリュウ</t>
    </rPh>
    <rPh sb="27" eb="29">
      <t>ジモト</t>
    </rPh>
    <rPh sb="29" eb="32">
      <t>ジチカイ</t>
    </rPh>
    <rPh sb="33" eb="34">
      <t>コ</t>
    </rPh>
    <rPh sb="36" eb="37">
      <t>カイ</t>
    </rPh>
    <rPh sb="37" eb="38">
      <t>トウ</t>
    </rPh>
    <rPh sb="39" eb="41">
      <t>チイキ</t>
    </rPh>
    <rPh sb="42" eb="43">
      <t>ヒト</t>
    </rPh>
    <rPh sb="44" eb="46">
      <t>リヨウ</t>
    </rPh>
    <rPh sb="57" eb="60">
      <t>カイブブン</t>
    </rPh>
    <rPh sb="61" eb="62">
      <t>コ</t>
    </rPh>
    <rPh sb="64" eb="66">
      <t>ダイサン</t>
    </rPh>
    <rPh sb="67" eb="70">
      <t>イバショ</t>
    </rPh>
    <rPh sb="71" eb="73">
      <t>カツドウ</t>
    </rPh>
    <rPh sb="82" eb="84">
      <t>カンセイ</t>
    </rPh>
    <rPh sb="86" eb="90">
      <t>ノベユカメンセキ</t>
    </rPh>
    <phoneticPr fontId="1"/>
  </si>
  <si>
    <r>
      <t>2．大阪府箕面市における「子ども第三の居場所」（B)の運営
（1）期間：2021年8月～2022年3月
（2）場所：大阪府箕面市
（3）対象：小学校低学年を中心に3名</t>
    </r>
    <r>
      <rPr>
        <sz val="12"/>
        <color rgb="FFFF0000"/>
        <rFont val="ＭＳ Ｐゴシック"/>
        <family val="3"/>
        <charset val="128"/>
      </rPr>
      <t xml:space="preserve">
</t>
    </r>
    <r>
      <rPr>
        <sz val="12"/>
        <rFont val="ＭＳ Ｐゴシック"/>
        <family val="3"/>
        <charset val="128"/>
      </rPr>
      <t>（4）内容：「子ども第三の居場所」をつくり、子どもとの1対1の関係を重視しながら、子どもたちの生活習慣形成や学ぶ意欲向上を支援することで社会的相続を補完する。</t>
    </r>
    <rPh sb="33" eb="35">
      <t>キカン</t>
    </rPh>
    <rPh sb="40" eb="41">
      <t>ネン</t>
    </rPh>
    <rPh sb="42" eb="43">
      <t>ガツ</t>
    </rPh>
    <rPh sb="48" eb="49">
      <t>ネン</t>
    </rPh>
    <rPh sb="50" eb="51">
      <t>ガツ</t>
    </rPh>
    <rPh sb="55" eb="57">
      <t>バショ</t>
    </rPh>
    <rPh sb="58" eb="61">
      <t>オオサカフ</t>
    </rPh>
    <rPh sb="61" eb="64">
      <t>ミノオシ</t>
    </rPh>
    <rPh sb="68" eb="70">
      <t>タイショウ</t>
    </rPh>
    <rPh sb="71" eb="74">
      <t>ショウガッコウ</t>
    </rPh>
    <rPh sb="74" eb="77">
      <t>テイガクネン</t>
    </rPh>
    <rPh sb="78" eb="80">
      <t>チュウシン</t>
    </rPh>
    <rPh sb="82" eb="83">
      <t>メイ</t>
    </rPh>
    <rPh sb="87" eb="89">
      <t>ナイヨウ</t>
    </rPh>
    <rPh sb="91" eb="92">
      <t>コ</t>
    </rPh>
    <rPh sb="94" eb="96">
      <t>ダイサン</t>
    </rPh>
    <rPh sb="97" eb="100">
      <t>イバショ</t>
    </rPh>
    <rPh sb="106" eb="107">
      <t>コ</t>
    </rPh>
    <rPh sb="112" eb="113">
      <t>タイ</t>
    </rPh>
    <rPh sb="115" eb="117">
      <t>カンケイ</t>
    </rPh>
    <rPh sb="118" eb="120">
      <t>ジュウシ</t>
    </rPh>
    <rPh sb="125" eb="126">
      <t>コ</t>
    </rPh>
    <rPh sb="131" eb="135">
      <t>セイカツシュウカン</t>
    </rPh>
    <rPh sb="135" eb="137">
      <t>ケイセイ</t>
    </rPh>
    <rPh sb="138" eb="139">
      <t>マナ</t>
    </rPh>
    <rPh sb="140" eb="144">
      <t>イヨクコウジョウ</t>
    </rPh>
    <rPh sb="145" eb="147">
      <t>シエン</t>
    </rPh>
    <rPh sb="152" eb="155">
      <t>シャカイテキ</t>
    </rPh>
    <rPh sb="155" eb="157">
      <t>ソウゾク</t>
    </rPh>
    <rPh sb="158" eb="160">
      <t>ホカン</t>
    </rPh>
    <phoneticPr fontId="1"/>
  </si>
  <si>
    <t xml:space="preserve">ほっと一息つける居場所を作るため、まずは環境の整備をおこなった。子ども達が過ごしやすいように、床にタイルパネルを貼ったり、コタツや座り心地の良いクッション・毛布を揃えるといった事をおこなった。
食事に関しては第一拠点での成果を生かし、同様に毎日キッチン部分でスタッフが調理を行っている。出来合いのものではなく、毎日食材を配達してくれる業者と契約し栄養バランスのとれた食事を提供する事ができている。
学習支援についても、一緒に宿題をおこなうなどした。
その他、第一拠点でおこなってきた「わくわくたいむ」をブラッシュアップして、当拠点でも「わくわくたいむ」を実施している。わくわくたいむとは、子どもの生き抜く力を育むことを目的とし、毎月の目標を設定した上で、毎日日替わりで子ども達に提供するプログラムであり、これまでの実施例としては、科学実験、タブレット端末を使用したプログラミング、CMづくり、お菓子作りなどである。
</t>
    <rPh sb="3" eb="5">
      <t>ヒトイキ</t>
    </rPh>
    <rPh sb="8" eb="11">
      <t>イバショ</t>
    </rPh>
    <rPh sb="12" eb="13">
      <t>ツク</t>
    </rPh>
    <rPh sb="20" eb="22">
      <t>カンキョウ</t>
    </rPh>
    <rPh sb="23" eb="25">
      <t>セイビ</t>
    </rPh>
    <rPh sb="32" eb="33">
      <t>コ</t>
    </rPh>
    <rPh sb="35" eb="36">
      <t>タチ</t>
    </rPh>
    <rPh sb="37" eb="38">
      <t>ス</t>
    </rPh>
    <rPh sb="47" eb="48">
      <t>ユカ</t>
    </rPh>
    <rPh sb="56" eb="57">
      <t>ハ</t>
    </rPh>
    <rPh sb="65" eb="66">
      <t>スワ</t>
    </rPh>
    <rPh sb="67" eb="69">
      <t>ゴコチ</t>
    </rPh>
    <rPh sb="70" eb="71">
      <t>ヨ</t>
    </rPh>
    <rPh sb="78" eb="80">
      <t>モウフ</t>
    </rPh>
    <rPh sb="81" eb="82">
      <t>ソロ</t>
    </rPh>
    <rPh sb="88" eb="89">
      <t>コト</t>
    </rPh>
    <rPh sb="97" eb="99">
      <t>ショクジ</t>
    </rPh>
    <rPh sb="100" eb="101">
      <t>カン</t>
    </rPh>
    <rPh sb="104" eb="108">
      <t>ダイイチキョテン</t>
    </rPh>
    <rPh sb="110" eb="112">
      <t>セイカ</t>
    </rPh>
    <rPh sb="113" eb="114">
      <t>イ</t>
    </rPh>
    <rPh sb="117" eb="119">
      <t>ドウヨウ</t>
    </rPh>
    <rPh sb="120" eb="122">
      <t>マイニチ</t>
    </rPh>
    <rPh sb="126" eb="128">
      <t>ブブン</t>
    </rPh>
    <rPh sb="134" eb="136">
      <t>チョウリ</t>
    </rPh>
    <rPh sb="137" eb="138">
      <t>オコナ</t>
    </rPh>
    <rPh sb="143" eb="146">
      <t>デキア</t>
    </rPh>
    <rPh sb="160" eb="162">
      <t>ハイタツ</t>
    </rPh>
    <rPh sb="167" eb="169">
      <t>ギョウシャ</t>
    </rPh>
    <rPh sb="170" eb="172">
      <t>ケイヤク</t>
    </rPh>
    <rPh sb="173" eb="175">
      <t>エイヨウ</t>
    </rPh>
    <rPh sb="183" eb="185">
      <t>ショクジ</t>
    </rPh>
    <rPh sb="186" eb="188">
      <t>テイキョウ</t>
    </rPh>
    <rPh sb="190" eb="191">
      <t>コト</t>
    </rPh>
    <rPh sb="199" eb="203">
      <t>ガクシュウシエン</t>
    </rPh>
    <rPh sb="209" eb="211">
      <t>イッショ</t>
    </rPh>
    <rPh sb="212" eb="214">
      <t>シュクダイ</t>
    </rPh>
    <rPh sb="241" eb="242">
      <t>ホカ</t>
    </rPh>
    <rPh sb="276" eb="279">
      <t>トウキョテン</t>
    </rPh>
    <phoneticPr fontId="1"/>
  </si>
  <si>
    <t>エレベーター保守点検の契約が2022年4月からのため。</t>
    <phoneticPr fontId="1"/>
  </si>
  <si>
    <t>市からの請求待ちのため現時点での見込み金額。</t>
    <rPh sb="0" eb="1">
      <t>シ</t>
    </rPh>
    <rPh sb="4" eb="6">
      <t>セイキュウ</t>
    </rPh>
    <rPh sb="6" eb="7">
      <t>マ</t>
    </rPh>
    <rPh sb="11" eb="14">
      <t>ゲンジテン</t>
    </rPh>
    <rPh sb="16" eb="18">
      <t>ミコ</t>
    </rPh>
    <rPh sb="19" eb="21">
      <t>キンガク</t>
    </rPh>
    <phoneticPr fontId="1"/>
  </si>
  <si>
    <t>給料手当、法定福利費、通勤費、福利厚生費を含む。</t>
    <phoneticPr fontId="1"/>
  </si>
  <si>
    <t>事務消耗品費、食材給食費、雑費含む。</t>
    <rPh sb="5" eb="6">
      <t>ヒ</t>
    </rPh>
    <rPh sb="7" eb="9">
      <t>ショクザイ</t>
    </rPh>
    <rPh sb="9" eb="12">
      <t>キュウショクヒ</t>
    </rPh>
    <phoneticPr fontId="1"/>
  </si>
  <si>
    <t>26,396,553円</t>
    <phoneticPr fontId="1"/>
  </si>
  <si>
    <t>553円</t>
    <phoneticPr fontId="1"/>
  </si>
  <si>
    <t>26,396,000円</t>
    <phoneticPr fontId="1"/>
  </si>
  <si>
    <t>1,854,000円</t>
    <phoneticPr fontId="1"/>
  </si>
  <si>
    <t>事業完了日：2022年3月31日</t>
    <phoneticPr fontId="1"/>
  </si>
  <si>
    <t>報告日付：2022年3月31日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</si>
</sst>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0"/>
      <color theme="1"/>
      <name val="メイリオ"/>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s>
  <borders count="52">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indexed="64"/>
      </bottom>
      <diagonal/>
    </border>
    <border>
      <left style="medium">
        <color auto="1"/>
      </left>
      <right style="medium">
        <color auto="1"/>
      </right>
      <top/>
      <bottom style="thin">
        <color indexed="64"/>
      </bottom>
      <diagonal/>
    </border>
    <border>
      <left style="medium">
        <color auto="1"/>
      </left>
      <right/>
      <top style="thin">
        <color indexed="64"/>
      </top>
      <bottom/>
      <diagonal/>
    </border>
    <border>
      <left style="medium">
        <color auto="1"/>
      </left>
      <right style="medium">
        <color auto="1"/>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2" xfId="0" applyFont="1" applyBorder="1" applyAlignment="1">
      <alignment horizontal="center" vertical="center" wrapText="1"/>
    </xf>
    <xf numFmtId="0" fontId="5" fillId="0" borderId="2" xfId="0" applyFont="1" applyBorder="1" applyAlignment="1">
      <alignment vertical="center" wrapText="1"/>
    </xf>
    <xf numFmtId="0" fontId="4" fillId="0" borderId="0" xfId="0" applyFont="1" applyBorder="1" applyAlignment="1">
      <alignment horizontal="left" vertical="center"/>
    </xf>
    <xf numFmtId="0" fontId="3" fillId="0" borderId="3" xfId="0" applyFont="1" applyBorder="1" applyAlignment="1" applyProtection="1">
      <alignment horizontal="center" vertical="center"/>
    </xf>
    <xf numFmtId="0" fontId="4" fillId="0" borderId="2" xfId="0" applyFont="1" applyBorder="1" applyAlignment="1">
      <alignment horizontal="center" vertical="center" wrapText="1"/>
    </xf>
    <xf numFmtId="38" fontId="11" fillId="0" borderId="0" xfId="1" applyFont="1">
      <alignment vertical="center"/>
    </xf>
    <xf numFmtId="38" fontId="12" fillId="0" borderId="0" xfId="1" applyFont="1">
      <alignment vertical="center"/>
    </xf>
    <xf numFmtId="38" fontId="13" fillId="0" borderId="0" xfId="1" applyFont="1">
      <alignment vertical="center"/>
    </xf>
    <xf numFmtId="38" fontId="12" fillId="0" borderId="0" xfId="1" applyFont="1" applyAlignment="1">
      <alignment horizontal="right" vertical="center"/>
    </xf>
    <xf numFmtId="38" fontId="12" fillId="0" borderId="0" xfId="1" applyFont="1" applyAlignment="1">
      <alignment horizontal="justify" vertical="center"/>
    </xf>
    <xf numFmtId="38" fontId="12" fillId="4" borderId="18" xfId="1" applyFont="1" applyFill="1" applyBorder="1" applyAlignment="1">
      <alignment horizontal="center" vertical="center" wrapText="1"/>
    </xf>
    <xf numFmtId="38" fontId="12" fillId="4" borderId="19" xfId="1" applyFont="1" applyFill="1" applyBorder="1" applyAlignment="1">
      <alignment horizontal="center" vertical="center"/>
    </xf>
    <xf numFmtId="38" fontId="12" fillId="4" borderId="21" xfId="1" applyFont="1" applyFill="1" applyBorder="1" applyAlignment="1">
      <alignment horizontal="center" vertical="center" wrapText="1"/>
    </xf>
    <xf numFmtId="38" fontId="12" fillId="4" borderId="22" xfId="1" applyFont="1" applyFill="1" applyBorder="1" applyAlignment="1">
      <alignment horizontal="center" vertical="center"/>
    </xf>
    <xf numFmtId="38" fontId="12" fillId="4" borderId="21" xfId="1" applyFont="1" applyFill="1" applyBorder="1" applyAlignment="1">
      <alignment horizontal="justify" vertical="center"/>
    </xf>
    <xf numFmtId="38" fontId="12" fillId="0" borderId="23" xfId="1" applyFont="1" applyBorder="1" applyAlignment="1">
      <alignment horizontal="right" vertical="center"/>
    </xf>
    <xf numFmtId="38" fontId="12" fillId="0" borderId="24" xfId="1" applyFont="1" applyBorder="1" applyAlignment="1">
      <alignment horizontal="right" vertical="center"/>
    </xf>
    <xf numFmtId="38" fontId="12" fillId="4" borderId="18" xfId="1" applyFont="1" applyFill="1" applyBorder="1" applyAlignment="1">
      <alignment horizontal="right" vertical="center" wrapText="1"/>
    </xf>
    <xf numFmtId="38" fontId="12" fillId="4" borderId="20" xfId="1" applyFont="1" applyFill="1" applyBorder="1" applyAlignment="1">
      <alignment horizontal="justify" vertical="center"/>
    </xf>
    <xf numFmtId="38" fontId="12" fillId="0" borderId="2" xfId="1" applyFont="1" applyBorder="1" applyAlignment="1">
      <alignment horizontal="right" vertical="center"/>
    </xf>
    <xf numFmtId="38" fontId="12" fillId="4" borderId="25" xfId="1" applyFont="1" applyFill="1" applyBorder="1" applyAlignment="1">
      <alignment horizontal="righ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5" fillId="4" borderId="20" xfId="1" applyFont="1" applyFill="1" applyBorder="1" applyAlignment="1">
      <alignment horizontal="justify" vertical="center"/>
    </xf>
    <xf numFmtId="38" fontId="15" fillId="4" borderId="28" xfId="1" applyFont="1" applyFill="1" applyBorder="1" applyAlignment="1">
      <alignment horizontal="right" vertical="center"/>
    </xf>
    <xf numFmtId="38" fontId="15" fillId="4" borderId="16" xfId="1" applyFont="1" applyFill="1" applyBorder="1" applyAlignment="1">
      <alignment horizontal="right" vertical="center"/>
    </xf>
    <xf numFmtId="38" fontId="15" fillId="4" borderId="20" xfId="1" applyFont="1" applyFill="1" applyBorder="1" applyAlignment="1">
      <alignment horizontal="right" vertical="center" wrapText="1"/>
    </xf>
    <xf numFmtId="38" fontId="12" fillId="0" borderId="2" xfId="1" applyFont="1" applyBorder="1">
      <alignment vertical="center"/>
    </xf>
    <xf numFmtId="38" fontId="12" fillId="4" borderId="24" xfId="1" applyFont="1" applyFill="1" applyBorder="1" applyAlignment="1">
      <alignment horizontal="center" vertical="center" wrapText="1"/>
    </xf>
    <xf numFmtId="38" fontId="12" fillId="4" borderId="25" xfId="1" applyFont="1" applyFill="1" applyBorder="1" applyAlignment="1">
      <alignment horizontal="center" vertical="center" wrapText="1"/>
    </xf>
    <xf numFmtId="38" fontId="12" fillId="0" borderId="29" xfId="1" applyFont="1" applyBorder="1" applyAlignment="1">
      <alignment horizontal="left" vertical="center" wrapText="1"/>
    </xf>
    <xf numFmtId="38" fontId="12" fillId="0" borderId="29" xfId="1" applyFont="1" applyBorder="1" applyAlignment="1">
      <alignment horizontal="right" vertical="center"/>
    </xf>
    <xf numFmtId="38" fontId="12" fillId="0" borderId="21" xfId="1" applyFont="1" applyBorder="1" applyAlignment="1">
      <alignment horizontal="right" vertical="center"/>
    </xf>
    <xf numFmtId="38" fontId="12" fillId="4" borderId="29" xfId="1" applyFont="1" applyFill="1" applyBorder="1" applyAlignment="1">
      <alignment horizontal="right" vertical="center" wrapText="1"/>
    </xf>
    <xf numFmtId="38" fontId="12" fillId="0" borderId="21" xfId="1" applyFont="1" applyBorder="1" applyAlignment="1">
      <alignment vertical="center" wrapText="1"/>
    </xf>
    <xf numFmtId="0" fontId="12" fillId="4" borderId="30" xfId="0" applyFont="1" applyFill="1" applyBorder="1">
      <alignment vertical="center"/>
    </xf>
    <xf numFmtId="38" fontId="12" fillId="4" borderId="17" xfId="1" applyFont="1" applyFill="1" applyBorder="1">
      <alignment vertical="center"/>
    </xf>
    <xf numFmtId="38" fontId="12" fillId="4" borderId="31" xfId="1" applyFont="1" applyFill="1" applyBorder="1" applyAlignment="1">
      <alignment horizontal="right" vertical="center"/>
    </xf>
    <xf numFmtId="38" fontId="12" fillId="4" borderId="32" xfId="1" applyFont="1" applyFill="1" applyBorder="1" applyAlignment="1">
      <alignment horizontal="right" vertical="center"/>
    </xf>
    <xf numFmtId="0" fontId="12" fillId="4" borderId="20" xfId="0" applyFont="1" applyFill="1" applyBorder="1" applyAlignment="1">
      <alignment vertical="center" wrapText="1"/>
    </xf>
    <xf numFmtId="41" fontId="12" fillId="4" borderId="30" xfId="1" applyNumberFormat="1" applyFont="1" applyFill="1" applyBorder="1" applyAlignment="1">
      <alignment horizontal="right" vertical="center"/>
    </xf>
    <xf numFmtId="38" fontId="12" fillId="4" borderId="33" xfId="1" applyFont="1" applyFill="1" applyBorder="1" applyAlignment="1">
      <alignment horizontal="right" vertical="center"/>
    </xf>
    <xf numFmtId="38" fontId="12" fillId="4" borderId="34" xfId="1" applyFont="1" applyFill="1" applyBorder="1" applyAlignment="1">
      <alignment horizontal="right" vertical="center"/>
    </xf>
    <xf numFmtId="38" fontId="15" fillId="4" borderId="16" xfId="1" applyFont="1" applyFill="1" applyBorder="1" applyAlignment="1">
      <alignment horizontal="justify" vertical="center"/>
    </xf>
    <xf numFmtId="38" fontId="15" fillId="4" borderId="30" xfId="1" applyFont="1" applyFill="1" applyBorder="1" applyAlignment="1">
      <alignment horizontal="right" vertical="center"/>
    </xf>
    <xf numFmtId="38" fontId="15" fillId="5" borderId="1" xfId="1" applyFont="1" applyFill="1" applyBorder="1">
      <alignment vertical="center"/>
    </xf>
    <xf numFmtId="38" fontId="15" fillId="4" borderId="16" xfId="1" applyFont="1" applyFill="1" applyBorder="1" applyAlignment="1">
      <alignment horizontal="right" vertical="center" wrapText="1"/>
    </xf>
    <xf numFmtId="38" fontId="15" fillId="4" borderId="30" xfId="1" applyFont="1" applyFill="1" applyBorder="1" applyAlignment="1">
      <alignment vertical="center" wrapText="1"/>
    </xf>
    <xf numFmtId="38" fontId="15" fillId="0" borderId="0" xfId="1" applyFont="1" applyFill="1" applyBorder="1" applyAlignment="1">
      <alignment horizontal="right" vertical="center"/>
    </xf>
    <xf numFmtId="38" fontId="12" fillId="0" borderId="0" xfId="1" applyFont="1" applyBorder="1">
      <alignment vertical="center"/>
    </xf>
    <xf numFmtId="38" fontId="16" fillId="0" borderId="0" xfId="1" applyFont="1" applyAlignment="1">
      <alignment vertical="top"/>
    </xf>
    <xf numFmtId="38" fontId="12" fillId="0" borderId="0" xfId="1" applyFont="1" applyAlignment="1">
      <alignment vertical="center"/>
    </xf>
    <xf numFmtId="38" fontId="16" fillId="0" borderId="0" xfId="1" applyFont="1" applyAlignment="1">
      <alignment vertical="top" wrapText="1"/>
    </xf>
    <xf numFmtId="0" fontId="17" fillId="0" borderId="23" xfId="0" applyFont="1" applyBorder="1" applyAlignment="1">
      <alignment vertical="center" wrapText="1"/>
    </xf>
    <xf numFmtId="38" fontId="15" fillId="0" borderId="23" xfId="1" applyFont="1" applyFill="1" applyBorder="1" applyAlignment="1">
      <alignment horizontal="left" vertical="center"/>
    </xf>
    <xf numFmtId="38" fontId="12" fillId="0" borderId="23" xfId="1" applyFont="1" applyBorder="1">
      <alignment vertical="center"/>
    </xf>
    <xf numFmtId="38" fontId="12" fillId="0" borderId="35" xfId="1" applyFont="1" applyBorder="1" applyAlignment="1">
      <alignment vertical="center" wrapText="1"/>
    </xf>
    <xf numFmtId="38" fontId="12" fillId="0" borderId="36" xfId="1" applyFont="1" applyBorder="1" applyAlignment="1">
      <alignment vertical="center" wrapText="1"/>
    </xf>
    <xf numFmtId="38" fontId="12" fillId="0" borderId="37" xfId="1" applyFont="1" applyBorder="1" applyAlignment="1">
      <alignment vertical="center" wrapText="1"/>
    </xf>
    <xf numFmtId="38" fontId="12" fillId="0" borderId="38" xfId="1" applyFont="1" applyBorder="1" applyAlignment="1">
      <alignment vertical="center" wrapText="1"/>
    </xf>
    <xf numFmtId="0" fontId="12" fillId="0" borderId="0" xfId="1" applyNumberFormat="1" applyFont="1">
      <alignment vertical="center"/>
    </xf>
    <xf numFmtId="38" fontId="12" fillId="0" borderId="39" xfId="1" applyFont="1" applyBorder="1" applyAlignment="1">
      <alignment vertical="center" wrapText="1"/>
    </xf>
    <xf numFmtId="38" fontId="12" fillId="0" borderId="40" xfId="1" applyFont="1" applyBorder="1" applyAlignment="1">
      <alignment vertical="center" wrapText="1"/>
    </xf>
    <xf numFmtId="0" fontId="12" fillId="0" borderId="0" xfId="1" applyNumberFormat="1" applyFont="1" applyAlignment="1">
      <alignment vertical="center" wrapText="1"/>
    </xf>
    <xf numFmtId="38" fontId="12" fillId="0" borderId="0" xfId="1" applyFont="1" applyBorder="1" applyAlignment="1">
      <alignment vertical="center"/>
    </xf>
    <xf numFmtId="38" fontId="15" fillId="0" borderId="0" xfId="1" applyFont="1">
      <alignment vertical="center"/>
    </xf>
    <xf numFmtId="38" fontId="18" fillId="0" borderId="41" xfId="1" applyFont="1" applyFill="1" applyBorder="1" applyAlignment="1">
      <alignment vertical="center" wrapText="1"/>
    </xf>
    <xf numFmtId="38" fontId="19" fillId="0" borderId="42" xfId="1" applyFont="1" applyFill="1" applyBorder="1">
      <alignment vertical="center"/>
    </xf>
    <xf numFmtId="38" fontId="12" fillId="0" borderId="43" xfId="1" applyFont="1" applyFill="1" applyBorder="1" applyAlignment="1">
      <alignment vertical="center" wrapText="1"/>
    </xf>
    <xf numFmtId="38" fontId="18" fillId="0" borderId="23" xfId="1" applyFont="1" applyFill="1" applyBorder="1" applyAlignment="1">
      <alignment vertical="center" wrapText="1"/>
    </xf>
    <xf numFmtId="38" fontId="12" fillId="0" borderId="43" xfId="1" applyFont="1" applyFill="1" applyBorder="1">
      <alignment vertical="center"/>
    </xf>
    <xf numFmtId="176" fontId="12" fillId="4" borderId="44" xfId="1" applyNumberFormat="1" applyFont="1" applyFill="1" applyBorder="1">
      <alignment vertical="center"/>
    </xf>
    <xf numFmtId="38" fontId="14" fillId="4" borderId="45" xfId="1" applyFont="1" applyFill="1" applyBorder="1" applyAlignment="1">
      <alignment horizontal="right" vertical="center"/>
    </xf>
    <xf numFmtId="38" fontId="12" fillId="4" borderId="44" xfId="1" applyFont="1" applyFill="1" applyBorder="1" applyAlignment="1">
      <alignment vertical="center"/>
    </xf>
    <xf numFmtId="38" fontId="12" fillId="0" borderId="25" xfId="1" applyFont="1" applyBorder="1" applyAlignment="1">
      <alignment horizontal="right" vertical="center"/>
    </xf>
    <xf numFmtId="38" fontId="12" fillId="0" borderId="0" xfId="1" applyFont="1" applyAlignment="1">
      <alignment horizontal="right" vertical="center" wrapText="1"/>
    </xf>
    <xf numFmtId="38" fontId="12" fillId="0" borderId="29" xfId="1" applyFont="1" applyBorder="1" applyAlignment="1">
      <alignment horizontal="justify" vertical="center"/>
    </xf>
    <xf numFmtId="38" fontId="12" fillId="0" borderId="19" xfId="1" applyFont="1" applyBorder="1" applyAlignment="1">
      <alignment vertical="center" wrapText="1"/>
    </xf>
    <xf numFmtId="38" fontId="12" fillId="4" borderId="21" xfId="1" applyFont="1" applyFill="1" applyBorder="1" applyAlignment="1">
      <alignment horizontal="right" vertical="center" wrapText="1"/>
    </xf>
    <xf numFmtId="38" fontId="12" fillId="0" borderId="22" xfId="1" applyFont="1" applyBorder="1" applyAlignment="1">
      <alignment vertical="center" wrapText="1"/>
    </xf>
    <xf numFmtId="38" fontId="12" fillId="4" borderId="20" xfId="1" applyFont="1" applyFill="1" applyBorder="1" applyAlignment="1">
      <alignment horizontal="right" vertical="center" wrapText="1"/>
    </xf>
    <xf numFmtId="38" fontId="15" fillId="4" borderId="16" xfId="1" applyFont="1" applyFill="1" applyBorder="1" applyAlignment="1">
      <alignment vertical="center" wrapText="1"/>
    </xf>
    <xf numFmtId="38" fontId="12" fillId="7" borderId="0" xfId="1" applyFont="1" applyFill="1">
      <alignment vertical="center"/>
    </xf>
    <xf numFmtId="38" fontId="12" fillId="10" borderId="20" xfId="1" applyFont="1" applyFill="1" applyBorder="1" applyAlignment="1">
      <alignment horizontal="right" vertical="center"/>
    </xf>
    <xf numFmtId="38" fontId="12" fillId="3" borderId="19" xfId="1" applyFont="1" applyFill="1" applyBorder="1" applyAlignment="1">
      <alignment horizontal="right" vertical="center"/>
    </xf>
    <xf numFmtId="38" fontId="14" fillId="11" borderId="18" xfId="1" applyFont="1" applyFill="1" applyBorder="1" applyAlignment="1">
      <alignment horizontal="right" vertical="center"/>
    </xf>
    <xf numFmtId="38" fontId="15" fillId="2" borderId="28" xfId="1" applyFont="1" applyFill="1" applyBorder="1" applyAlignment="1">
      <alignment horizontal="right" vertical="center"/>
    </xf>
    <xf numFmtId="38" fontId="15" fillId="2" borderId="1" xfId="1" applyFont="1" applyFill="1" applyBorder="1">
      <alignment vertical="center"/>
    </xf>
    <xf numFmtId="9" fontId="12" fillId="2" borderId="25" xfId="1" applyNumberFormat="1" applyFont="1" applyFill="1" applyBorder="1" applyAlignment="1">
      <alignment horizontal="right" vertical="center"/>
    </xf>
    <xf numFmtId="38" fontId="12" fillId="12" borderId="19" xfId="1" applyFont="1" applyFill="1" applyBorder="1" applyAlignment="1">
      <alignment horizontal="right" vertical="center"/>
    </xf>
    <xf numFmtId="38" fontId="12" fillId="11" borderId="18" xfId="1" applyFont="1" applyFill="1" applyBorder="1" applyAlignment="1">
      <alignment horizontal="right" vertical="center"/>
    </xf>
    <xf numFmtId="38" fontId="12" fillId="0" borderId="24" xfId="1" applyFont="1" applyBorder="1" applyAlignment="1">
      <alignment horizontal="left" vertical="center" wrapText="1"/>
    </xf>
    <xf numFmtId="38" fontId="12" fillId="4" borderId="24" xfId="1" applyFont="1" applyFill="1" applyBorder="1" applyAlignment="1">
      <alignment horizontal="right" vertical="center" wrapText="1"/>
    </xf>
    <xf numFmtId="38" fontId="12" fillId="0" borderId="48" xfId="1" applyFont="1" applyBorder="1" applyAlignment="1">
      <alignment horizontal="left" vertical="center" wrapText="1"/>
    </xf>
    <xf numFmtId="38" fontId="12" fillId="0" borderId="48" xfId="1" applyFont="1" applyBorder="1" applyAlignment="1">
      <alignment horizontal="right" vertical="center"/>
    </xf>
    <xf numFmtId="38" fontId="12" fillId="0" borderId="49" xfId="1" applyFont="1" applyBorder="1" applyAlignment="1">
      <alignment horizontal="right" vertical="center"/>
    </xf>
    <xf numFmtId="38" fontId="12" fillId="4" borderId="48" xfId="1" applyFont="1" applyFill="1" applyBorder="1" applyAlignment="1">
      <alignment horizontal="right" vertical="center" wrapText="1"/>
    </xf>
    <xf numFmtId="38" fontId="12" fillId="0" borderId="49" xfId="1" applyFont="1" applyBorder="1" applyAlignment="1">
      <alignment vertical="center" wrapText="1"/>
    </xf>
    <xf numFmtId="38" fontId="12" fillId="0" borderId="50" xfId="1" applyFont="1" applyBorder="1" applyAlignment="1">
      <alignment horizontal="left" vertical="center" wrapText="1"/>
    </xf>
    <xf numFmtId="38" fontId="12" fillId="0" borderId="50" xfId="1" applyFont="1" applyBorder="1" applyAlignment="1">
      <alignment horizontal="right" vertical="center"/>
    </xf>
    <xf numFmtId="38" fontId="12" fillId="0" borderId="51" xfId="1" applyFont="1" applyBorder="1" applyAlignment="1">
      <alignment horizontal="right" vertical="center"/>
    </xf>
    <xf numFmtId="38" fontId="12" fillId="0" borderId="51" xfId="1" applyFont="1" applyBorder="1" applyAlignment="1">
      <alignment vertical="center" wrapText="1"/>
    </xf>
    <xf numFmtId="38" fontId="12" fillId="4" borderId="51" xfId="1" applyFont="1" applyFill="1" applyBorder="1" applyAlignment="1">
      <alignment horizontal="right" vertical="center" wrapText="1"/>
    </xf>
    <xf numFmtId="0" fontId="6"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5" fillId="0" borderId="7" xfId="0" applyFont="1" applyBorder="1" applyAlignment="1">
      <alignment vertical="top" wrapText="1"/>
    </xf>
    <xf numFmtId="0" fontId="4" fillId="0" borderId="2" xfId="0" applyFont="1" applyBorder="1" applyAlignment="1">
      <alignment horizontal="center" vertical="center" wrapText="1"/>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4" fillId="2"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4" fillId="10" borderId="2" xfId="0" applyFont="1" applyFill="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11"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0" fontId="5" fillId="0" borderId="0" xfId="0" applyFont="1" applyAlignment="1">
      <alignment horizontal="left" vertical="center" wrapText="1"/>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6"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5" fillId="0" borderId="4" xfId="0" applyFont="1" applyBorder="1" applyAlignment="1">
      <alignment horizontal="left" vertical="top" wrapText="1"/>
    </xf>
    <xf numFmtId="0" fontId="5" fillId="0" borderId="7" xfId="0" applyFont="1" applyBorder="1" applyAlignment="1">
      <alignment horizontal="left" vertical="top" wrapText="1"/>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0" borderId="3" xfId="0" applyFont="1" applyBorder="1" applyAlignment="1" applyProtection="1">
      <alignment horizontal="left" vertical="center" shrinkToFit="1"/>
    </xf>
    <xf numFmtId="38" fontId="12" fillId="4" borderId="18" xfId="1" applyFont="1" applyFill="1" applyBorder="1" applyAlignment="1">
      <alignment horizontal="center" vertical="center" wrapText="1"/>
    </xf>
    <xf numFmtId="38" fontId="12" fillId="4" borderId="20" xfId="1" applyFont="1" applyFill="1" applyBorder="1" applyAlignment="1">
      <alignment horizontal="center" vertical="center" wrapText="1"/>
    </xf>
    <xf numFmtId="38" fontId="15" fillId="6" borderId="3" xfId="1" applyFont="1" applyFill="1" applyBorder="1" applyAlignment="1">
      <alignment horizontal="center" vertical="center"/>
    </xf>
    <xf numFmtId="38" fontId="10" fillId="0" borderId="0" xfId="1" applyFont="1" applyAlignment="1">
      <alignment horizontal="left" vertical="center"/>
    </xf>
    <xf numFmtId="38" fontId="12" fillId="0" borderId="14" xfId="1" applyFont="1" applyBorder="1">
      <alignment vertical="center"/>
    </xf>
    <xf numFmtId="38" fontId="12" fillId="0" borderId="15" xfId="1" applyFont="1" applyBorder="1">
      <alignment vertical="center"/>
    </xf>
    <xf numFmtId="38" fontId="12" fillId="0" borderId="16" xfId="1" applyFont="1" applyBorder="1" applyAlignment="1">
      <alignment horizontal="left" vertical="center" shrinkToFit="1"/>
    </xf>
    <xf numFmtId="38" fontId="12" fillId="0" borderId="17" xfId="1" applyFont="1" applyBorder="1" applyAlignment="1">
      <alignment horizontal="left" vertical="center" shrinkToFit="1"/>
    </xf>
    <xf numFmtId="38" fontId="12" fillId="0" borderId="2" xfId="1" applyFont="1" applyBorder="1" applyAlignment="1">
      <alignment horizontal="center" vertical="center"/>
    </xf>
    <xf numFmtId="38" fontId="12" fillId="4" borderId="18" xfId="1" applyFont="1" applyFill="1" applyBorder="1" applyAlignment="1">
      <alignment horizontal="center" vertical="center"/>
    </xf>
    <xf numFmtId="38" fontId="12" fillId="4" borderId="20" xfId="1" applyFont="1" applyFill="1" applyBorder="1" applyAlignment="1">
      <alignment horizontal="center" vertical="center"/>
    </xf>
    <xf numFmtId="38" fontId="22" fillId="0" borderId="51" xfId="1" applyFont="1" applyBorder="1" applyAlignment="1">
      <alignment horizontal="left" vertical="center" wrapText="1"/>
    </xf>
    <xf numFmtId="38" fontId="22" fillId="0" borderId="49" xfId="1" applyFont="1" applyBorder="1" applyAlignment="1">
      <alignment horizontal="left" vertical="center" wrapText="1"/>
    </xf>
    <xf numFmtId="38" fontId="22" fillId="0" borderId="18" xfId="1" applyFont="1" applyBorder="1" applyAlignment="1">
      <alignment horizontal="left" vertical="center" wrapText="1"/>
    </xf>
    <xf numFmtId="38" fontId="15" fillId="0" borderId="3" xfId="1" applyFont="1" applyBorder="1" applyAlignment="1">
      <alignment horizontal="center" vertical="center"/>
    </xf>
    <xf numFmtId="38" fontId="10" fillId="8" borderId="0" xfId="1" applyFont="1" applyFill="1" applyAlignment="1">
      <alignment horizontal="center" vertical="center"/>
    </xf>
    <xf numFmtId="0" fontId="4" fillId="0" borderId="4" xfId="0" applyFont="1" applyBorder="1" applyAlignment="1">
      <alignment horizontal="left" vertical="top"/>
    </xf>
    <xf numFmtId="0" fontId="4" fillId="12" borderId="2" xfId="0" applyFont="1" applyFill="1" applyBorder="1" applyAlignment="1">
      <alignment horizontal="left" vertical="center" wrapText="1"/>
    </xf>
    <xf numFmtId="38" fontId="20" fillId="0" borderId="0" xfId="1" applyFont="1" applyAlignment="1">
      <alignment horizontal="center" vertical="center"/>
    </xf>
    <xf numFmtId="38" fontId="12" fillId="0" borderId="46" xfId="1" applyFont="1" applyBorder="1">
      <alignment vertical="center"/>
    </xf>
    <xf numFmtId="38" fontId="12" fillId="0" borderId="47" xfId="1" applyFont="1" applyBorder="1">
      <alignment vertical="center"/>
    </xf>
  </cellXfs>
  <cellStyles count="2">
    <cellStyle name="桁区切り" xfId="1" builtinId="6"/>
    <cellStyle name="標準" xfId="0" builtinId="0"/>
  </cellStyles>
  <dxfs count="19">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5</xdr:col>
      <xdr:colOff>112059</xdr:colOff>
      <xdr:row>29</xdr:row>
      <xdr:rowOff>44823</xdr:rowOff>
    </xdr:from>
    <xdr:to>
      <xdr:col>5</xdr:col>
      <xdr:colOff>649941</xdr:colOff>
      <xdr:row>30</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57</xdr:row>
      <xdr:rowOff>44823</xdr:rowOff>
    </xdr:from>
    <xdr:to>
      <xdr:col>5</xdr:col>
      <xdr:colOff>649941</xdr:colOff>
      <xdr:row>58</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125</xdr:row>
      <xdr:rowOff>44823</xdr:rowOff>
    </xdr:from>
    <xdr:to>
      <xdr:col>5</xdr:col>
      <xdr:colOff>649941</xdr:colOff>
      <xdr:row>126</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146</xdr:row>
      <xdr:rowOff>44823</xdr:rowOff>
    </xdr:from>
    <xdr:to>
      <xdr:col>5</xdr:col>
      <xdr:colOff>649941</xdr:colOff>
      <xdr:row>147</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218</xdr:row>
      <xdr:rowOff>44823</xdr:rowOff>
    </xdr:from>
    <xdr:to>
      <xdr:col>5</xdr:col>
      <xdr:colOff>649941</xdr:colOff>
      <xdr:row>219</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172</xdr:row>
      <xdr:rowOff>56031</xdr:rowOff>
    </xdr:from>
    <xdr:to>
      <xdr:col>13</xdr:col>
      <xdr:colOff>649941</xdr:colOff>
      <xdr:row>174</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editAs="oneCell">
    <xdr:from>
      <xdr:col>0</xdr:col>
      <xdr:colOff>47</xdr:colOff>
      <xdr:row>45</xdr:row>
      <xdr:rowOff>0</xdr:rowOff>
    </xdr:from>
    <xdr:to>
      <xdr:col>3</xdr:col>
      <xdr:colOff>366982</xdr:colOff>
      <xdr:row>51</xdr:row>
      <xdr:rowOff>183240</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 y="11315700"/>
          <a:ext cx="2538635" cy="1692000"/>
        </a:xfrm>
        <a:prstGeom prst="rect">
          <a:avLst/>
        </a:prstGeom>
      </xdr:spPr>
    </xdr:pic>
    <xdr:clientData/>
  </xdr:twoCellAnchor>
  <xdr:twoCellAnchor editAs="oneCell">
    <xdr:from>
      <xdr:col>3</xdr:col>
      <xdr:colOff>381047</xdr:colOff>
      <xdr:row>45</xdr:row>
      <xdr:rowOff>7620</xdr:rowOff>
    </xdr:from>
    <xdr:to>
      <xdr:col>7</xdr:col>
      <xdr:colOff>24082</xdr:colOff>
      <xdr:row>51</xdr:row>
      <xdr:rowOff>190860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2747" y="11323320"/>
          <a:ext cx="2538635" cy="1692000"/>
        </a:xfrm>
        <a:prstGeom prst="rect">
          <a:avLst/>
        </a:prstGeom>
      </xdr:spPr>
    </xdr:pic>
    <xdr:clientData/>
  </xdr:twoCellAnchor>
  <xdr:twoCellAnchor editAs="oneCell">
    <xdr:from>
      <xdr:col>7</xdr:col>
      <xdr:colOff>45736</xdr:colOff>
      <xdr:row>45</xdr:row>
      <xdr:rowOff>0</xdr:rowOff>
    </xdr:from>
    <xdr:to>
      <xdr:col>10</xdr:col>
      <xdr:colOff>131047</xdr:colOff>
      <xdr:row>51</xdr:row>
      <xdr:rowOff>183240</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13036" y="11315700"/>
          <a:ext cx="2257011" cy="1692000"/>
        </a:xfrm>
        <a:prstGeom prst="rect">
          <a:avLst/>
        </a:prstGeom>
      </xdr:spPr>
    </xdr:pic>
    <xdr:clientData/>
  </xdr:twoCellAnchor>
  <xdr:twoCellAnchor editAs="oneCell">
    <xdr:from>
      <xdr:col>3</xdr:col>
      <xdr:colOff>518580</xdr:colOff>
      <xdr:row>104</xdr:row>
      <xdr:rowOff>53760</xdr:rowOff>
    </xdr:from>
    <xdr:to>
      <xdr:col>7</xdr:col>
      <xdr:colOff>214980</xdr:colOff>
      <xdr:row>111</xdr:row>
      <xdr:rowOff>21540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90280" y="26205600"/>
          <a:ext cx="2592000" cy="1728000"/>
        </a:xfrm>
        <a:prstGeom prst="rect">
          <a:avLst/>
        </a:prstGeom>
      </xdr:spPr>
    </xdr:pic>
    <xdr:clientData/>
  </xdr:twoCellAnchor>
  <xdr:twoCellAnchor editAs="oneCell">
    <xdr:from>
      <xdr:col>0</xdr:col>
      <xdr:colOff>48960</xdr:colOff>
      <xdr:row>104</xdr:row>
      <xdr:rowOff>56580</xdr:rowOff>
    </xdr:from>
    <xdr:to>
      <xdr:col>3</xdr:col>
      <xdr:colOff>469260</xdr:colOff>
      <xdr:row>111</xdr:row>
      <xdr:rowOff>24360</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960" y="26208420"/>
          <a:ext cx="2592000" cy="1728000"/>
        </a:xfrm>
        <a:prstGeom prst="rect">
          <a:avLst/>
        </a:prstGeom>
      </xdr:spPr>
    </xdr:pic>
    <xdr:clientData/>
  </xdr:twoCellAnchor>
  <xdr:twoCellAnchor editAs="oneCell">
    <xdr:from>
      <xdr:col>0</xdr:col>
      <xdr:colOff>51360</xdr:colOff>
      <xdr:row>97</xdr:row>
      <xdr:rowOff>20880</xdr:rowOff>
    </xdr:from>
    <xdr:to>
      <xdr:col>3</xdr:col>
      <xdr:colOff>471660</xdr:colOff>
      <xdr:row>103</xdr:row>
      <xdr:rowOff>240120</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360" y="24412500"/>
          <a:ext cx="2592000" cy="1728000"/>
        </a:xfrm>
        <a:prstGeom prst="rect">
          <a:avLst/>
        </a:prstGeom>
      </xdr:spPr>
    </xdr:pic>
    <xdr:clientData/>
  </xdr:twoCellAnchor>
  <xdr:twoCellAnchor editAs="oneCell">
    <xdr:from>
      <xdr:col>7</xdr:col>
      <xdr:colOff>252300</xdr:colOff>
      <xdr:row>97</xdr:row>
      <xdr:rowOff>23700</xdr:rowOff>
    </xdr:from>
    <xdr:to>
      <xdr:col>10</xdr:col>
      <xdr:colOff>672600</xdr:colOff>
      <xdr:row>103</xdr:row>
      <xdr:rowOff>242940</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19600" y="24415320"/>
          <a:ext cx="2592000" cy="1728000"/>
        </a:xfrm>
        <a:prstGeom prst="rect">
          <a:avLst/>
        </a:prstGeom>
      </xdr:spPr>
    </xdr:pic>
    <xdr:clientData/>
  </xdr:twoCellAnchor>
  <xdr:twoCellAnchor editAs="oneCell">
    <xdr:from>
      <xdr:col>3</xdr:col>
      <xdr:colOff>521820</xdr:colOff>
      <xdr:row>111</xdr:row>
      <xdr:rowOff>79860</xdr:rowOff>
    </xdr:from>
    <xdr:to>
      <xdr:col>7</xdr:col>
      <xdr:colOff>218220</xdr:colOff>
      <xdr:row>118</xdr:row>
      <xdr:rowOff>47640</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93520" y="27991920"/>
          <a:ext cx="2592000" cy="1728000"/>
        </a:xfrm>
        <a:prstGeom prst="rect">
          <a:avLst/>
        </a:prstGeom>
      </xdr:spPr>
    </xdr:pic>
    <xdr:clientData/>
  </xdr:twoCellAnchor>
  <xdr:twoCellAnchor editAs="oneCell">
    <xdr:from>
      <xdr:col>7</xdr:col>
      <xdr:colOff>260340</xdr:colOff>
      <xdr:row>111</xdr:row>
      <xdr:rowOff>69840</xdr:rowOff>
    </xdr:from>
    <xdr:to>
      <xdr:col>10</xdr:col>
      <xdr:colOff>680640</xdr:colOff>
      <xdr:row>118</xdr:row>
      <xdr:rowOff>37620</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27640" y="27981900"/>
          <a:ext cx="2592000" cy="1728000"/>
        </a:xfrm>
        <a:prstGeom prst="rect">
          <a:avLst/>
        </a:prstGeom>
      </xdr:spPr>
    </xdr:pic>
    <xdr:clientData/>
  </xdr:twoCellAnchor>
  <xdr:twoCellAnchor editAs="oneCell">
    <xdr:from>
      <xdr:col>7</xdr:col>
      <xdr:colOff>259080</xdr:colOff>
      <xdr:row>104</xdr:row>
      <xdr:rowOff>45720</xdr:rowOff>
    </xdr:from>
    <xdr:to>
      <xdr:col>10</xdr:col>
      <xdr:colOff>679380</xdr:colOff>
      <xdr:row>111</xdr:row>
      <xdr:rowOff>13500</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326380" y="26197560"/>
          <a:ext cx="2592000" cy="1728000"/>
        </a:xfrm>
        <a:prstGeom prst="rect">
          <a:avLst/>
        </a:prstGeom>
      </xdr:spPr>
    </xdr:pic>
    <xdr:clientData/>
  </xdr:twoCellAnchor>
  <xdr:twoCellAnchor editAs="oneCell">
    <xdr:from>
      <xdr:col>7</xdr:col>
      <xdr:colOff>257520</xdr:colOff>
      <xdr:row>88</xdr:row>
      <xdr:rowOff>196560</xdr:rowOff>
    </xdr:from>
    <xdr:to>
      <xdr:col>10</xdr:col>
      <xdr:colOff>677820</xdr:colOff>
      <xdr:row>95</xdr:row>
      <xdr:rowOff>164340</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324820" y="22325040"/>
          <a:ext cx="2592000" cy="1728000"/>
        </a:xfrm>
        <a:prstGeom prst="rect">
          <a:avLst/>
        </a:prstGeom>
      </xdr:spPr>
    </xdr:pic>
    <xdr:clientData/>
  </xdr:twoCellAnchor>
  <xdr:twoCellAnchor editAs="oneCell">
    <xdr:from>
      <xdr:col>0</xdr:col>
      <xdr:colOff>45720</xdr:colOff>
      <xdr:row>88</xdr:row>
      <xdr:rowOff>195720</xdr:rowOff>
    </xdr:from>
    <xdr:to>
      <xdr:col>3</xdr:col>
      <xdr:colOff>466020</xdr:colOff>
      <xdr:row>95</xdr:row>
      <xdr:rowOff>163500</xdr:rowOff>
    </xdr:to>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720" y="22324200"/>
          <a:ext cx="2592000" cy="1728000"/>
        </a:xfrm>
        <a:prstGeom prst="rect">
          <a:avLst/>
        </a:prstGeom>
      </xdr:spPr>
    </xdr:pic>
    <xdr:clientData/>
  </xdr:twoCellAnchor>
  <xdr:twoCellAnchor editAs="oneCell">
    <xdr:from>
      <xdr:col>3</xdr:col>
      <xdr:colOff>513360</xdr:colOff>
      <xdr:row>88</xdr:row>
      <xdr:rowOff>200940</xdr:rowOff>
    </xdr:from>
    <xdr:to>
      <xdr:col>7</xdr:col>
      <xdr:colOff>209760</xdr:colOff>
      <xdr:row>95</xdr:row>
      <xdr:rowOff>168720</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685060" y="22329420"/>
          <a:ext cx="2592000" cy="1728000"/>
        </a:xfrm>
        <a:prstGeom prst="rect">
          <a:avLst/>
        </a:prstGeom>
      </xdr:spPr>
    </xdr:pic>
    <xdr:clientData/>
  </xdr:twoCellAnchor>
  <xdr:twoCellAnchor editAs="oneCell">
    <xdr:from>
      <xdr:col>0</xdr:col>
      <xdr:colOff>38100</xdr:colOff>
      <xdr:row>75</xdr:row>
      <xdr:rowOff>121920</xdr:rowOff>
    </xdr:from>
    <xdr:to>
      <xdr:col>3</xdr:col>
      <xdr:colOff>458400</xdr:colOff>
      <xdr:row>82</xdr:row>
      <xdr:rowOff>89700</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18981420"/>
          <a:ext cx="2592000" cy="1728000"/>
        </a:xfrm>
        <a:prstGeom prst="rect">
          <a:avLst/>
        </a:prstGeom>
      </xdr:spPr>
    </xdr:pic>
    <xdr:clientData/>
  </xdr:twoCellAnchor>
  <xdr:twoCellAnchor editAs="oneCell">
    <xdr:from>
      <xdr:col>3</xdr:col>
      <xdr:colOff>500520</xdr:colOff>
      <xdr:row>75</xdr:row>
      <xdr:rowOff>119520</xdr:rowOff>
    </xdr:from>
    <xdr:to>
      <xdr:col>7</xdr:col>
      <xdr:colOff>196920</xdr:colOff>
      <xdr:row>82</xdr:row>
      <xdr:rowOff>87300</xdr:rowOff>
    </xdr:to>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672220" y="18979020"/>
          <a:ext cx="2592000" cy="1728000"/>
        </a:xfrm>
        <a:prstGeom prst="rect">
          <a:avLst/>
        </a:prstGeom>
      </xdr:spPr>
    </xdr:pic>
    <xdr:clientData/>
  </xdr:twoCellAnchor>
  <xdr:twoCellAnchor editAs="oneCell">
    <xdr:from>
      <xdr:col>7</xdr:col>
      <xdr:colOff>254280</xdr:colOff>
      <xdr:row>75</xdr:row>
      <xdr:rowOff>117120</xdr:rowOff>
    </xdr:from>
    <xdr:to>
      <xdr:col>10</xdr:col>
      <xdr:colOff>674580</xdr:colOff>
      <xdr:row>82</xdr:row>
      <xdr:rowOff>84900</xdr:rowOff>
    </xdr:to>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321580" y="18976620"/>
          <a:ext cx="2592000" cy="1728000"/>
        </a:xfrm>
        <a:prstGeom prst="rect">
          <a:avLst/>
        </a:prstGeom>
      </xdr:spPr>
    </xdr:pic>
    <xdr:clientData/>
  </xdr:twoCellAnchor>
  <xdr:twoCellAnchor editAs="oneCell">
    <xdr:from>
      <xdr:col>3</xdr:col>
      <xdr:colOff>518160</xdr:colOff>
      <xdr:row>97</xdr:row>
      <xdr:rowOff>22860</xdr:rowOff>
    </xdr:from>
    <xdr:to>
      <xdr:col>7</xdr:col>
      <xdr:colOff>214560</xdr:colOff>
      <xdr:row>103</xdr:row>
      <xdr:rowOff>242100</xdr:rowOff>
    </xdr:to>
    <xdr:pic>
      <xdr:nvPicPr>
        <xdr:cNvPr id="52" name="図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689860" y="24414480"/>
          <a:ext cx="2592000" cy="1728000"/>
        </a:xfrm>
        <a:prstGeom prst="rect">
          <a:avLst/>
        </a:prstGeom>
      </xdr:spPr>
    </xdr:pic>
    <xdr:clientData/>
  </xdr:twoCellAnchor>
  <xdr:twoCellAnchor editAs="oneCell">
    <xdr:from>
      <xdr:col>0</xdr:col>
      <xdr:colOff>45720</xdr:colOff>
      <xdr:row>111</xdr:row>
      <xdr:rowOff>76200</xdr:rowOff>
    </xdr:from>
    <xdr:to>
      <xdr:col>3</xdr:col>
      <xdr:colOff>466020</xdr:colOff>
      <xdr:row>118</xdr:row>
      <xdr:rowOff>43980</xdr:rowOff>
    </xdr:to>
    <xdr:pic>
      <xdr:nvPicPr>
        <xdr:cNvPr id="54" name="図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5720" y="27988260"/>
          <a:ext cx="2592000" cy="172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65</xdr:row>
      <xdr:rowOff>201610</xdr:rowOff>
    </xdr:from>
    <xdr:to>
      <xdr:col>5</xdr:col>
      <xdr:colOff>402168</xdr:colOff>
      <xdr:row>82</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70</xdr:row>
      <xdr:rowOff>136525</xdr:rowOff>
    </xdr:from>
    <xdr:to>
      <xdr:col>0</xdr:col>
      <xdr:colOff>360365</xdr:colOff>
      <xdr:row>71</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69</xdr:row>
      <xdr:rowOff>65087</xdr:rowOff>
    </xdr:from>
    <xdr:to>
      <xdr:col>4</xdr:col>
      <xdr:colOff>1111250</xdr:colOff>
      <xdr:row>72</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66</xdr:row>
      <xdr:rowOff>185737</xdr:rowOff>
    </xdr:from>
    <xdr:to>
      <xdr:col>1</xdr:col>
      <xdr:colOff>685800</xdr:colOff>
      <xdr:row>68</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74</xdr:row>
      <xdr:rowOff>49213</xdr:rowOff>
    </xdr:from>
    <xdr:to>
      <xdr:col>0</xdr:col>
      <xdr:colOff>360366</xdr:colOff>
      <xdr:row>75</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73</xdr:row>
      <xdr:rowOff>80962</xdr:rowOff>
    </xdr:from>
    <xdr:to>
      <xdr:col>4</xdr:col>
      <xdr:colOff>1111250</xdr:colOff>
      <xdr:row>76</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78</xdr:row>
      <xdr:rowOff>74613</xdr:rowOff>
    </xdr:from>
    <xdr:to>
      <xdr:col>0</xdr:col>
      <xdr:colOff>377829</xdr:colOff>
      <xdr:row>79</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77</xdr:row>
      <xdr:rowOff>106362</xdr:rowOff>
    </xdr:from>
    <xdr:to>
      <xdr:col>4</xdr:col>
      <xdr:colOff>1111250</xdr:colOff>
      <xdr:row>80</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70</xdr:row>
          <xdr:rowOff>137160</xdr:rowOff>
        </xdr:from>
        <xdr:to>
          <xdr:col>0</xdr:col>
          <xdr:colOff>449580</xdr:colOff>
          <xdr:row>71</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74</xdr:row>
          <xdr:rowOff>15240</xdr:rowOff>
        </xdr:from>
        <xdr:to>
          <xdr:col>0</xdr:col>
          <xdr:colOff>434340</xdr:colOff>
          <xdr:row>75</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78</xdr:row>
          <xdr:rowOff>38100</xdr:rowOff>
        </xdr:from>
        <xdr:to>
          <xdr:col>0</xdr:col>
          <xdr:colOff>472440</xdr:colOff>
          <xdr:row>79</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id="{00000000-0008-0000-0200-000004000000}"/>
            </a:ext>
          </a:extLst>
        </xdr:cNvPr>
        <xdr:cNvSpPr>
          <a:spLocks noChangeArrowheads="1"/>
        </xdr:cNvSpPr>
      </xdr:nvSpPr>
      <xdr:spPr bwMode="auto">
        <a:xfrm>
          <a:off x="1304925" y="2535554"/>
          <a:ext cx="2846070" cy="78676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27</xdr:row>
      <xdr:rowOff>44823</xdr:rowOff>
    </xdr:from>
    <xdr:to>
      <xdr:col>5</xdr:col>
      <xdr:colOff>649941</xdr:colOff>
      <xdr:row>28</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025588" y="5513294"/>
          <a:ext cx="537882" cy="414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49</xdr:row>
      <xdr:rowOff>44823</xdr:rowOff>
    </xdr:from>
    <xdr:to>
      <xdr:col>5</xdr:col>
      <xdr:colOff>649941</xdr:colOff>
      <xdr:row>50</xdr:row>
      <xdr:rowOff>224118</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3753971" y="5860676"/>
          <a:ext cx="537882" cy="5266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71</xdr:row>
      <xdr:rowOff>44823</xdr:rowOff>
    </xdr:from>
    <xdr:to>
      <xdr:col>5</xdr:col>
      <xdr:colOff>649941</xdr:colOff>
      <xdr:row>72</xdr:row>
      <xdr:rowOff>224118</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753971" y="11138647"/>
          <a:ext cx="537882" cy="414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92</xdr:row>
      <xdr:rowOff>44823</xdr:rowOff>
    </xdr:from>
    <xdr:to>
      <xdr:col>5</xdr:col>
      <xdr:colOff>649941</xdr:colOff>
      <xdr:row>93</xdr:row>
      <xdr:rowOff>224118</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753971" y="11138647"/>
          <a:ext cx="537882" cy="4146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161</xdr:row>
      <xdr:rowOff>44823</xdr:rowOff>
    </xdr:from>
    <xdr:to>
      <xdr:col>5</xdr:col>
      <xdr:colOff>649941</xdr:colOff>
      <xdr:row>162</xdr:row>
      <xdr:rowOff>224118</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753971" y="5860676"/>
          <a:ext cx="537882" cy="5266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8" name="角丸四角形吹き出し 7">
          <a:extLst>
            <a:ext uri="{FF2B5EF4-FFF2-40B4-BE49-F238E27FC236}">
              <a16:creationId xmlns:a16="http://schemas.microsoft.com/office/drawing/2014/main" id="{00000000-0008-0000-0300-000008000000}"/>
            </a:ext>
          </a:extLst>
        </xdr:cNvPr>
        <xdr:cNvSpPr>
          <a:spLocks noChangeArrowheads="1"/>
        </xdr:cNvSpPr>
      </xdr:nvSpPr>
      <xdr:spPr bwMode="auto">
        <a:xfrm>
          <a:off x="7373471" y="1176617"/>
          <a:ext cx="1636059" cy="742950"/>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a:spLocks noChangeArrowheads="1"/>
        </xdr:cNvSpPr>
      </xdr:nvSpPr>
      <xdr:spPr bwMode="auto">
        <a:xfrm>
          <a:off x="2218765" y="2095500"/>
          <a:ext cx="2325919" cy="431800"/>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a:spLocks noChangeArrowheads="1"/>
        </xdr:cNvSpPr>
      </xdr:nvSpPr>
      <xdr:spPr bwMode="auto">
        <a:xfrm>
          <a:off x="291352" y="1030941"/>
          <a:ext cx="2286000" cy="431800"/>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a:spLocks noChangeArrowheads="1"/>
        </xdr:cNvSpPr>
      </xdr:nvSpPr>
      <xdr:spPr bwMode="auto">
        <a:xfrm>
          <a:off x="7597589" y="30211060"/>
          <a:ext cx="2431676" cy="608480"/>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a:spLocks noChangeArrowheads="1"/>
        </xdr:cNvSpPr>
      </xdr:nvSpPr>
      <xdr:spPr bwMode="auto">
        <a:xfrm>
          <a:off x="7552765" y="2857499"/>
          <a:ext cx="3272118" cy="742950"/>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236"/>
  <sheetViews>
    <sheetView showGridLines="0" tabSelected="1" view="pageBreakPreview" topLeftCell="A37" zoomScaleNormal="100" zoomScaleSheetLayoutView="100" workbookViewId="0">
      <selection activeCell="H5" sqref="H5"/>
    </sheetView>
  </sheetViews>
  <sheetFormatPr defaultColWidth="9" defaultRowHeight="20.25" customHeight="1" x14ac:dyDescent="0.45"/>
  <cols>
    <col min="1" max="11" width="9.5" style="3" customWidth="1"/>
    <col min="12" max="16384" width="9" style="1"/>
  </cols>
  <sheetData>
    <row r="2" spans="1:11" ht="20.25" customHeight="1" x14ac:dyDescent="0.45">
      <c r="A2" s="2" t="s">
        <v>132</v>
      </c>
    </row>
    <row r="3" spans="1:11" ht="20.25" customHeight="1" x14ac:dyDescent="0.45">
      <c r="A3" s="3" t="s">
        <v>0</v>
      </c>
    </row>
    <row r="4" spans="1:11" ht="20.25" customHeight="1" x14ac:dyDescent="0.45">
      <c r="H4" s="3" t="s">
        <v>190</v>
      </c>
    </row>
    <row r="6" spans="1:11" ht="20.25" customHeight="1" x14ac:dyDescent="0.45">
      <c r="H6" s="3" t="s">
        <v>136</v>
      </c>
    </row>
    <row r="7" spans="1:11" ht="20.25" customHeight="1" x14ac:dyDescent="0.45">
      <c r="H7" s="3" t="s">
        <v>137</v>
      </c>
    </row>
    <row r="8" spans="1:11" ht="20.25" customHeight="1" x14ac:dyDescent="0.45">
      <c r="H8" s="3" t="s">
        <v>138</v>
      </c>
    </row>
    <row r="9" spans="1:11" ht="20.25" customHeight="1" x14ac:dyDescent="0.45">
      <c r="H9" s="3" t="s">
        <v>142</v>
      </c>
    </row>
    <row r="10" spans="1:11" ht="20.25" customHeight="1" x14ac:dyDescent="0.45">
      <c r="H10" s="3" t="s">
        <v>139</v>
      </c>
    </row>
    <row r="11" spans="1:11" ht="20.25" customHeight="1" x14ac:dyDescent="0.45">
      <c r="H11" s="3" t="s">
        <v>140</v>
      </c>
    </row>
    <row r="12" spans="1:11" ht="20.25" customHeight="1" x14ac:dyDescent="0.45">
      <c r="H12" s="3" t="s">
        <v>141</v>
      </c>
    </row>
    <row r="13" spans="1:11" ht="20.25" customHeight="1" x14ac:dyDescent="0.45">
      <c r="H13" s="3" t="s">
        <v>189</v>
      </c>
    </row>
    <row r="14" spans="1:11" ht="20.25" customHeight="1" thickBot="1" x14ac:dyDescent="0.5">
      <c r="A14" s="4"/>
      <c r="B14" s="4"/>
      <c r="C14" s="4"/>
      <c r="D14" s="4"/>
      <c r="E14" s="4"/>
      <c r="F14" s="4"/>
      <c r="G14" s="4"/>
      <c r="H14" s="4"/>
      <c r="I14" s="4"/>
      <c r="J14" s="4"/>
      <c r="K14" s="4"/>
    </row>
    <row r="15" spans="1:11" ht="20.25" customHeight="1" thickBot="1" x14ac:dyDescent="0.5">
      <c r="A15" s="112" t="s">
        <v>8</v>
      </c>
      <c r="B15" s="112"/>
      <c r="C15" s="9" t="s">
        <v>27</v>
      </c>
      <c r="D15" s="113" t="s">
        <v>185</v>
      </c>
      <c r="E15" s="114"/>
      <c r="F15" s="6"/>
      <c r="G15" s="115" t="s">
        <v>9</v>
      </c>
      <c r="H15" s="115"/>
      <c r="I15" s="115"/>
      <c r="J15" s="115"/>
      <c r="K15" s="115"/>
    </row>
    <row r="16" spans="1:11" ht="20.25" customHeight="1" thickBot="1" x14ac:dyDescent="0.5">
      <c r="A16" s="116" t="s">
        <v>10</v>
      </c>
      <c r="B16" s="116"/>
      <c r="C16" s="9" t="s">
        <v>27</v>
      </c>
      <c r="D16" s="113" t="s">
        <v>186</v>
      </c>
      <c r="E16" s="114"/>
      <c r="F16" s="6"/>
      <c r="G16" s="117" t="s">
        <v>11</v>
      </c>
      <c r="H16" s="117"/>
      <c r="I16" s="117"/>
      <c r="J16" s="117"/>
      <c r="K16" s="117"/>
    </row>
    <row r="17" spans="1:11" ht="20.25" customHeight="1" thickBot="1" x14ac:dyDescent="0.5">
      <c r="A17" s="116" t="s">
        <v>12</v>
      </c>
      <c r="B17" s="116"/>
      <c r="C17" s="9" t="s">
        <v>27</v>
      </c>
      <c r="D17" s="113" t="s">
        <v>187</v>
      </c>
      <c r="E17" s="114"/>
      <c r="F17" s="6"/>
      <c r="G17" s="130" t="s">
        <v>13</v>
      </c>
      <c r="H17" s="130"/>
      <c r="I17" s="130"/>
      <c r="J17" s="130"/>
      <c r="K17" s="130"/>
    </row>
    <row r="18" spans="1:11" ht="20.25" customHeight="1" thickBot="1" x14ac:dyDescent="0.5">
      <c r="A18" s="116" t="s">
        <v>14</v>
      </c>
      <c r="B18" s="116"/>
      <c r="C18" s="9" t="s">
        <v>27</v>
      </c>
      <c r="D18" s="113" t="s">
        <v>188</v>
      </c>
      <c r="E18" s="114"/>
      <c r="F18" s="6"/>
      <c r="G18" s="131" t="s">
        <v>15</v>
      </c>
      <c r="H18" s="131"/>
      <c r="I18" s="131"/>
      <c r="J18" s="131"/>
      <c r="K18" s="131"/>
    </row>
    <row r="20" spans="1:11" ht="20.25" customHeight="1" x14ac:dyDescent="0.45">
      <c r="A20" s="3" t="s">
        <v>16</v>
      </c>
    </row>
    <row r="21" spans="1:11" ht="20.25" customHeight="1" x14ac:dyDescent="0.45">
      <c r="A21" s="132" t="s">
        <v>133</v>
      </c>
      <c r="B21" s="132"/>
      <c r="C21" s="132"/>
      <c r="D21" s="132"/>
      <c r="E21" s="132"/>
      <c r="F21" s="132"/>
      <c r="G21" s="132"/>
      <c r="H21" s="132"/>
      <c r="I21" s="132"/>
      <c r="J21" s="132"/>
      <c r="K21" s="132"/>
    </row>
    <row r="22" spans="1:11" ht="20.25" customHeight="1" x14ac:dyDescent="0.45">
      <c r="A22" s="132"/>
      <c r="B22" s="132"/>
      <c r="C22" s="132"/>
      <c r="D22" s="132"/>
      <c r="E22" s="132"/>
      <c r="F22" s="132"/>
      <c r="G22" s="132"/>
      <c r="H22" s="132"/>
      <c r="I22" s="132"/>
      <c r="J22" s="132"/>
      <c r="K22" s="132"/>
    </row>
    <row r="23" spans="1:11" ht="20.25" customHeight="1" x14ac:dyDescent="0.45">
      <c r="A23" s="132"/>
      <c r="B23" s="132"/>
      <c r="C23" s="132"/>
      <c r="D23" s="132"/>
      <c r="E23" s="132"/>
      <c r="F23" s="132"/>
      <c r="G23" s="132"/>
      <c r="H23" s="132"/>
      <c r="I23" s="132"/>
      <c r="J23" s="132"/>
      <c r="K23" s="132"/>
    </row>
    <row r="24" spans="1:11" ht="20.25" customHeight="1" x14ac:dyDescent="0.45">
      <c r="A24" s="132"/>
      <c r="B24" s="132"/>
      <c r="C24" s="132"/>
      <c r="D24" s="132"/>
      <c r="E24" s="132"/>
      <c r="F24" s="132"/>
      <c r="G24" s="132"/>
      <c r="H24" s="132"/>
      <c r="I24" s="132"/>
      <c r="J24" s="132"/>
      <c r="K24" s="132"/>
    </row>
    <row r="25" spans="1:11" ht="20.25" customHeight="1" x14ac:dyDescent="0.45">
      <c r="A25" s="3" t="s">
        <v>46</v>
      </c>
    </row>
    <row r="26" spans="1:11" ht="20.25" customHeight="1" x14ac:dyDescent="0.45">
      <c r="A26" s="3" t="s">
        <v>21</v>
      </c>
      <c r="G26" s="3" t="s">
        <v>22</v>
      </c>
    </row>
    <row r="27" spans="1:11" ht="20.25" customHeight="1" x14ac:dyDescent="0.45">
      <c r="A27" s="124" t="s">
        <v>143</v>
      </c>
      <c r="B27" s="125"/>
      <c r="C27" s="125"/>
      <c r="D27" s="125"/>
      <c r="E27" s="126"/>
      <c r="G27" s="124" t="s">
        <v>165</v>
      </c>
      <c r="H27" s="136"/>
      <c r="I27" s="136"/>
      <c r="J27" s="136"/>
      <c r="K27" s="137"/>
    </row>
    <row r="28" spans="1:11" ht="20.25" customHeight="1" x14ac:dyDescent="0.45">
      <c r="A28" s="133"/>
      <c r="B28" s="134"/>
      <c r="C28" s="134"/>
      <c r="D28" s="134"/>
      <c r="E28" s="135"/>
      <c r="G28" s="138"/>
      <c r="H28" s="139"/>
      <c r="I28" s="139"/>
      <c r="J28" s="139"/>
      <c r="K28" s="140"/>
    </row>
    <row r="29" spans="1:11" ht="20.25" customHeight="1" x14ac:dyDescent="0.45">
      <c r="A29" s="133"/>
      <c r="B29" s="134"/>
      <c r="C29" s="134"/>
      <c r="D29" s="134"/>
      <c r="E29" s="135"/>
      <c r="G29" s="138"/>
      <c r="H29" s="139"/>
      <c r="I29" s="139"/>
      <c r="J29" s="139"/>
      <c r="K29" s="140"/>
    </row>
    <row r="30" spans="1:11" ht="20.25" customHeight="1" x14ac:dyDescent="0.45">
      <c r="A30" s="133"/>
      <c r="B30" s="134"/>
      <c r="C30" s="134"/>
      <c r="D30" s="134"/>
      <c r="E30" s="135"/>
      <c r="F30" s="144"/>
      <c r="G30" s="138"/>
      <c r="H30" s="139"/>
      <c r="I30" s="139"/>
      <c r="J30" s="139"/>
      <c r="K30" s="140"/>
    </row>
    <row r="31" spans="1:11" ht="20.25" customHeight="1" x14ac:dyDescent="0.45">
      <c r="A31" s="133"/>
      <c r="B31" s="134"/>
      <c r="C31" s="134"/>
      <c r="D31" s="134"/>
      <c r="E31" s="135"/>
      <c r="F31" s="144"/>
      <c r="G31" s="138"/>
      <c r="H31" s="139"/>
      <c r="I31" s="139"/>
      <c r="J31" s="139"/>
      <c r="K31" s="140"/>
    </row>
    <row r="32" spans="1:11" ht="20.25" customHeight="1" x14ac:dyDescent="0.45">
      <c r="A32" s="133"/>
      <c r="B32" s="134"/>
      <c r="C32" s="134"/>
      <c r="D32" s="134"/>
      <c r="E32" s="135"/>
      <c r="G32" s="138"/>
      <c r="H32" s="139"/>
      <c r="I32" s="139"/>
      <c r="J32" s="139"/>
      <c r="K32" s="140"/>
    </row>
    <row r="33" spans="1:11" ht="20.25" customHeight="1" x14ac:dyDescent="0.45">
      <c r="A33" s="133"/>
      <c r="B33" s="134"/>
      <c r="C33" s="134"/>
      <c r="D33" s="134"/>
      <c r="E33" s="135"/>
      <c r="G33" s="138"/>
      <c r="H33" s="139"/>
      <c r="I33" s="139"/>
      <c r="J33" s="139"/>
      <c r="K33" s="140"/>
    </row>
    <row r="34" spans="1:11" ht="20.25" customHeight="1" x14ac:dyDescent="0.45">
      <c r="A34" s="133"/>
      <c r="B34" s="134"/>
      <c r="C34" s="134"/>
      <c r="D34" s="134"/>
      <c r="E34" s="135"/>
      <c r="G34" s="138"/>
      <c r="H34" s="139"/>
      <c r="I34" s="139"/>
      <c r="J34" s="139"/>
      <c r="K34" s="140"/>
    </row>
    <row r="35" spans="1:11" ht="20.25" customHeight="1" x14ac:dyDescent="0.45">
      <c r="A35" s="127"/>
      <c r="B35" s="128"/>
      <c r="C35" s="128"/>
      <c r="D35" s="128"/>
      <c r="E35" s="129"/>
      <c r="G35" s="141"/>
      <c r="H35" s="142"/>
      <c r="I35" s="142"/>
      <c r="J35" s="142"/>
      <c r="K35" s="143"/>
    </row>
    <row r="36" spans="1:11" ht="20.25" customHeight="1" x14ac:dyDescent="0.45">
      <c r="A36" s="3" t="s">
        <v>19</v>
      </c>
    </row>
    <row r="37" spans="1:11" ht="20.25" customHeight="1" x14ac:dyDescent="0.45">
      <c r="A37" s="145" t="s">
        <v>163</v>
      </c>
      <c r="B37" s="125"/>
      <c r="C37" s="125"/>
      <c r="D37" s="125"/>
      <c r="E37" s="125"/>
      <c r="F37" s="125"/>
      <c r="G37" s="125"/>
      <c r="H37" s="125"/>
      <c r="I37" s="125"/>
      <c r="J37" s="125"/>
      <c r="K37" s="126"/>
    </row>
    <row r="38" spans="1:11" ht="20.25" customHeight="1" x14ac:dyDescent="0.45">
      <c r="A38" s="127"/>
      <c r="B38" s="128"/>
      <c r="C38" s="128"/>
      <c r="D38" s="128"/>
      <c r="E38" s="128"/>
      <c r="F38" s="128"/>
      <c r="G38" s="128"/>
      <c r="H38" s="128"/>
      <c r="I38" s="128"/>
      <c r="J38" s="128"/>
      <c r="K38" s="129"/>
    </row>
    <row r="39" spans="1:11" ht="20.25" customHeight="1" x14ac:dyDescent="0.45">
      <c r="A39" s="3" t="s">
        <v>20</v>
      </c>
    </row>
    <row r="40" spans="1:11" ht="20.25" customHeight="1" x14ac:dyDescent="0.45">
      <c r="A40" s="124" t="s">
        <v>164</v>
      </c>
      <c r="B40" s="125"/>
      <c r="C40" s="125"/>
      <c r="D40" s="125"/>
      <c r="E40" s="125"/>
      <c r="F40" s="125"/>
      <c r="G40" s="125"/>
      <c r="H40" s="125"/>
      <c r="I40" s="125"/>
      <c r="J40" s="125"/>
      <c r="K40" s="126"/>
    </row>
    <row r="41" spans="1:11" ht="20.25" customHeight="1" x14ac:dyDescent="0.45">
      <c r="A41" s="127"/>
      <c r="B41" s="128"/>
      <c r="C41" s="128"/>
      <c r="D41" s="128"/>
      <c r="E41" s="128"/>
      <c r="F41" s="128"/>
      <c r="G41" s="128"/>
      <c r="H41" s="128"/>
      <c r="I41" s="128"/>
      <c r="J41" s="128"/>
      <c r="K41" s="129"/>
    </row>
    <row r="42" spans="1:11" ht="20.25" customHeight="1" x14ac:dyDescent="0.45">
      <c r="A42" s="3" t="s">
        <v>31</v>
      </c>
    </row>
    <row r="43" spans="1:11" ht="20.25" customHeight="1" x14ac:dyDescent="0.45">
      <c r="A43" s="145" t="s">
        <v>178</v>
      </c>
      <c r="B43" s="153"/>
      <c r="C43" s="153"/>
      <c r="D43" s="153"/>
      <c r="E43" s="153"/>
      <c r="F43" s="153"/>
      <c r="G43" s="153"/>
      <c r="H43" s="153"/>
      <c r="I43" s="153"/>
      <c r="J43" s="153"/>
      <c r="K43" s="154"/>
    </row>
    <row r="44" spans="1:11" ht="20.25" customHeight="1" x14ac:dyDescent="0.45">
      <c r="A44" s="155"/>
      <c r="B44" s="156"/>
      <c r="C44" s="156"/>
      <c r="D44" s="156"/>
      <c r="E44" s="156"/>
      <c r="F44" s="156"/>
      <c r="G44" s="156"/>
      <c r="H44" s="156"/>
      <c r="I44" s="156"/>
      <c r="J44" s="156"/>
      <c r="K44" s="157"/>
    </row>
    <row r="45" spans="1:11" ht="20.25" customHeight="1" x14ac:dyDescent="0.45">
      <c r="A45" s="155"/>
      <c r="B45" s="156"/>
      <c r="C45" s="156"/>
      <c r="D45" s="156"/>
      <c r="E45" s="156"/>
      <c r="F45" s="156"/>
      <c r="G45" s="156"/>
      <c r="H45" s="156"/>
      <c r="I45" s="156"/>
      <c r="J45" s="156"/>
      <c r="K45" s="157"/>
    </row>
    <row r="46" spans="1:11" ht="20.25" customHeight="1" x14ac:dyDescent="0.45">
      <c r="A46" s="108"/>
      <c r="B46" s="109"/>
      <c r="C46" s="109"/>
      <c r="D46" s="109"/>
      <c r="E46" s="109"/>
      <c r="F46" s="109"/>
      <c r="G46" s="109"/>
      <c r="H46" s="109"/>
      <c r="I46" s="109"/>
      <c r="J46" s="109"/>
      <c r="K46" s="110"/>
    </row>
    <row r="47" spans="1:11" ht="20.25" customHeight="1" x14ac:dyDescent="0.45">
      <c r="A47" s="108"/>
      <c r="B47" s="109"/>
      <c r="C47" s="109"/>
      <c r="D47" s="109"/>
      <c r="E47" s="109"/>
      <c r="F47" s="109"/>
      <c r="G47" s="109"/>
      <c r="H47" s="109"/>
      <c r="I47" s="109"/>
      <c r="J47" s="109"/>
      <c r="K47" s="110"/>
    </row>
    <row r="48" spans="1:11" ht="20.25" customHeight="1" x14ac:dyDescent="0.45">
      <c r="A48" s="108"/>
      <c r="B48" s="109"/>
      <c r="C48" s="109"/>
      <c r="D48" s="109"/>
      <c r="E48" s="109"/>
      <c r="F48" s="109"/>
      <c r="G48" s="109"/>
      <c r="H48" s="109"/>
      <c r="I48" s="109"/>
      <c r="J48" s="109"/>
      <c r="K48" s="110"/>
    </row>
    <row r="49" spans="1:11" ht="20.25" customHeight="1" x14ac:dyDescent="0.45">
      <c r="A49" s="108"/>
      <c r="B49" s="109"/>
      <c r="C49" s="109"/>
      <c r="D49" s="109"/>
      <c r="E49" s="109"/>
      <c r="F49" s="109"/>
      <c r="G49" s="109"/>
      <c r="H49" s="109"/>
      <c r="I49" s="109"/>
      <c r="J49" s="109"/>
      <c r="K49" s="110"/>
    </row>
    <row r="50" spans="1:11" ht="19.8" customHeight="1" x14ac:dyDescent="0.45">
      <c r="A50" s="108"/>
      <c r="B50" s="109"/>
      <c r="C50" s="109"/>
      <c r="D50" s="109"/>
      <c r="E50" s="109"/>
      <c r="F50" s="109"/>
      <c r="G50" s="109"/>
      <c r="H50" s="109"/>
      <c r="I50" s="109"/>
      <c r="J50" s="109"/>
      <c r="K50" s="110"/>
    </row>
    <row r="51" spans="1:11" ht="20.25" customHeight="1" x14ac:dyDescent="0.45">
      <c r="A51" s="111"/>
      <c r="B51" s="109"/>
      <c r="C51" s="109"/>
      <c r="D51" s="109"/>
      <c r="E51" s="109"/>
      <c r="F51" s="109"/>
      <c r="G51" s="109"/>
      <c r="H51" s="109"/>
      <c r="I51" s="109"/>
      <c r="J51" s="109"/>
      <c r="K51" s="110"/>
    </row>
    <row r="53" spans="1:11" ht="20.25" customHeight="1" x14ac:dyDescent="0.45">
      <c r="A53" s="3" t="s">
        <v>47</v>
      </c>
    </row>
    <row r="54" spans="1:11" ht="20.25" customHeight="1" x14ac:dyDescent="0.45">
      <c r="A54" s="3" t="s">
        <v>17</v>
      </c>
      <c r="G54" s="3" t="s">
        <v>18</v>
      </c>
    </row>
    <row r="55" spans="1:11" ht="20.25" customHeight="1" x14ac:dyDescent="0.45">
      <c r="A55" s="124" t="s">
        <v>144</v>
      </c>
      <c r="B55" s="125"/>
      <c r="C55" s="125"/>
      <c r="D55" s="125"/>
      <c r="E55" s="126"/>
      <c r="G55" s="124" t="s">
        <v>179</v>
      </c>
      <c r="H55" s="136"/>
      <c r="I55" s="136"/>
      <c r="J55" s="136"/>
      <c r="K55" s="137"/>
    </row>
    <row r="56" spans="1:11" ht="20.25" customHeight="1" x14ac:dyDescent="0.45">
      <c r="A56" s="133"/>
      <c r="B56" s="134"/>
      <c r="C56" s="134"/>
      <c r="D56" s="134"/>
      <c r="E56" s="135"/>
      <c r="G56" s="138"/>
      <c r="H56" s="139"/>
      <c r="I56" s="139"/>
      <c r="J56" s="139"/>
      <c r="K56" s="140"/>
    </row>
    <row r="57" spans="1:11" ht="20.25" customHeight="1" x14ac:dyDescent="0.45">
      <c r="A57" s="133"/>
      <c r="B57" s="134"/>
      <c r="C57" s="134"/>
      <c r="D57" s="134"/>
      <c r="E57" s="135"/>
      <c r="G57" s="138"/>
      <c r="H57" s="139"/>
      <c r="I57" s="139"/>
      <c r="J57" s="139"/>
      <c r="K57" s="140"/>
    </row>
    <row r="58" spans="1:11" ht="20.25" customHeight="1" x14ac:dyDescent="0.45">
      <c r="A58" s="133"/>
      <c r="B58" s="134"/>
      <c r="C58" s="134"/>
      <c r="D58" s="134"/>
      <c r="E58" s="135"/>
      <c r="F58" s="144"/>
      <c r="G58" s="138"/>
      <c r="H58" s="139"/>
      <c r="I58" s="139"/>
      <c r="J58" s="139"/>
      <c r="K58" s="140"/>
    </row>
    <row r="59" spans="1:11" ht="20.25" customHeight="1" x14ac:dyDescent="0.45">
      <c r="A59" s="133"/>
      <c r="B59" s="134"/>
      <c r="C59" s="134"/>
      <c r="D59" s="134"/>
      <c r="E59" s="135"/>
      <c r="F59" s="144"/>
      <c r="G59" s="138"/>
      <c r="H59" s="139"/>
      <c r="I59" s="139"/>
      <c r="J59" s="139"/>
      <c r="K59" s="140"/>
    </row>
    <row r="60" spans="1:11" ht="20.25" customHeight="1" x14ac:dyDescent="0.45">
      <c r="A60" s="133"/>
      <c r="B60" s="134"/>
      <c r="C60" s="134"/>
      <c r="D60" s="134"/>
      <c r="E60" s="135"/>
      <c r="G60" s="138"/>
      <c r="H60" s="139"/>
      <c r="I60" s="139"/>
      <c r="J60" s="139"/>
      <c r="K60" s="140"/>
    </row>
    <row r="61" spans="1:11" ht="20.25" customHeight="1" x14ac:dyDescent="0.45">
      <c r="A61" s="133"/>
      <c r="B61" s="134"/>
      <c r="C61" s="134"/>
      <c r="D61" s="134"/>
      <c r="E61" s="135"/>
      <c r="G61" s="138"/>
      <c r="H61" s="139"/>
      <c r="I61" s="139"/>
      <c r="J61" s="139"/>
      <c r="K61" s="140"/>
    </row>
    <row r="62" spans="1:11" ht="20.25" customHeight="1" x14ac:dyDescent="0.45">
      <c r="A62" s="133"/>
      <c r="B62" s="134"/>
      <c r="C62" s="134"/>
      <c r="D62" s="134"/>
      <c r="E62" s="135"/>
      <c r="G62" s="138"/>
      <c r="H62" s="139"/>
      <c r="I62" s="139"/>
      <c r="J62" s="139"/>
      <c r="K62" s="140"/>
    </row>
    <row r="63" spans="1:11" ht="20.25" customHeight="1" x14ac:dyDescent="0.45">
      <c r="A63" s="127"/>
      <c r="B63" s="128"/>
      <c r="C63" s="128"/>
      <c r="D63" s="128"/>
      <c r="E63" s="129"/>
      <c r="G63" s="141"/>
      <c r="H63" s="142"/>
      <c r="I63" s="142"/>
      <c r="J63" s="142"/>
      <c r="K63" s="143"/>
    </row>
    <row r="64" spans="1:11" ht="20.25" customHeight="1" x14ac:dyDescent="0.45">
      <c r="A64" s="3" t="s">
        <v>19</v>
      </c>
    </row>
    <row r="65" spans="1:11" ht="20.25" customHeight="1" x14ac:dyDescent="0.45">
      <c r="A65" s="124" t="s">
        <v>166</v>
      </c>
      <c r="B65" s="136"/>
      <c r="C65" s="136"/>
      <c r="D65" s="136"/>
      <c r="E65" s="136"/>
      <c r="F65" s="136"/>
      <c r="G65" s="136"/>
      <c r="H65" s="136"/>
      <c r="I65" s="136"/>
      <c r="J65" s="136"/>
      <c r="K65" s="137"/>
    </row>
    <row r="66" spans="1:11" ht="20.25" customHeight="1" x14ac:dyDescent="0.45">
      <c r="A66" s="141"/>
      <c r="B66" s="142"/>
      <c r="C66" s="142"/>
      <c r="D66" s="142"/>
      <c r="E66" s="142"/>
      <c r="F66" s="142"/>
      <c r="G66" s="142"/>
      <c r="H66" s="142"/>
      <c r="I66" s="142"/>
      <c r="J66" s="142"/>
      <c r="K66" s="143"/>
    </row>
    <row r="67" spans="1:11" ht="20.25" customHeight="1" x14ac:dyDescent="0.45">
      <c r="A67" s="3" t="s">
        <v>20</v>
      </c>
    </row>
    <row r="68" spans="1:11" ht="20.25" customHeight="1" x14ac:dyDescent="0.45">
      <c r="A68" s="124" t="s">
        <v>167</v>
      </c>
      <c r="B68" s="136"/>
      <c r="C68" s="136"/>
      <c r="D68" s="136"/>
      <c r="E68" s="136"/>
      <c r="F68" s="136"/>
      <c r="G68" s="136"/>
      <c r="H68" s="136"/>
      <c r="I68" s="136"/>
      <c r="J68" s="136"/>
      <c r="K68" s="137"/>
    </row>
    <row r="69" spans="1:11" ht="20.25" customHeight="1" x14ac:dyDescent="0.45">
      <c r="A69" s="138"/>
      <c r="B69" s="139"/>
      <c r="C69" s="139"/>
      <c r="D69" s="139"/>
      <c r="E69" s="139"/>
      <c r="F69" s="139"/>
      <c r="G69" s="139"/>
      <c r="H69" s="139"/>
      <c r="I69" s="139"/>
      <c r="J69" s="139"/>
      <c r="K69" s="140"/>
    </row>
    <row r="70" spans="1:11" ht="20.25" customHeight="1" x14ac:dyDescent="0.45">
      <c r="A70" s="141"/>
      <c r="B70" s="142"/>
      <c r="C70" s="142"/>
      <c r="D70" s="142"/>
      <c r="E70" s="142"/>
      <c r="F70" s="142"/>
      <c r="G70" s="142"/>
      <c r="H70" s="142"/>
      <c r="I70" s="142"/>
      <c r="J70" s="142"/>
      <c r="K70" s="143"/>
    </row>
    <row r="71" spans="1:11" ht="20.25" customHeight="1" x14ac:dyDescent="0.45">
      <c r="A71" s="3" t="s">
        <v>31</v>
      </c>
    </row>
    <row r="72" spans="1:11" ht="20.25" customHeight="1" x14ac:dyDescent="0.45">
      <c r="A72" s="124" t="s">
        <v>180</v>
      </c>
      <c r="B72" s="146"/>
      <c r="C72" s="146"/>
      <c r="D72" s="146"/>
      <c r="E72" s="146"/>
      <c r="F72" s="146"/>
      <c r="G72" s="146"/>
      <c r="H72" s="146"/>
      <c r="I72" s="146"/>
      <c r="J72" s="146"/>
      <c r="K72" s="147"/>
    </row>
    <row r="73" spans="1:11" ht="20.25" customHeight="1" x14ac:dyDescent="0.45">
      <c r="A73" s="138"/>
      <c r="B73" s="148"/>
      <c r="C73" s="148"/>
      <c r="D73" s="148"/>
      <c r="E73" s="148"/>
      <c r="F73" s="148"/>
      <c r="G73" s="148"/>
      <c r="H73" s="148"/>
      <c r="I73" s="148"/>
      <c r="J73" s="148"/>
      <c r="K73" s="149"/>
    </row>
    <row r="74" spans="1:11" ht="20.25" customHeight="1" x14ac:dyDescent="0.45">
      <c r="A74" s="138"/>
      <c r="B74" s="148"/>
      <c r="C74" s="148"/>
      <c r="D74" s="148"/>
      <c r="E74" s="148"/>
      <c r="F74" s="148"/>
      <c r="G74" s="148"/>
      <c r="H74" s="148"/>
      <c r="I74" s="148"/>
      <c r="J74" s="148"/>
      <c r="K74" s="149"/>
    </row>
    <row r="75" spans="1:11" ht="20.25" customHeight="1" x14ac:dyDescent="0.45">
      <c r="A75" s="138"/>
      <c r="B75" s="148"/>
      <c r="C75" s="148"/>
      <c r="D75" s="148"/>
      <c r="E75" s="148"/>
      <c r="F75" s="148"/>
      <c r="G75" s="148"/>
      <c r="H75" s="148"/>
      <c r="I75" s="148"/>
      <c r="J75" s="148"/>
      <c r="K75" s="149"/>
    </row>
    <row r="76" spans="1:11" ht="20.25" customHeight="1" x14ac:dyDescent="0.45">
      <c r="A76" s="138"/>
      <c r="B76" s="148"/>
      <c r="C76" s="148"/>
      <c r="D76" s="148"/>
      <c r="E76" s="148"/>
      <c r="F76" s="148"/>
      <c r="G76" s="148"/>
      <c r="H76" s="148"/>
      <c r="I76" s="148"/>
      <c r="J76" s="148"/>
      <c r="K76" s="149"/>
    </row>
    <row r="77" spans="1:11" ht="20.25" customHeight="1" x14ac:dyDescent="0.45">
      <c r="A77" s="138"/>
      <c r="B77" s="148"/>
      <c r="C77" s="148"/>
      <c r="D77" s="148"/>
      <c r="E77" s="148"/>
      <c r="F77" s="148"/>
      <c r="G77" s="148"/>
      <c r="H77" s="148"/>
      <c r="I77" s="148"/>
      <c r="J77" s="148"/>
      <c r="K77" s="149"/>
    </row>
    <row r="78" spans="1:11" ht="20.25" customHeight="1" x14ac:dyDescent="0.45">
      <c r="A78" s="138"/>
      <c r="B78" s="148"/>
      <c r="C78" s="148"/>
      <c r="D78" s="148"/>
      <c r="E78" s="148"/>
      <c r="F78" s="148"/>
      <c r="G78" s="148"/>
      <c r="H78" s="148"/>
      <c r="I78" s="148"/>
      <c r="J78" s="148"/>
      <c r="K78" s="149"/>
    </row>
    <row r="79" spans="1:11" ht="20.25" customHeight="1" x14ac:dyDescent="0.45">
      <c r="A79" s="138"/>
      <c r="B79" s="148"/>
      <c r="C79" s="148"/>
      <c r="D79" s="148"/>
      <c r="E79" s="148"/>
      <c r="F79" s="148"/>
      <c r="G79" s="148"/>
      <c r="H79" s="148"/>
      <c r="I79" s="148"/>
      <c r="J79" s="148"/>
      <c r="K79" s="149"/>
    </row>
    <row r="80" spans="1:11" ht="20.25" customHeight="1" x14ac:dyDescent="0.45">
      <c r="A80" s="138"/>
      <c r="B80" s="148"/>
      <c r="C80" s="148"/>
      <c r="D80" s="148"/>
      <c r="E80" s="148"/>
      <c r="F80" s="148"/>
      <c r="G80" s="148"/>
      <c r="H80" s="148"/>
      <c r="I80" s="148"/>
      <c r="J80" s="148"/>
      <c r="K80" s="149"/>
    </row>
    <row r="81" spans="1:11" ht="20.25" customHeight="1" x14ac:dyDescent="0.45">
      <c r="A81" s="138"/>
      <c r="B81" s="148"/>
      <c r="C81" s="148"/>
      <c r="D81" s="148"/>
      <c r="E81" s="148"/>
      <c r="F81" s="148"/>
      <c r="G81" s="148"/>
      <c r="H81" s="148"/>
      <c r="I81" s="148"/>
      <c r="J81" s="148"/>
      <c r="K81" s="149"/>
    </row>
    <row r="82" spans="1:11" ht="20.25" customHeight="1" x14ac:dyDescent="0.45">
      <c r="A82" s="138"/>
      <c r="B82" s="148"/>
      <c r="C82" s="148"/>
      <c r="D82" s="148"/>
      <c r="E82" s="148"/>
      <c r="F82" s="148"/>
      <c r="G82" s="148"/>
      <c r="H82" s="148"/>
      <c r="I82" s="148"/>
      <c r="J82" s="148"/>
      <c r="K82" s="149"/>
    </row>
    <row r="83" spans="1:11" ht="20.25" customHeight="1" x14ac:dyDescent="0.45">
      <c r="A83" s="138"/>
      <c r="B83" s="148"/>
      <c r="C83" s="148"/>
      <c r="D83" s="148"/>
      <c r="E83" s="148"/>
      <c r="F83" s="148"/>
      <c r="G83" s="148"/>
      <c r="H83" s="148"/>
      <c r="I83" s="148"/>
      <c r="J83" s="148"/>
      <c r="K83" s="149"/>
    </row>
    <row r="84" spans="1:11" ht="20.25" customHeight="1" x14ac:dyDescent="0.45">
      <c r="A84" s="138"/>
      <c r="B84" s="148"/>
      <c r="C84" s="148"/>
      <c r="D84" s="148"/>
      <c r="E84" s="148"/>
      <c r="F84" s="148"/>
      <c r="G84" s="148"/>
      <c r="H84" s="148"/>
      <c r="I84" s="148"/>
      <c r="J84" s="148"/>
      <c r="K84" s="149"/>
    </row>
    <row r="85" spans="1:11" ht="20.25" customHeight="1" x14ac:dyDescent="0.45">
      <c r="A85" s="138"/>
      <c r="B85" s="148"/>
      <c r="C85" s="148"/>
      <c r="D85" s="148"/>
      <c r="E85" s="148"/>
      <c r="F85" s="148"/>
      <c r="G85" s="148"/>
      <c r="H85" s="148"/>
      <c r="I85" s="148"/>
      <c r="J85" s="148"/>
      <c r="K85" s="149"/>
    </row>
    <row r="86" spans="1:11" ht="20.25" customHeight="1" x14ac:dyDescent="0.45">
      <c r="A86" s="138"/>
      <c r="B86" s="148"/>
      <c r="C86" s="148"/>
      <c r="D86" s="148"/>
      <c r="E86" s="148"/>
      <c r="F86" s="148"/>
      <c r="G86" s="148"/>
      <c r="H86" s="148"/>
      <c r="I86" s="148"/>
      <c r="J86" s="148"/>
      <c r="K86" s="149"/>
    </row>
    <row r="87" spans="1:11" ht="20.25" customHeight="1" x14ac:dyDescent="0.45">
      <c r="A87" s="138"/>
      <c r="B87" s="148"/>
      <c r="C87" s="148"/>
      <c r="D87" s="148"/>
      <c r="E87" s="148"/>
      <c r="F87" s="148"/>
      <c r="G87" s="148"/>
      <c r="H87" s="148"/>
      <c r="I87" s="148"/>
      <c r="J87" s="148"/>
      <c r="K87" s="149"/>
    </row>
    <row r="88" spans="1:11" ht="20.25" customHeight="1" x14ac:dyDescent="0.45">
      <c r="A88" s="138"/>
      <c r="B88" s="148"/>
      <c r="C88" s="148"/>
      <c r="D88" s="148"/>
      <c r="E88" s="148"/>
      <c r="F88" s="148"/>
      <c r="G88" s="148"/>
      <c r="H88" s="148"/>
      <c r="I88" s="148"/>
      <c r="J88" s="148"/>
      <c r="K88" s="149"/>
    </row>
    <row r="89" spans="1:11" ht="20.25" customHeight="1" x14ac:dyDescent="0.45">
      <c r="A89" s="138"/>
      <c r="B89" s="148"/>
      <c r="C89" s="148"/>
      <c r="D89" s="148"/>
      <c r="E89" s="148"/>
      <c r="F89" s="148"/>
      <c r="G89" s="148"/>
      <c r="H89" s="148"/>
      <c r="I89" s="148"/>
      <c r="J89" s="148"/>
      <c r="K89" s="149"/>
    </row>
    <row r="90" spans="1:11" ht="20.25" customHeight="1" x14ac:dyDescent="0.45">
      <c r="A90" s="138"/>
      <c r="B90" s="148"/>
      <c r="C90" s="148"/>
      <c r="D90" s="148"/>
      <c r="E90" s="148"/>
      <c r="F90" s="148"/>
      <c r="G90" s="148"/>
      <c r="H90" s="148"/>
      <c r="I90" s="148"/>
      <c r="J90" s="148"/>
      <c r="K90" s="149"/>
    </row>
    <row r="91" spans="1:11" ht="20.25" customHeight="1" x14ac:dyDescent="0.45">
      <c r="A91" s="138"/>
      <c r="B91" s="148"/>
      <c r="C91" s="148"/>
      <c r="D91" s="148"/>
      <c r="E91" s="148"/>
      <c r="F91" s="148"/>
      <c r="G91" s="148"/>
      <c r="H91" s="148"/>
      <c r="I91" s="148"/>
      <c r="J91" s="148"/>
      <c r="K91" s="149"/>
    </row>
    <row r="92" spans="1:11" ht="20.25" customHeight="1" x14ac:dyDescent="0.45">
      <c r="A92" s="138"/>
      <c r="B92" s="148"/>
      <c r="C92" s="148"/>
      <c r="D92" s="148"/>
      <c r="E92" s="148"/>
      <c r="F92" s="148"/>
      <c r="G92" s="148"/>
      <c r="H92" s="148"/>
      <c r="I92" s="148"/>
      <c r="J92" s="148"/>
      <c r="K92" s="149"/>
    </row>
    <row r="93" spans="1:11" ht="20.25" customHeight="1" x14ac:dyDescent="0.45">
      <c r="A93" s="138"/>
      <c r="B93" s="148"/>
      <c r="C93" s="148"/>
      <c r="D93" s="148"/>
      <c r="E93" s="148"/>
      <c r="F93" s="148"/>
      <c r="G93" s="148"/>
      <c r="H93" s="148"/>
      <c r="I93" s="148"/>
      <c r="J93" s="148"/>
      <c r="K93" s="149"/>
    </row>
    <row r="94" spans="1:11" ht="20.25" customHeight="1" x14ac:dyDescent="0.45">
      <c r="A94" s="138"/>
      <c r="B94" s="148"/>
      <c r="C94" s="148"/>
      <c r="D94" s="148"/>
      <c r="E94" s="148"/>
      <c r="F94" s="148"/>
      <c r="G94" s="148"/>
      <c r="H94" s="148"/>
      <c r="I94" s="148"/>
      <c r="J94" s="148"/>
      <c r="K94" s="149"/>
    </row>
    <row r="95" spans="1:11" ht="20.25" customHeight="1" x14ac:dyDescent="0.45">
      <c r="A95" s="138"/>
      <c r="B95" s="148"/>
      <c r="C95" s="148"/>
      <c r="D95" s="148"/>
      <c r="E95" s="148"/>
      <c r="F95" s="148"/>
      <c r="G95" s="148"/>
      <c r="H95" s="148"/>
      <c r="I95" s="148"/>
      <c r="J95" s="148"/>
      <c r="K95" s="149"/>
    </row>
    <row r="96" spans="1:11" ht="20.25" customHeight="1" x14ac:dyDescent="0.45">
      <c r="A96" s="138"/>
      <c r="B96" s="148"/>
      <c r="C96" s="148"/>
      <c r="D96" s="148"/>
      <c r="E96" s="148"/>
      <c r="F96" s="148"/>
      <c r="G96" s="148"/>
      <c r="H96" s="148"/>
      <c r="I96" s="148"/>
      <c r="J96" s="148"/>
      <c r="K96" s="149"/>
    </row>
    <row r="97" spans="1:11" ht="20.25" customHeight="1" x14ac:dyDescent="0.45">
      <c r="A97" s="138"/>
      <c r="B97" s="148"/>
      <c r="C97" s="148"/>
      <c r="D97" s="148"/>
      <c r="E97" s="148"/>
      <c r="F97" s="148"/>
      <c r="G97" s="148"/>
      <c r="H97" s="148"/>
      <c r="I97" s="148"/>
      <c r="J97" s="148"/>
      <c r="K97" s="149"/>
    </row>
    <row r="98" spans="1:11" ht="20.25" customHeight="1" x14ac:dyDescent="0.45">
      <c r="A98" s="138"/>
      <c r="B98" s="148"/>
      <c r="C98" s="148"/>
      <c r="D98" s="148"/>
      <c r="E98" s="148"/>
      <c r="F98" s="148"/>
      <c r="G98" s="148"/>
      <c r="H98" s="148"/>
      <c r="I98" s="148"/>
      <c r="J98" s="148"/>
      <c r="K98" s="149"/>
    </row>
    <row r="99" spans="1:11" ht="20.25" customHeight="1" x14ac:dyDescent="0.45">
      <c r="A99" s="138"/>
      <c r="B99" s="148"/>
      <c r="C99" s="148"/>
      <c r="D99" s="148"/>
      <c r="E99" s="148"/>
      <c r="F99" s="148"/>
      <c r="G99" s="148"/>
      <c r="H99" s="148"/>
      <c r="I99" s="148"/>
      <c r="J99" s="148"/>
      <c r="K99" s="149"/>
    </row>
    <row r="100" spans="1:11" ht="20.25" customHeight="1" x14ac:dyDescent="0.45">
      <c r="A100" s="138"/>
      <c r="B100" s="148"/>
      <c r="C100" s="148"/>
      <c r="D100" s="148"/>
      <c r="E100" s="148"/>
      <c r="F100" s="148"/>
      <c r="G100" s="148"/>
      <c r="H100" s="148"/>
      <c r="I100" s="148"/>
      <c r="J100" s="148"/>
      <c r="K100" s="149"/>
    </row>
    <row r="101" spans="1:11" ht="20.25" customHeight="1" x14ac:dyDescent="0.45">
      <c r="A101" s="138"/>
      <c r="B101" s="148"/>
      <c r="C101" s="148"/>
      <c r="D101" s="148"/>
      <c r="E101" s="148"/>
      <c r="F101" s="148"/>
      <c r="G101" s="148"/>
      <c r="H101" s="148"/>
      <c r="I101" s="148"/>
      <c r="J101" s="148"/>
      <c r="K101" s="149"/>
    </row>
    <row r="102" spans="1:11" ht="20.25" customHeight="1" x14ac:dyDescent="0.45">
      <c r="A102" s="138"/>
      <c r="B102" s="148"/>
      <c r="C102" s="148"/>
      <c r="D102" s="148"/>
      <c r="E102" s="148"/>
      <c r="F102" s="148"/>
      <c r="G102" s="148"/>
      <c r="H102" s="148"/>
      <c r="I102" s="148"/>
      <c r="J102" s="148"/>
      <c r="K102" s="149"/>
    </row>
    <row r="103" spans="1:11" ht="20.25" customHeight="1" x14ac:dyDescent="0.45">
      <c r="A103" s="138"/>
      <c r="B103" s="148"/>
      <c r="C103" s="148"/>
      <c r="D103" s="148"/>
      <c r="E103" s="148"/>
      <c r="F103" s="148"/>
      <c r="G103" s="148"/>
      <c r="H103" s="148"/>
      <c r="I103" s="148"/>
      <c r="J103" s="148"/>
      <c r="K103" s="149"/>
    </row>
    <row r="104" spans="1:11" ht="20.25" customHeight="1" x14ac:dyDescent="0.45">
      <c r="A104" s="138"/>
      <c r="B104" s="148"/>
      <c r="C104" s="148"/>
      <c r="D104" s="148"/>
      <c r="E104" s="148"/>
      <c r="F104" s="148"/>
      <c r="G104" s="148"/>
      <c r="H104" s="148"/>
      <c r="I104" s="148"/>
      <c r="J104" s="148"/>
      <c r="K104" s="149"/>
    </row>
    <row r="105" spans="1:11" ht="20.25" customHeight="1" x14ac:dyDescent="0.45">
      <c r="A105" s="138"/>
      <c r="B105" s="148"/>
      <c r="C105" s="148"/>
      <c r="D105" s="148"/>
      <c r="E105" s="148"/>
      <c r="F105" s="148"/>
      <c r="G105" s="148"/>
      <c r="H105" s="148"/>
      <c r="I105" s="148"/>
      <c r="J105" s="148"/>
      <c r="K105" s="149"/>
    </row>
    <row r="106" spans="1:11" ht="20.25" customHeight="1" x14ac:dyDescent="0.45">
      <c r="A106" s="138"/>
      <c r="B106" s="148"/>
      <c r="C106" s="148"/>
      <c r="D106" s="148"/>
      <c r="E106" s="148"/>
      <c r="F106" s="148"/>
      <c r="G106" s="148"/>
      <c r="H106" s="148"/>
      <c r="I106" s="148"/>
      <c r="J106" s="148"/>
      <c r="K106" s="149"/>
    </row>
    <row r="107" spans="1:11" ht="20.25" customHeight="1" x14ac:dyDescent="0.45">
      <c r="A107" s="138"/>
      <c r="B107" s="148"/>
      <c r="C107" s="148"/>
      <c r="D107" s="148"/>
      <c r="E107" s="148"/>
      <c r="F107" s="148"/>
      <c r="G107" s="148"/>
      <c r="H107" s="148"/>
      <c r="I107" s="148"/>
      <c r="J107" s="148"/>
      <c r="K107" s="149"/>
    </row>
    <row r="108" spans="1:11" ht="20.25" customHeight="1" x14ac:dyDescent="0.45">
      <c r="A108" s="138"/>
      <c r="B108" s="148"/>
      <c r="C108" s="148"/>
      <c r="D108" s="148"/>
      <c r="E108" s="148"/>
      <c r="F108" s="148"/>
      <c r="G108" s="148"/>
      <c r="H108" s="148"/>
      <c r="I108" s="148"/>
      <c r="J108" s="148"/>
      <c r="K108" s="149"/>
    </row>
    <row r="109" spans="1:11" ht="20.25" customHeight="1" x14ac:dyDescent="0.45">
      <c r="A109" s="138"/>
      <c r="B109" s="148"/>
      <c r="C109" s="148"/>
      <c r="D109" s="148"/>
      <c r="E109" s="148"/>
      <c r="F109" s="148"/>
      <c r="G109" s="148"/>
      <c r="H109" s="148"/>
      <c r="I109" s="148"/>
      <c r="J109" s="148"/>
      <c r="K109" s="149"/>
    </row>
    <row r="110" spans="1:11" ht="20.25" customHeight="1" x14ac:dyDescent="0.45">
      <c r="A110" s="138"/>
      <c r="B110" s="148"/>
      <c r="C110" s="148"/>
      <c r="D110" s="148"/>
      <c r="E110" s="148"/>
      <c r="F110" s="148"/>
      <c r="G110" s="148"/>
      <c r="H110" s="148"/>
      <c r="I110" s="148"/>
      <c r="J110" s="148"/>
      <c r="K110" s="149"/>
    </row>
    <row r="111" spans="1:11" ht="20.25" customHeight="1" x14ac:dyDescent="0.45">
      <c r="A111" s="138"/>
      <c r="B111" s="148"/>
      <c r="C111" s="148"/>
      <c r="D111" s="148"/>
      <c r="E111" s="148"/>
      <c r="F111" s="148"/>
      <c r="G111" s="148"/>
      <c r="H111" s="148"/>
      <c r="I111" s="148"/>
      <c r="J111" s="148"/>
      <c r="K111" s="149"/>
    </row>
    <row r="112" spans="1:11" ht="20.25" customHeight="1" x14ac:dyDescent="0.45">
      <c r="A112" s="138"/>
      <c r="B112" s="148"/>
      <c r="C112" s="148"/>
      <c r="D112" s="148"/>
      <c r="E112" s="148"/>
      <c r="F112" s="148"/>
      <c r="G112" s="148"/>
      <c r="H112" s="148"/>
      <c r="I112" s="148"/>
      <c r="J112" s="148"/>
      <c r="K112" s="149"/>
    </row>
    <row r="113" spans="1:11" ht="20.25" customHeight="1" x14ac:dyDescent="0.45">
      <c r="A113" s="138"/>
      <c r="B113" s="148"/>
      <c r="C113" s="148"/>
      <c r="D113" s="148"/>
      <c r="E113" s="148"/>
      <c r="F113" s="148"/>
      <c r="G113" s="148"/>
      <c r="H113" s="148"/>
      <c r="I113" s="148"/>
      <c r="J113" s="148"/>
      <c r="K113" s="149"/>
    </row>
    <row r="114" spans="1:11" ht="20.25" customHeight="1" x14ac:dyDescent="0.45">
      <c r="A114" s="138"/>
      <c r="B114" s="148"/>
      <c r="C114" s="148"/>
      <c r="D114" s="148"/>
      <c r="E114" s="148"/>
      <c r="F114" s="148"/>
      <c r="G114" s="148"/>
      <c r="H114" s="148"/>
      <c r="I114" s="148"/>
      <c r="J114" s="148"/>
      <c r="K114" s="149"/>
    </row>
    <row r="115" spans="1:11" ht="20.25" customHeight="1" x14ac:dyDescent="0.45">
      <c r="A115" s="138"/>
      <c r="B115" s="148"/>
      <c r="C115" s="148"/>
      <c r="D115" s="148"/>
      <c r="E115" s="148"/>
      <c r="F115" s="148"/>
      <c r="G115" s="148"/>
      <c r="H115" s="148"/>
      <c r="I115" s="148"/>
      <c r="J115" s="148"/>
      <c r="K115" s="149"/>
    </row>
    <row r="116" spans="1:11" ht="20.25" customHeight="1" x14ac:dyDescent="0.45">
      <c r="A116" s="138"/>
      <c r="B116" s="148"/>
      <c r="C116" s="148"/>
      <c r="D116" s="148"/>
      <c r="E116" s="148"/>
      <c r="F116" s="148"/>
      <c r="G116" s="148"/>
      <c r="H116" s="148"/>
      <c r="I116" s="148"/>
      <c r="J116" s="148"/>
      <c r="K116" s="149"/>
    </row>
    <row r="117" spans="1:11" ht="20.25" customHeight="1" x14ac:dyDescent="0.45">
      <c r="A117" s="138"/>
      <c r="B117" s="148"/>
      <c r="C117" s="148"/>
      <c r="D117" s="148"/>
      <c r="E117" s="148"/>
      <c r="F117" s="148"/>
      <c r="G117" s="148"/>
      <c r="H117" s="148"/>
      <c r="I117" s="148"/>
      <c r="J117" s="148"/>
      <c r="K117" s="149"/>
    </row>
    <row r="118" spans="1:11" ht="20.25" customHeight="1" x14ac:dyDescent="0.45">
      <c r="A118" s="138"/>
      <c r="B118" s="148"/>
      <c r="C118" s="148"/>
      <c r="D118" s="148"/>
      <c r="E118" s="148"/>
      <c r="F118" s="148"/>
      <c r="G118" s="148"/>
      <c r="H118" s="148"/>
      <c r="I118" s="148"/>
      <c r="J118" s="148"/>
      <c r="K118" s="149"/>
    </row>
    <row r="119" spans="1:11" ht="20.25" customHeight="1" x14ac:dyDescent="0.45">
      <c r="A119" s="150"/>
      <c r="B119" s="151"/>
      <c r="C119" s="151"/>
      <c r="D119" s="151"/>
      <c r="E119" s="151"/>
      <c r="F119" s="151"/>
      <c r="G119" s="151"/>
      <c r="H119" s="151"/>
      <c r="I119" s="151"/>
      <c r="J119" s="151"/>
      <c r="K119" s="152"/>
    </row>
    <row r="120" spans="1:11" ht="20.25" customHeight="1" x14ac:dyDescent="0.45">
      <c r="A120" s="7"/>
      <c r="B120" s="7"/>
      <c r="C120" s="7"/>
      <c r="D120" s="7"/>
      <c r="E120" s="7"/>
      <c r="F120" s="7"/>
      <c r="G120" s="7"/>
      <c r="H120" s="7"/>
      <c r="I120" s="7"/>
      <c r="J120" s="7"/>
      <c r="K120" s="7"/>
    </row>
    <row r="121" spans="1:11" ht="20.25" customHeight="1" x14ac:dyDescent="0.45">
      <c r="A121" s="3" t="s">
        <v>48</v>
      </c>
    </row>
    <row r="122" spans="1:11" ht="20.25" customHeight="1" x14ac:dyDescent="0.45">
      <c r="A122" s="3" t="s">
        <v>17</v>
      </c>
      <c r="G122" s="3" t="s">
        <v>18</v>
      </c>
    </row>
    <row r="123" spans="1:11" ht="20.25" customHeight="1" x14ac:dyDescent="0.45">
      <c r="A123" s="124"/>
      <c r="B123" s="125"/>
      <c r="C123" s="125"/>
      <c r="D123" s="125"/>
      <c r="E123" s="126"/>
      <c r="G123" s="124"/>
      <c r="H123" s="136"/>
      <c r="I123" s="136"/>
      <c r="J123" s="136"/>
      <c r="K123" s="137"/>
    </row>
    <row r="124" spans="1:11" ht="20.25" customHeight="1" x14ac:dyDescent="0.45">
      <c r="A124" s="133"/>
      <c r="B124" s="134"/>
      <c r="C124" s="134"/>
      <c r="D124" s="134"/>
      <c r="E124" s="135"/>
      <c r="G124" s="138"/>
      <c r="H124" s="139"/>
      <c r="I124" s="139"/>
      <c r="J124" s="139"/>
      <c r="K124" s="140"/>
    </row>
    <row r="125" spans="1:11" ht="20.25" customHeight="1" x14ac:dyDescent="0.45">
      <c r="A125" s="133"/>
      <c r="B125" s="134"/>
      <c r="C125" s="134"/>
      <c r="D125" s="134"/>
      <c r="E125" s="135"/>
      <c r="G125" s="138"/>
      <c r="H125" s="139"/>
      <c r="I125" s="139"/>
      <c r="J125" s="139"/>
      <c r="K125" s="140"/>
    </row>
    <row r="126" spans="1:11" ht="20.25" customHeight="1" x14ac:dyDescent="0.45">
      <c r="A126" s="133"/>
      <c r="B126" s="134"/>
      <c r="C126" s="134"/>
      <c r="D126" s="134"/>
      <c r="E126" s="135"/>
      <c r="F126" s="144"/>
      <c r="G126" s="138"/>
      <c r="H126" s="139"/>
      <c r="I126" s="139"/>
      <c r="J126" s="139"/>
      <c r="K126" s="140"/>
    </row>
    <row r="127" spans="1:11" ht="20.25" customHeight="1" x14ac:dyDescent="0.45">
      <c r="A127" s="133"/>
      <c r="B127" s="134"/>
      <c r="C127" s="134"/>
      <c r="D127" s="134"/>
      <c r="E127" s="135"/>
      <c r="F127" s="144"/>
      <c r="G127" s="138"/>
      <c r="H127" s="139"/>
      <c r="I127" s="139"/>
      <c r="J127" s="139"/>
      <c r="K127" s="140"/>
    </row>
    <row r="128" spans="1:11" ht="20.25" customHeight="1" x14ac:dyDescent="0.45">
      <c r="A128" s="133"/>
      <c r="B128" s="134"/>
      <c r="C128" s="134"/>
      <c r="D128" s="134"/>
      <c r="E128" s="135"/>
      <c r="G128" s="138"/>
      <c r="H128" s="139"/>
      <c r="I128" s="139"/>
      <c r="J128" s="139"/>
      <c r="K128" s="140"/>
    </row>
    <row r="129" spans="1:11" ht="20.25" customHeight="1" x14ac:dyDescent="0.45">
      <c r="A129" s="133"/>
      <c r="B129" s="134"/>
      <c r="C129" s="134"/>
      <c r="D129" s="134"/>
      <c r="E129" s="135"/>
      <c r="G129" s="138"/>
      <c r="H129" s="139"/>
      <c r="I129" s="139"/>
      <c r="J129" s="139"/>
      <c r="K129" s="140"/>
    </row>
    <row r="130" spans="1:11" ht="20.25" customHeight="1" x14ac:dyDescent="0.45">
      <c r="A130" s="133"/>
      <c r="B130" s="134"/>
      <c r="C130" s="134"/>
      <c r="D130" s="134"/>
      <c r="E130" s="135"/>
      <c r="G130" s="138"/>
      <c r="H130" s="139"/>
      <c r="I130" s="139"/>
      <c r="J130" s="139"/>
      <c r="K130" s="140"/>
    </row>
    <row r="131" spans="1:11" ht="20.25" customHeight="1" x14ac:dyDescent="0.45">
      <c r="A131" s="127"/>
      <c r="B131" s="128"/>
      <c r="C131" s="128"/>
      <c r="D131" s="128"/>
      <c r="E131" s="129"/>
      <c r="G131" s="141"/>
      <c r="H131" s="142"/>
      <c r="I131" s="142"/>
      <c r="J131" s="142"/>
      <c r="K131" s="143"/>
    </row>
    <row r="132" spans="1:11" ht="20.25" customHeight="1" x14ac:dyDescent="0.45">
      <c r="A132" s="3" t="s">
        <v>19</v>
      </c>
    </row>
    <row r="133" spans="1:11" ht="20.25" customHeight="1" x14ac:dyDescent="0.45">
      <c r="A133" s="118"/>
      <c r="B133" s="119"/>
      <c r="C133" s="119"/>
      <c r="D133" s="119"/>
      <c r="E133" s="119"/>
      <c r="F133" s="119"/>
      <c r="G133" s="119"/>
      <c r="H133" s="119"/>
      <c r="I133" s="119"/>
      <c r="J133" s="119"/>
      <c r="K133" s="120"/>
    </row>
    <row r="134" spans="1:11" ht="20.25" customHeight="1" x14ac:dyDescent="0.45">
      <c r="A134" s="121"/>
      <c r="B134" s="122"/>
      <c r="C134" s="122"/>
      <c r="D134" s="122"/>
      <c r="E134" s="122"/>
      <c r="F134" s="122"/>
      <c r="G134" s="122"/>
      <c r="H134" s="122"/>
      <c r="I134" s="122"/>
      <c r="J134" s="122"/>
      <c r="K134" s="123"/>
    </row>
    <row r="135" spans="1:11" ht="20.25" customHeight="1" x14ac:dyDescent="0.45">
      <c r="A135" s="3" t="s">
        <v>20</v>
      </c>
    </row>
    <row r="136" spans="1:11" ht="20.25" customHeight="1" x14ac:dyDescent="0.45">
      <c r="A136" s="118"/>
      <c r="B136" s="119"/>
      <c r="C136" s="119"/>
      <c r="D136" s="119"/>
      <c r="E136" s="119"/>
      <c r="F136" s="119"/>
      <c r="G136" s="119"/>
      <c r="H136" s="119"/>
      <c r="I136" s="119"/>
      <c r="J136" s="119"/>
      <c r="K136" s="120"/>
    </row>
    <row r="137" spans="1:11" ht="20.25" customHeight="1" x14ac:dyDescent="0.45">
      <c r="A137" s="121"/>
      <c r="B137" s="122"/>
      <c r="C137" s="122"/>
      <c r="D137" s="122"/>
      <c r="E137" s="122"/>
      <c r="F137" s="122"/>
      <c r="G137" s="122"/>
      <c r="H137" s="122"/>
      <c r="I137" s="122"/>
      <c r="J137" s="122"/>
      <c r="K137" s="123"/>
    </row>
    <row r="138" spans="1:11" ht="20.25" customHeight="1" x14ac:dyDescent="0.45">
      <c r="A138" s="3" t="s">
        <v>31</v>
      </c>
    </row>
    <row r="139" spans="1:11" ht="20.25" customHeight="1" x14ac:dyDescent="0.45">
      <c r="A139" s="158"/>
      <c r="B139" s="146"/>
      <c r="C139" s="146"/>
      <c r="D139" s="146"/>
      <c r="E139" s="146"/>
      <c r="F139" s="146"/>
      <c r="G139" s="146"/>
      <c r="H139" s="146"/>
      <c r="I139" s="146"/>
      <c r="J139" s="146"/>
      <c r="K139" s="147"/>
    </row>
    <row r="140" spans="1:11" ht="20.25" customHeight="1" x14ac:dyDescent="0.45">
      <c r="A140" s="159"/>
      <c r="B140" s="148"/>
      <c r="C140" s="148"/>
      <c r="D140" s="148"/>
      <c r="E140" s="148"/>
      <c r="F140" s="148"/>
      <c r="G140" s="148"/>
      <c r="H140" s="148"/>
      <c r="I140" s="148"/>
      <c r="J140" s="148"/>
      <c r="K140" s="149"/>
    </row>
    <row r="141" spans="1:11" ht="20.25" customHeight="1" x14ac:dyDescent="0.45">
      <c r="A141" s="150"/>
      <c r="B141" s="151"/>
      <c r="C141" s="151"/>
      <c r="D141" s="151"/>
      <c r="E141" s="151"/>
      <c r="F141" s="151"/>
      <c r="G141" s="151"/>
      <c r="H141" s="151"/>
      <c r="I141" s="151"/>
      <c r="J141" s="151"/>
      <c r="K141" s="152"/>
    </row>
    <row r="142" spans="1:11" ht="20.25" customHeight="1" x14ac:dyDescent="0.45">
      <c r="A142" s="3" t="s">
        <v>49</v>
      </c>
    </row>
    <row r="143" spans="1:11" ht="20.25" customHeight="1" x14ac:dyDescent="0.45">
      <c r="A143" s="3" t="s">
        <v>17</v>
      </c>
      <c r="G143" s="3" t="s">
        <v>18</v>
      </c>
    </row>
    <row r="144" spans="1:11" ht="20.25" customHeight="1" x14ac:dyDescent="0.45">
      <c r="A144" s="124"/>
      <c r="B144" s="125"/>
      <c r="C144" s="125"/>
      <c r="D144" s="125"/>
      <c r="E144" s="126"/>
      <c r="G144" s="124"/>
      <c r="H144" s="136"/>
      <c r="I144" s="136"/>
      <c r="J144" s="136"/>
      <c r="K144" s="137"/>
    </row>
    <row r="145" spans="1:11" ht="20.25" customHeight="1" x14ac:dyDescent="0.45">
      <c r="A145" s="133"/>
      <c r="B145" s="134"/>
      <c r="C145" s="134"/>
      <c r="D145" s="134"/>
      <c r="E145" s="135"/>
      <c r="G145" s="138"/>
      <c r="H145" s="139"/>
      <c r="I145" s="139"/>
      <c r="J145" s="139"/>
      <c r="K145" s="140"/>
    </row>
    <row r="146" spans="1:11" ht="20.25" customHeight="1" x14ac:dyDescent="0.45">
      <c r="A146" s="133"/>
      <c r="B146" s="134"/>
      <c r="C146" s="134"/>
      <c r="D146" s="134"/>
      <c r="E146" s="135"/>
      <c r="G146" s="138"/>
      <c r="H146" s="139"/>
      <c r="I146" s="139"/>
      <c r="J146" s="139"/>
      <c r="K146" s="140"/>
    </row>
    <row r="147" spans="1:11" ht="20.25" customHeight="1" x14ac:dyDescent="0.45">
      <c r="A147" s="133"/>
      <c r="B147" s="134"/>
      <c r="C147" s="134"/>
      <c r="D147" s="134"/>
      <c r="E147" s="135"/>
      <c r="F147" s="144"/>
      <c r="G147" s="138"/>
      <c r="H147" s="139"/>
      <c r="I147" s="139"/>
      <c r="J147" s="139"/>
      <c r="K147" s="140"/>
    </row>
    <row r="148" spans="1:11" ht="20.25" customHeight="1" x14ac:dyDescent="0.45">
      <c r="A148" s="133"/>
      <c r="B148" s="134"/>
      <c r="C148" s="134"/>
      <c r="D148" s="134"/>
      <c r="E148" s="135"/>
      <c r="F148" s="144"/>
      <c r="G148" s="138"/>
      <c r="H148" s="139"/>
      <c r="I148" s="139"/>
      <c r="J148" s="139"/>
      <c r="K148" s="140"/>
    </row>
    <row r="149" spans="1:11" ht="20.25" customHeight="1" x14ac:dyDescent="0.45">
      <c r="A149" s="133"/>
      <c r="B149" s="134"/>
      <c r="C149" s="134"/>
      <c r="D149" s="134"/>
      <c r="E149" s="135"/>
      <c r="G149" s="138"/>
      <c r="H149" s="139"/>
      <c r="I149" s="139"/>
      <c r="J149" s="139"/>
      <c r="K149" s="140"/>
    </row>
    <row r="150" spans="1:11" ht="20.25" customHeight="1" x14ac:dyDescent="0.45">
      <c r="A150" s="133"/>
      <c r="B150" s="134"/>
      <c r="C150" s="134"/>
      <c r="D150" s="134"/>
      <c r="E150" s="135"/>
      <c r="G150" s="138"/>
      <c r="H150" s="139"/>
      <c r="I150" s="139"/>
      <c r="J150" s="139"/>
      <c r="K150" s="140"/>
    </row>
    <row r="151" spans="1:11" ht="20.25" customHeight="1" x14ac:dyDescent="0.45">
      <c r="A151" s="133"/>
      <c r="B151" s="134"/>
      <c r="C151" s="134"/>
      <c r="D151" s="134"/>
      <c r="E151" s="135"/>
      <c r="G151" s="138"/>
      <c r="H151" s="139"/>
      <c r="I151" s="139"/>
      <c r="J151" s="139"/>
      <c r="K151" s="140"/>
    </row>
    <row r="152" spans="1:11" ht="20.25" customHeight="1" x14ac:dyDescent="0.45">
      <c r="A152" s="127"/>
      <c r="B152" s="128"/>
      <c r="C152" s="128"/>
      <c r="D152" s="128"/>
      <c r="E152" s="129"/>
      <c r="G152" s="141"/>
      <c r="H152" s="142"/>
      <c r="I152" s="142"/>
      <c r="J152" s="142"/>
      <c r="K152" s="143"/>
    </row>
    <row r="153" spans="1:11" ht="20.25" customHeight="1" x14ac:dyDescent="0.45">
      <c r="A153" s="3" t="s">
        <v>19</v>
      </c>
    </row>
    <row r="154" spans="1:11" ht="20.25" customHeight="1" x14ac:dyDescent="0.45">
      <c r="A154" s="118"/>
      <c r="B154" s="119"/>
      <c r="C154" s="119"/>
      <c r="D154" s="119"/>
      <c r="E154" s="119"/>
      <c r="F154" s="119"/>
      <c r="G154" s="119"/>
      <c r="H154" s="119"/>
      <c r="I154" s="119"/>
      <c r="J154" s="119"/>
      <c r="K154" s="120"/>
    </row>
    <row r="155" spans="1:11" ht="20.25" customHeight="1" x14ac:dyDescent="0.45">
      <c r="A155" s="121"/>
      <c r="B155" s="122"/>
      <c r="C155" s="122"/>
      <c r="D155" s="122"/>
      <c r="E155" s="122"/>
      <c r="F155" s="122"/>
      <c r="G155" s="122"/>
      <c r="H155" s="122"/>
      <c r="I155" s="122"/>
      <c r="J155" s="122"/>
      <c r="K155" s="123"/>
    </row>
    <row r="156" spans="1:11" ht="20.25" customHeight="1" x14ac:dyDescent="0.45">
      <c r="A156" s="3" t="s">
        <v>20</v>
      </c>
    </row>
    <row r="157" spans="1:11" ht="20.25" customHeight="1" x14ac:dyDescent="0.45">
      <c r="A157" s="118"/>
      <c r="B157" s="119"/>
      <c r="C157" s="119"/>
      <c r="D157" s="119"/>
      <c r="E157" s="119"/>
      <c r="F157" s="119"/>
      <c r="G157" s="119"/>
      <c r="H157" s="119"/>
      <c r="I157" s="119"/>
      <c r="J157" s="119"/>
      <c r="K157" s="120"/>
    </row>
    <row r="158" spans="1:11" ht="20.25" customHeight="1" x14ac:dyDescent="0.45">
      <c r="A158" s="121"/>
      <c r="B158" s="122"/>
      <c r="C158" s="122"/>
      <c r="D158" s="122"/>
      <c r="E158" s="122"/>
      <c r="F158" s="122"/>
      <c r="G158" s="122"/>
      <c r="H158" s="122"/>
      <c r="I158" s="122"/>
      <c r="J158" s="122"/>
      <c r="K158" s="123"/>
    </row>
    <row r="159" spans="1:11" ht="20.25" customHeight="1" x14ac:dyDescent="0.45">
      <c r="A159" s="3" t="s">
        <v>31</v>
      </c>
    </row>
    <row r="160" spans="1:11" ht="20.25" customHeight="1" x14ac:dyDescent="0.45">
      <c r="A160" s="158"/>
      <c r="B160" s="146"/>
      <c r="C160" s="146"/>
      <c r="D160" s="146"/>
      <c r="E160" s="146"/>
      <c r="F160" s="146"/>
      <c r="G160" s="146"/>
      <c r="H160" s="146"/>
      <c r="I160" s="146"/>
      <c r="J160" s="146"/>
      <c r="K160" s="147"/>
    </row>
    <row r="161" spans="1:11" ht="20.25" customHeight="1" x14ac:dyDescent="0.45">
      <c r="A161" s="159"/>
      <c r="B161" s="148"/>
      <c r="C161" s="148"/>
      <c r="D161" s="148"/>
      <c r="E161" s="148"/>
      <c r="F161" s="148"/>
      <c r="G161" s="148"/>
      <c r="H161" s="148"/>
      <c r="I161" s="148"/>
      <c r="J161" s="148"/>
      <c r="K161" s="149"/>
    </row>
    <row r="162" spans="1:11" ht="20.25" customHeight="1" x14ac:dyDescent="0.45">
      <c r="A162" s="150"/>
      <c r="B162" s="151"/>
      <c r="C162" s="151"/>
      <c r="D162" s="151"/>
      <c r="E162" s="151"/>
      <c r="F162" s="151"/>
      <c r="G162" s="151"/>
      <c r="H162" s="151"/>
      <c r="I162" s="151"/>
      <c r="J162" s="151"/>
      <c r="K162" s="152"/>
    </row>
    <row r="164" spans="1:11" ht="20.25" customHeight="1" x14ac:dyDescent="0.45">
      <c r="A164" s="3" t="s">
        <v>28</v>
      </c>
    </row>
    <row r="166" spans="1:11" ht="20.25" customHeight="1" x14ac:dyDescent="0.45">
      <c r="A166" s="3" t="s">
        <v>23</v>
      </c>
    </row>
    <row r="167" spans="1:11" ht="20.25" customHeight="1" x14ac:dyDescent="0.45">
      <c r="A167" s="124" t="s">
        <v>168</v>
      </c>
      <c r="B167" s="125"/>
      <c r="C167" s="125"/>
      <c r="D167" s="125"/>
      <c r="E167" s="125"/>
      <c r="F167" s="125"/>
      <c r="G167" s="125"/>
      <c r="H167" s="125"/>
      <c r="I167" s="125"/>
      <c r="J167" s="125"/>
      <c r="K167" s="126"/>
    </row>
    <row r="168" spans="1:11" ht="20.25" customHeight="1" x14ac:dyDescent="0.45">
      <c r="A168" s="138"/>
      <c r="B168" s="134"/>
      <c r="C168" s="134"/>
      <c r="D168" s="134"/>
      <c r="E168" s="134"/>
      <c r="F168" s="134"/>
      <c r="G168" s="134"/>
      <c r="H168" s="134"/>
      <c r="I168" s="134"/>
      <c r="J168" s="134"/>
      <c r="K168" s="135"/>
    </row>
    <row r="169" spans="1:11" ht="20.25" customHeight="1" x14ac:dyDescent="0.45">
      <c r="A169" s="138"/>
      <c r="B169" s="134"/>
      <c r="C169" s="134"/>
      <c r="D169" s="134"/>
      <c r="E169" s="134"/>
      <c r="F169" s="134"/>
      <c r="G169" s="134"/>
      <c r="H169" s="134"/>
      <c r="I169" s="134"/>
      <c r="J169" s="134"/>
      <c r="K169" s="135"/>
    </row>
    <row r="170" spans="1:11" ht="20.25" customHeight="1" x14ac:dyDescent="0.45">
      <c r="A170" s="138"/>
      <c r="B170" s="134"/>
      <c r="C170" s="134"/>
      <c r="D170" s="134"/>
      <c r="E170" s="134"/>
      <c r="F170" s="134"/>
      <c r="G170" s="134"/>
      <c r="H170" s="134"/>
      <c r="I170" s="134"/>
      <c r="J170" s="134"/>
      <c r="K170" s="135"/>
    </row>
    <row r="171" spans="1:11" ht="20.25" customHeight="1" x14ac:dyDescent="0.45">
      <c r="A171" s="138"/>
      <c r="B171" s="134"/>
      <c r="C171" s="134"/>
      <c r="D171" s="134"/>
      <c r="E171" s="134"/>
      <c r="F171" s="134"/>
      <c r="G171" s="134"/>
      <c r="H171" s="134"/>
      <c r="I171" s="134"/>
      <c r="J171" s="134"/>
      <c r="K171" s="135"/>
    </row>
    <row r="172" spans="1:11" ht="20.25" customHeight="1" x14ac:dyDescent="0.45">
      <c r="A172" s="138"/>
      <c r="B172" s="134"/>
      <c r="C172" s="134"/>
      <c r="D172" s="134"/>
      <c r="E172" s="134"/>
      <c r="F172" s="134"/>
      <c r="G172" s="134"/>
      <c r="H172" s="134"/>
      <c r="I172" s="134"/>
      <c r="J172" s="134"/>
      <c r="K172" s="135"/>
    </row>
    <row r="173" spans="1:11" ht="20.25" customHeight="1" x14ac:dyDescent="0.45">
      <c r="A173" s="127"/>
      <c r="B173" s="128"/>
      <c r="C173" s="128"/>
      <c r="D173" s="128"/>
      <c r="E173" s="128"/>
      <c r="F173" s="128"/>
      <c r="G173" s="128"/>
      <c r="H173" s="128"/>
      <c r="I173" s="128"/>
      <c r="J173" s="128"/>
      <c r="K173" s="129"/>
    </row>
    <row r="175" spans="1:11" ht="20.25" customHeight="1" x14ac:dyDescent="0.45">
      <c r="A175" s="3" t="s">
        <v>44</v>
      </c>
    </row>
    <row r="176" spans="1:11" ht="20.25" customHeight="1" x14ac:dyDescent="0.45">
      <c r="A176" s="160" t="s">
        <v>24</v>
      </c>
      <c r="B176" s="161"/>
      <c r="C176" s="8">
        <f>LEN(A177)</f>
        <v>560</v>
      </c>
      <c r="D176" s="162" t="s">
        <v>45</v>
      </c>
      <c r="E176" s="162"/>
      <c r="F176" s="163" t="str">
        <f>IF($C$176&lt;700,"OK","700文字を越えています。700文字以内になるようご調整ください。")</f>
        <v>OK</v>
      </c>
      <c r="G176" s="163"/>
      <c r="H176" s="163"/>
      <c r="I176" s="163"/>
      <c r="J176" s="163"/>
      <c r="K176" s="163"/>
    </row>
    <row r="177" spans="1:12" ht="20.25" customHeight="1" x14ac:dyDescent="0.45">
      <c r="A177" s="145" t="s">
        <v>169</v>
      </c>
      <c r="B177" s="125"/>
      <c r="C177" s="125"/>
      <c r="D177" s="125"/>
      <c r="E177" s="125"/>
      <c r="F177" s="125"/>
      <c r="G177" s="125"/>
      <c r="H177" s="125"/>
      <c r="I177" s="125"/>
      <c r="J177" s="125"/>
      <c r="K177" s="126"/>
      <c r="L177" s="1" t="s">
        <v>42</v>
      </c>
    </row>
    <row r="178" spans="1:12" ht="20.25" customHeight="1" x14ac:dyDescent="0.45">
      <c r="A178" s="138"/>
      <c r="B178" s="134"/>
      <c r="C178" s="134"/>
      <c r="D178" s="134"/>
      <c r="E178" s="134"/>
      <c r="F178" s="134"/>
      <c r="G178" s="134"/>
      <c r="H178" s="134"/>
      <c r="I178" s="134"/>
      <c r="J178" s="134"/>
      <c r="K178" s="135"/>
      <c r="L178" s="1" t="s">
        <v>43</v>
      </c>
    </row>
    <row r="179" spans="1:12" ht="20.25" customHeight="1" x14ac:dyDescent="0.45">
      <c r="A179" s="138"/>
      <c r="B179" s="134"/>
      <c r="C179" s="134"/>
      <c r="D179" s="134"/>
      <c r="E179" s="134"/>
      <c r="F179" s="134"/>
      <c r="G179" s="134"/>
      <c r="H179" s="134"/>
      <c r="I179" s="134"/>
      <c r="J179" s="134"/>
      <c r="K179" s="135"/>
    </row>
    <row r="180" spans="1:12" ht="20.25" customHeight="1" x14ac:dyDescent="0.45">
      <c r="A180" s="138"/>
      <c r="B180" s="134"/>
      <c r="C180" s="134"/>
      <c r="D180" s="134"/>
      <c r="E180" s="134"/>
      <c r="F180" s="134"/>
      <c r="G180" s="134"/>
      <c r="H180" s="134"/>
      <c r="I180" s="134"/>
      <c r="J180" s="134"/>
      <c r="K180" s="135"/>
    </row>
    <row r="181" spans="1:12" ht="20.25" customHeight="1" x14ac:dyDescent="0.45">
      <c r="A181" s="138"/>
      <c r="B181" s="134"/>
      <c r="C181" s="134"/>
      <c r="D181" s="134"/>
      <c r="E181" s="134"/>
      <c r="F181" s="134"/>
      <c r="G181" s="134"/>
      <c r="H181" s="134"/>
      <c r="I181" s="134"/>
      <c r="J181" s="134"/>
      <c r="K181" s="135"/>
    </row>
    <row r="182" spans="1:12" ht="20.25" customHeight="1" x14ac:dyDescent="0.45">
      <c r="A182" s="138"/>
      <c r="B182" s="134"/>
      <c r="C182" s="134"/>
      <c r="D182" s="134"/>
      <c r="E182" s="134"/>
      <c r="F182" s="134"/>
      <c r="G182" s="134"/>
      <c r="H182" s="134"/>
      <c r="I182" s="134"/>
      <c r="J182" s="134"/>
      <c r="K182" s="135"/>
    </row>
    <row r="183" spans="1:12" ht="20.25" customHeight="1" x14ac:dyDescent="0.45">
      <c r="A183" s="138"/>
      <c r="B183" s="134"/>
      <c r="C183" s="134"/>
      <c r="D183" s="134"/>
      <c r="E183" s="134"/>
      <c r="F183" s="134"/>
      <c r="G183" s="134"/>
      <c r="H183" s="134"/>
      <c r="I183" s="134"/>
      <c r="J183" s="134"/>
      <c r="K183" s="135"/>
    </row>
    <row r="184" spans="1:12" ht="20.25" customHeight="1" x14ac:dyDescent="0.45">
      <c r="A184" s="138"/>
      <c r="B184" s="134"/>
      <c r="C184" s="134"/>
      <c r="D184" s="134"/>
      <c r="E184" s="134"/>
      <c r="F184" s="134"/>
      <c r="G184" s="134"/>
      <c r="H184" s="134"/>
      <c r="I184" s="134"/>
      <c r="J184" s="134"/>
      <c r="K184" s="135"/>
    </row>
    <row r="185" spans="1:12" ht="20.25" customHeight="1" x14ac:dyDescent="0.45">
      <c r="A185" s="138"/>
      <c r="B185" s="134"/>
      <c r="C185" s="134"/>
      <c r="D185" s="134"/>
      <c r="E185" s="134"/>
      <c r="F185" s="134"/>
      <c r="G185" s="134"/>
      <c r="H185" s="134"/>
      <c r="I185" s="134"/>
      <c r="J185" s="134"/>
      <c r="K185" s="135"/>
      <c r="L185" s="1" t="s">
        <v>66</v>
      </c>
    </row>
    <row r="186" spans="1:12" ht="20.25" customHeight="1" x14ac:dyDescent="0.45">
      <c r="A186" s="138"/>
      <c r="B186" s="134"/>
      <c r="C186" s="134"/>
      <c r="D186" s="134"/>
      <c r="E186" s="134"/>
      <c r="F186" s="134"/>
      <c r="G186" s="134"/>
      <c r="H186" s="134"/>
      <c r="I186" s="134"/>
      <c r="J186" s="134"/>
      <c r="K186" s="135"/>
    </row>
    <row r="187" spans="1:12" ht="20.25" customHeight="1" x14ac:dyDescent="0.45">
      <c r="A187" s="138"/>
      <c r="B187" s="134"/>
      <c r="C187" s="134"/>
      <c r="D187" s="134"/>
      <c r="E187" s="134"/>
      <c r="F187" s="134"/>
      <c r="G187" s="134"/>
      <c r="H187" s="134"/>
      <c r="I187" s="134"/>
      <c r="J187" s="134"/>
      <c r="K187" s="135"/>
    </row>
    <row r="188" spans="1:12" ht="20.25" customHeight="1" x14ac:dyDescent="0.45">
      <c r="A188" s="138"/>
      <c r="B188" s="134"/>
      <c r="C188" s="134"/>
      <c r="D188" s="134"/>
      <c r="E188" s="134"/>
      <c r="F188" s="134"/>
      <c r="G188" s="134"/>
      <c r="H188" s="134"/>
      <c r="I188" s="134"/>
      <c r="J188" s="134"/>
      <c r="K188" s="135"/>
    </row>
    <row r="189" spans="1:12" ht="20.25" customHeight="1" x14ac:dyDescent="0.45">
      <c r="A189" s="138"/>
      <c r="B189" s="134"/>
      <c r="C189" s="134"/>
      <c r="D189" s="134"/>
      <c r="E189" s="134"/>
      <c r="F189" s="134"/>
      <c r="G189" s="134"/>
      <c r="H189" s="134"/>
      <c r="I189" s="134"/>
      <c r="J189" s="134"/>
      <c r="K189" s="135"/>
    </row>
    <row r="190" spans="1:12" ht="20.25" customHeight="1" x14ac:dyDescent="0.45">
      <c r="A190" s="127"/>
      <c r="B190" s="128"/>
      <c r="C190" s="128"/>
      <c r="D190" s="128"/>
      <c r="E190" s="128"/>
      <c r="F190" s="128"/>
      <c r="G190" s="128"/>
      <c r="H190" s="128"/>
      <c r="I190" s="128"/>
      <c r="J190" s="128"/>
      <c r="K190" s="129"/>
    </row>
    <row r="192" spans="1:12" ht="20.25" customHeight="1" x14ac:dyDescent="0.45">
      <c r="A192" s="3" t="s">
        <v>29</v>
      </c>
    </row>
    <row r="193" spans="1:11" ht="20.25" customHeight="1" x14ac:dyDescent="0.45">
      <c r="A193" s="145" t="s">
        <v>177</v>
      </c>
      <c r="B193" s="125"/>
      <c r="C193" s="125"/>
      <c r="D193" s="125"/>
      <c r="E193" s="125"/>
      <c r="F193" s="125"/>
      <c r="G193" s="125"/>
      <c r="H193" s="125"/>
      <c r="I193" s="125"/>
      <c r="J193" s="125"/>
      <c r="K193" s="126"/>
    </row>
    <row r="194" spans="1:11" ht="20.25" customHeight="1" x14ac:dyDescent="0.45">
      <c r="A194" s="138"/>
      <c r="B194" s="134"/>
      <c r="C194" s="134"/>
      <c r="D194" s="134"/>
      <c r="E194" s="134"/>
      <c r="F194" s="134"/>
      <c r="G194" s="134"/>
      <c r="H194" s="134"/>
      <c r="I194" s="134"/>
      <c r="J194" s="134"/>
      <c r="K194" s="135"/>
    </row>
    <row r="195" spans="1:11" ht="20.25" customHeight="1" x14ac:dyDescent="0.45">
      <c r="A195" s="138"/>
      <c r="B195" s="134"/>
      <c r="C195" s="134"/>
      <c r="D195" s="134"/>
      <c r="E195" s="134"/>
      <c r="F195" s="134"/>
      <c r="G195" s="134"/>
      <c r="H195" s="134"/>
      <c r="I195" s="134"/>
      <c r="J195" s="134"/>
      <c r="K195" s="135"/>
    </row>
    <row r="196" spans="1:11" ht="20.25" customHeight="1" x14ac:dyDescent="0.45">
      <c r="A196" s="138"/>
      <c r="B196" s="134"/>
      <c r="C196" s="134"/>
      <c r="D196" s="134"/>
      <c r="E196" s="134"/>
      <c r="F196" s="134"/>
      <c r="G196" s="134"/>
      <c r="H196" s="134"/>
      <c r="I196" s="134"/>
      <c r="J196" s="134"/>
      <c r="K196" s="135"/>
    </row>
    <row r="197" spans="1:11" ht="20.25" customHeight="1" x14ac:dyDescent="0.45">
      <c r="A197" s="138"/>
      <c r="B197" s="134"/>
      <c r="C197" s="134"/>
      <c r="D197" s="134"/>
      <c r="E197" s="134"/>
      <c r="F197" s="134"/>
      <c r="G197" s="134"/>
      <c r="H197" s="134"/>
      <c r="I197" s="134"/>
      <c r="J197" s="134"/>
      <c r="K197" s="135"/>
    </row>
    <row r="198" spans="1:11" ht="20.25" customHeight="1" x14ac:dyDescent="0.45">
      <c r="A198" s="138"/>
      <c r="B198" s="134"/>
      <c r="C198" s="134"/>
      <c r="D198" s="134"/>
      <c r="E198" s="134"/>
      <c r="F198" s="134"/>
      <c r="G198" s="134"/>
      <c r="H198" s="134"/>
      <c r="I198" s="134"/>
      <c r="J198" s="134"/>
      <c r="K198" s="135"/>
    </row>
    <row r="199" spans="1:11" ht="20.25" customHeight="1" x14ac:dyDescent="0.45">
      <c r="A199" s="138"/>
      <c r="B199" s="134"/>
      <c r="C199" s="134"/>
      <c r="D199" s="134"/>
      <c r="E199" s="134"/>
      <c r="F199" s="134"/>
      <c r="G199" s="134"/>
      <c r="H199" s="134"/>
      <c r="I199" s="134"/>
      <c r="J199" s="134"/>
      <c r="K199" s="135"/>
    </row>
    <row r="200" spans="1:11" ht="20.25" customHeight="1" x14ac:dyDescent="0.45">
      <c r="A200" s="138"/>
      <c r="B200" s="134"/>
      <c r="C200" s="134"/>
      <c r="D200" s="134"/>
      <c r="E200" s="134"/>
      <c r="F200" s="134"/>
      <c r="G200" s="134"/>
      <c r="H200" s="134"/>
      <c r="I200" s="134"/>
      <c r="J200" s="134"/>
      <c r="K200" s="135"/>
    </row>
    <row r="201" spans="1:11" ht="20.25" customHeight="1" x14ac:dyDescent="0.45">
      <c r="A201" s="127"/>
      <c r="B201" s="128"/>
      <c r="C201" s="128"/>
      <c r="D201" s="128"/>
      <c r="E201" s="128"/>
      <c r="F201" s="128"/>
      <c r="G201" s="128"/>
      <c r="H201" s="128"/>
      <c r="I201" s="128"/>
      <c r="J201" s="128"/>
      <c r="K201" s="129"/>
    </row>
    <row r="203" spans="1:11" ht="20.25" customHeight="1" x14ac:dyDescent="0.45">
      <c r="A203" s="3" t="s">
        <v>34</v>
      </c>
    </row>
    <row r="204" spans="1:11" ht="20.25" customHeight="1" x14ac:dyDescent="0.45">
      <c r="A204" s="124" t="s">
        <v>170</v>
      </c>
      <c r="B204" s="125"/>
      <c r="C204" s="125"/>
      <c r="D204" s="125"/>
      <c r="E204" s="125"/>
      <c r="F204" s="125"/>
      <c r="G204" s="125"/>
      <c r="H204" s="125"/>
      <c r="I204" s="125"/>
      <c r="J204" s="125"/>
      <c r="K204" s="126"/>
    </row>
    <row r="205" spans="1:11" ht="20.25" customHeight="1" x14ac:dyDescent="0.45">
      <c r="A205" s="138"/>
      <c r="B205" s="134"/>
      <c r="C205" s="134"/>
      <c r="D205" s="134"/>
      <c r="E205" s="134"/>
      <c r="F205" s="134"/>
      <c r="G205" s="134"/>
      <c r="H205" s="134"/>
      <c r="I205" s="134"/>
      <c r="J205" s="134"/>
      <c r="K205" s="135"/>
    </row>
    <row r="206" spans="1:11" ht="20.25" customHeight="1" x14ac:dyDescent="0.45">
      <c r="A206" s="138"/>
      <c r="B206" s="134"/>
      <c r="C206" s="134"/>
      <c r="D206" s="134"/>
      <c r="E206" s="134"/>
      <c r="F206" s="134"/>
      <c r="G206" s="134"/>
      <c r="H206" s="134"/>
      <c r="I206" s="134"/>
      <c r="J206" s="134"/>
      <c r="K206" s="135"/>
    </row>
    <row r="207" spans="1:11" ht="20.25" customHeight="1" x14ac:dyDescent="0.45">
      <c r="A207" s="138"/>
      <c r="B207" s="134"/>
      <c r="C207" s="134"/>
      <c r="D207" s="134"/>
      <c r="E207" s="134"/>
      <c r="F207" s="134"/>
      <c r="G207" s="134"/>
      <c r="H207" s="134"/>
      <c r="I207" s="134"/>
      <c r="J207" s="134"/>
      <c r="K207" s="135"/>
    </row>
    <row r="208" spans="1:11" ht="20.25" customHeight="1" x14ac:dyDescent="0.45">
      <c r="A208" s="138"/>
      <c r="B208" s="134"/>
      <c r="C208" s="134"/>
      <c r="D208" s="134"/>
      <c r="E208" s="134"/>
      <c r="F208" s="134"/>
      <c r="G208" s="134"/>
      <c r="H208" s="134"/>
      <c r="I208" s="134"/>
      <c r="J208" s="134"/>
      <c r="K208" s="135"/>
    </row>
    <row r="209" spans="1:11" ht="20.25" customHeight="1" x14ac:dyDescent="0.45">
      <c r="A209" s="138"/>
      <c r="B209" s="134"/>
      <c r="C209" s="134"/>
      <c r="D209" s="134"/>
      <c r="E209" s="134"/>
      <c r="F209" s="134"/>
      <c r="G209" s="134"/>
      <c r="H209" s="134"/>
      <c r="I209" s="134"/>
      <c r="J209" s="134"/>
      <c r="K209" s="135"/>
    </row>
    <row r="210" spans="1:11" ht="20.25" customHeight="1" x14ac:dyDescent="0.45">
      <c r="A210" s="138"/>
      <c r="B210" s="134"/>
      <c r="C210" s="134"/>
      <c r="D210" s="134"/>
      <c r="E210" s="134"/>
      <c r="F210" s="134"/>
      <c r="G210" s="134"/>
      <c r="H210" s="134"/>
      <c r="I210" s="134"/>
      <c r="J210" s="134"/>
      <c r="K210" s="135"/>
    </row>
    <row r="211" spans="1:11" ht="20.25" customHeight="1" x14ac:dyDescent="0.45">
      <c r="A211" s="138"/>
      <c r="B211" s="134"/>
      <c r="C211" s="134"/>
      <c r="D211" s="134"/>
      <c r="E211" s="134"/>
      <c r="F211" s="134"/>
      <c r="G211" s="134"/>
      <c r="H211" s="134"/>
      <c r="I211" s="134"/>
      <c r="J211" s="134"/>
      <c r="K211" s="135"/>
    </row>
    <row r="212" spans="1:11" ht="20.25" customHeight="1" x14ac:dyDescent="0.45">
      <c r="A212" s="127"/>
      <c r="B212" s="128"/>
      <c r="C212" s="128"/>
      <c r="D212" s="128"/>
      <c r="E212" s="128"/>
      <c r="F212" s="128"/>
      <c r="G212" s="128"/>
      <c r="H212" s="128"/>
      <c r="I212" s="128"/>
      <c r="J212" s="128"/>
      <c r="K212" s="129"/>
    </row>
    <row r="214" spans="1:11" ht="20.25" customHeight="1" x14ac:dyDescent="0.45">
      <c r="A214" s="3" t="s">
        <v>32</v>
      </c>
    </row>
    <row r="215" spans="1:11" ht="20.25" customHeight="1" x14ac:dyDescent="0.45">
      <c r="A215" s="3" t="s">
        <v>25</v>
      </c>
      <c r="G215" s="3" t="s">
        <v>26</v>
      </c>
    </row>
    <row r="216" spans="1:11" ht="20.25" customHeight="1" x14ac:dyDescent="0.45">
      <c r="A216" s="124" t="s">
        <v>171</v>
      </c>
      <c r="B216" s="125"/>
      <c r="C216" s="125"/>
      <c r="D216" s="125"/>
      <c r="E216" s="126"/>
      <c r="G216" s="145" t="s">
        <v>172</v>
      </c>
      <c r="H216" s="136"/>
      <c r="I216" s="136"/>
      <c r="J216" s="136"/>
      <c r="K216" s="137"/>
    </row>
    <row r="217" spans="1:11" ht="20.25" customHeight="1" x14ac:dyDescent="0.45">
      <c r="A217" s="133"/>
      <c r="B217" s="134"/>
      <c r="C217" s="134"/>
      <c r="D217" s="134"/>
      <c r="E217" s="135"/>
      <c r="G217" s="138"/>
      <c r="H217" s="139"/>
      <c r="I217" s="139"/>
      <c r="J217" s="139"/>
      <c r="K217" s="140"/>
    </row>
    <row r="218" spans="1:11" ht="20.25" customHeight="1" x14ac:dyDescent="0.45">
      <c r="A218" s="133"/>
      <c r="B218" s="134"/>
      <c r="C218" s="134"/>
      <c r="D218" s="134"/>
      <c r="E218" s="135"/>
      <c r="G218" s="138"/>
      <c r="H218" s="139"/>
      <c r="I218" s="139"/>
      <c r="J218" s="139"/>
      <c r="K218" s="140"/>
    </row>
    <row r="219" spans="1:11" ht="20.25" customHeight="1" x14ac:dyDescent="0.45">
      <c r="A219" s="133"/>
      <c r="B219" s="134"/>
      <c r="C219" s="134"/>
      <c r="D219" s="134"/>
      <c r="E219" s="135"/>
      <c r="F219" s="144"/>
      <c r="G219" s="138"/>
      <c r="H219" s="139"/>
      <c r="I219" s="139"/>
      <c r="J219" s="139"/>
      <c r="K219" s="140"/>
    </row>
    <row r="220" spans="1:11" ht="20.25" customHeight="1" x14ac:dyDescent="0.45">
      <c r="A220" s="133"/>
      <c r="B220" s="134"/>
      <c r="C220" s="134"/>
      <c r="D220" s="134"/>
      <c r="E220" s="135"/>
      <c r="F220" s="144"/>
      <c r="G220" s="138"/>
      <c r="H220" s="139"/>
      <c r="I220" s="139"/>
      <c r="J220" s="139"/>
      <c r="K220" s="140"/>
    </row>
    <row r="221" spans="1:11" ht="20.25" customHeight="1" x14ac:dyDescent="0.45">
      <c r="A221" s="133"/>
      <c r="B221" s="134"/>
      <c r="C221" s="134"/>
      <c r="D221" s="134"/>
      <c r="E221" s="135"/>
      <c r="G221" s="138"/>
      <c r="H221" s="139"/>
      <c r="I221" s="139"/>
      <c r="J221" s="139"/>
      <c r="K221" s="140"/>
    </row>
    <row r="222" spans="1:11" ht="20.25" customHeight="1" x14ac:dyDescent="0.45">
      <c r="A222" s="133"/>
      <c r="B222" s="134"/>
      <c r="C222" s="134"/>
      <c r="D222" s="134"/>
      <c r="E222" s="135"/>
      <c r="G222" s="138"/>
      <c r="H222" s="139"/>
      <c r="I222" s="139"/>
      <c r="J222" s="139"/>
      <c r="K222" s="140"/>
    </row>
    <row r="223" spans="1:11" ht="20.25" customHeight="1" x14ac:dyDescent="0.45">
      <c r="A223" s="133"/>
      <c r="B223" s="134"/>
      <c r="C223" s="134"/>
      <c r="D223" s="134"/>
      <c r="E223" s="135"/>
      <c r="G223" s="138"/>
      <c r="H223" s="139"/>
      <c r="I223" s="139"/>
      <c r="J223" s="139"/>
      <c r="K223" s="140"/>
    </row>
    <row r="224" spans="1:11" ht="20.25" customHeight="1" x14ac:dyDescent="0.45">
      <c r="A224" s="127"/>
      <c r="B224" s="128"/>
      <c r="C224" s="128"/>
      <c r="D224" s="128"/>
      <c r="E224" s="129"/>
      <c r="G224" s="141"/>
      <c r="H224" s="142"/>
      <c r="I224" s="142"/>
      <c r="J224" s="142"/>
      <c r="K224" s="143"/>
    </row>
    <row r="225" spans="1:11" ht="20.25" customHeight="1" x14ac:dyDescent="0.45">
      <c r="A225" s="3" t="s">
        <v>30</v>
      </c>
    </row>
    <row r="226" spans="1:11" ht="20.25" customHeight="1" x14ac:dyDescent="0.45">
      <c r="A226" s="145" t="s">
        <v>173</v>
      </c>
      <c r="B226" s="125"/>
      <c r="C226" s="125"/>
      <c r="D226" s="125"/>
      <c r="E226" s="125"/>
      <c r="F226" s="125"/>
      <c r="G226" s="125"/>
      <c r="H226" s="125"/>
      <c r="I226" s="125"/>
      <c r="J226" s="125"/>
      <c r="K226" s="126"/>
    </row>
    <row r="227" spans="1:11" ht="20.25" customHeight="1" x14ac:dyDescent="0.45">
      <c r="A227" s="133"/>
      <c r="B227" s="134"/>
      <c r="C227" s="134"/>
      <c r="D227" s="134"/>
      <c r="E227" s="134"/>
      <c r="F227" s="134"/>
      <c r="G227" s="134"/>
      <c r="H227" s="134"/>
      <c r="I227" s="134"/>
      <c r="J227" s="134"/>
      <c r="K227" s="135"/>
    </row>
    <row r="228" spans="1:11" ht="20.25" customHeight="1" x14ac:dyDescent="0.45">
      <c r="A228" s="133"/>
      <c r="B228" s="134"/>
      <c r="C228" s="134"/>
      <c r="D228" s="134"/>
      <c r="E228" s="134"/>
      <c r="F228" s="134"/>
      <c r="G228" s="134"/>
      <c r="H228" s="134"/>
      <c r="I228" s="134"/>
      <c r="J228" s="134"/>
      <c r="K228" s="135"/>
    </row>
    <row r="229" spans="1:11" ht="20.25" customHeight="1" x14ac:dyDescent="0.45">
      <c r="A229" s="127"/>
      <c r="B229" s="128"/>
      <c r="C229" s="128"/>
      <c r="D229" s="128"/>
      <c r="E229" s="128"/>
      <c r="F229" s="128"/>
      <c r="G229" s="128"/>
      <c r="H229" s="128"/>
      <c r="I229" s="128"/>
      <c r="J229" s="128"/>
      <c r="K229" s="129"/>
    </row>
    <row r="231" spans="1:11" ht="20.25" customHeight="1" x14ac:dyDescent="0.45">
      <c r="A231" s="3" t="s">
        <v>67</v>
      </c>
    </row>
    <row r="232" spans="1:11" ht="20.25" customHeight="1" x14ac:dyDescent="0.45">
      <c r="A232" s="124" t="s">
        <v>131</v>
      </c>
      <c r="B232" s="125"/>
      <c r="C232" s="125"/>
      <c r="D232" s="125"/>
      <c r="E232" s="125"/>
      <c r="F232" s="125"/>
      <c r="G232" s="125"/>
      <c r="H232" s="125"/>
      <c r="I232" s="125"/>
      <c r="J232" s="125"/>
      <c r="K232" s="126"/>
    </row>
    <row r="233" spans="1:11" ht="20.25" customHeight="1" x14ac:dyDescent="0.45">
      <c r="A233" s="133"/>
      <c r="B233" s="134"/>
      <c r="C233" s="134"/>
      <c r="D233" s="134"/>
      <c r="E233" s="134"/>
      <c r="F233" s="134"/>
      <c r="G233" s="134"/>
      <c r="H233" s="134"/>
      <c r="I233" s="134"/>
      <c r="J233" s="134"/>
      <c r="K233" s="135"/>
    </row>
    <row r="234" spans="1:11" ht="20.25" customHeight="1" x14ac:dyDescent="0.45">
      <c r="A234" s="133"/>
      <c r="B234" s="134"/>
      <c r="C234" s="134"/>
      <c r="D234" s="134"/>
      <c r="E234" s="134"/>
      <c r="F234" s="134"/>
      <c r="G234" s="134"/>
      <c r="H234" s="134"/>
      <c r="I234" s="134"/>
      <c r="J234" s="134"/>
      <c r="K234" s="135"/>
    </row>
    <row r="235" spans="1:11" ht="20.25" customHeight="1" x14ac:dyDescent="0.45">
      <c r="A235" s="133"/>
      <c r="B235" s="134"/>
      <c r="C235" s="134"/>
      <c r="D235" s="134"/>
      <c r="E235" s="134"/>
      <c r="F235" s="134"/>
      <c r="G235" s="134"/>
      <c r="H235" s="134"/>
      <c r="I235" s="134"/>
      <c r="J235" s="134"/>
      <c r="K235" s="135"/>
    </row>
    <row r="236" spans="1:11" ht="20.25" customHeight="1" x14ac:dyDescent="0.45">
      <c r="A236" s="127"/>
      <c r="B236" s="128"/>
      <c r="C236" s="128"/>
      <c r="D236" s="128"/>
      <c r="E236" s="128"/>
      <c r="F236" s="128"/>
      <c r="G236" s="128"/>
      <c r="H236" s="128"/>
      <c r="I236" s="128"/>
      <c r="J236" s="128"/>
      <c r="K236" s="129"/>
    </row>
  </sheetData>
  <protectedRanges>
    <protectedRange sqref="A176:K176" name="範囲1"/>
  </protectedRanges>
  <mergeCells count="49">
    <mergeCell ref="A136:K137"/>
    <mergeCell ref="A55:E63"/>
    <mergeCell ref="G55:K63"/>
    <mergeCell ref="A232:K236"/>
    <mergeCell ref="A193:K201"/>
    <mergeCell ref="A204:K212"/>
    <mergeCell ref="A216:E224"/>
    <mergeCell ref="G216:K224"/>
    <mergeCell ref="F219:F220"/>
    <mergeCell ref="A226:K229"/>
    <mergeCell ref="A177:K190"/>
    <mergeCell ref="A139:K141"/>
    <mergeCell ref="A144:E152"/>
    <mergeCell ref="G144:K152"/>
    <mergeCell ref="F147:F148"/>
    <mergeCell ref="A154:K155"/>
    <mergeCell ref="A157:K158"/>
    <mergeCell ref="A160:K162"/>
    <mergeCell ref="A167:K173"/>
    <mergeCell ref="A176:B176"/>
    <mergeCell ref="D176:E176"/>
    <mergeCell ref="F176:K176"/>
    <mergeCell ref="A72:K119"/>
    <mergeCell ref="A123:E131"/>
    <mergeCell ref="G123:K131"/>
    <mergeCell ref="F126:F127"/>
    <mergeCell ref="A43:K45"/>
    <mergeCell ref="A133:K134"/>
    <mergeCell ref="A40:K41"/>
    <mergeCell ref="A17:B17"/>
    <mergeCell ref="D17:E17"/>
    <mergeCell ref="G17:K17"/>
    <mergeCell ref="A18:B18"/>
    <mergeCell ref="D18:E18"/>
    <mergeCell ref="G18:K18"/>
    <mergeCell ref="A21:K24"/>
    <mergeCell ref="A27:E35"/>
    <mergeCell ref="G27:K35"/>
    <mergeCell ref="F30:F31"/>
    <mergeCell ref="A37:K38"/>
    <mergeCell ref="F58:F59"/>
    <mergeCell ref="A65:K66"/>
    <mergeCell ref="A68:K70"/>
    <mergeCell ref="A15:B15"/>
    <mergeCell ref="D15:E15"/>
    <mergeCell ref="G15:K15"/>
    <mergeCell ref="A16:B16"/>
    <mergeCell ref="D16:E16"/>
    <mergeCell ref="G16:K16"/>
  </mergeCells>
  <phoneticPr fontId="1"/>
  <conditionalFormatting sqref="A177:K190">
    <cfRule type="expression" dxfId="18" priority="5">
      <formula>$C$176&gt;700</formula>
    </cfRule>
  </conditionalFormatting>
  <conditionalFormatting sqref="C176">
    <cfRule type="expression" dxfId="17" priority="4">
      <formula>$B$176&gt;700</formula>
    </cfRule>
  </conditionalFormatting>
  <conditionalFormatting sqref="D176">
    <cfRule type="expression" dxfId="16" priority="3">
      <formula>$B$176&gt;700</formula>
    </cfRule>
  </conditionalFormatting>
  <conditionalFormatting sqref="F176">
    <cfRule type="expression" dxfId="15" priority="2">
      <formula>$B$176&gt;700</formula>
    </cfRule>
  </conditionalFormatting>
  <conditionalFormatting sqref="F176:K176">
    <cfRule type="expression" dxfId="14" priority="1">
      <formula>$C$176&gt;700</formula>
    </cfRule>
  </conditionalFormatting>
  <pageMargins left="0.7" right="0.7" top="0.75" bottom="0.75" header="0.3" footer="0.3"/>
  <pageSetup paperSize="9" scale="77" fitToHeight="0" orientation="portrait" r:id="rId1"/>
  <rowBreaks count="3" manualBreakCount="3">
    <brk id="52" max="10" man="1"/>
    <brk id="141" max="10" man="1"/>
    <brk id="190"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80"/>
  <sheetViews>
    <sheetView topLeftCell="A34" zoomScale="85" zoomScaleNormal="85" zoomScaleSheetLayoutView="90" workbookViewId="0">
      <selection activeCell="F18" sqref="F18"/>
    </sheetView>
  </sheetViews>
  <sheetFormatPr defaultColWidth="8.59765625" defaultRowHeight="17.399999999999999" x14ac:dyDescent="0.45"/>
  <cols>
    <col min="1" max="1" width="22.69921875" style="11" customWidth="1"/>
    <col min="2" max="2" width="17.296875" style="11" customWidth="1"/>
    <col min="3" max="4" width="13.09765625" style="11" customWidth="1"/>
    <col min="5" max="5" width="14.69921875" style="11" customWidth="1"/>
    <col min="6" max="6" width="27.296875" style="11" customWidth="1"/>
    <col min="7" max="16384" width="8.59765625" style="11"/>
  </cols>
  <sheetData>
    <row r="1" spans="1:6" ht="19.5" customHeight="1" thickBot="1" x14ac:dyDescent="0.5">
      <c r="A1" s="167" t="s">
        <v>126</v>
      </c>
      <c r="B1" s="167"/>
      <c r="C1" s="167"/>
      <c r="D1" s="10" t="s">
        <v>176</v>
      </c>
    </row>
    <row r="2" spans="1:6" ht="18.600000000000001" customHeight="1" thickBot="1" x14ac:dyDescent="0.5">
      <c r="B2" s="12"/>
      <c r="C2" s="12"/>
      <c r="D2" s="13" t="s">
        <v>68</v>
      </c>
      <c r="E2" s="168" t="s">
        <v>145</v>
      </c>
      <c r="F2" s="169"/>
    </row>
    <row r="3" spans="1:6" ht="18.600000000000001" customHeight="1" thickBot="1" x14ac:dyDescent="0.5">
      <c r="B3" s="12"/>
      <c r="C3" s="12"/>
      <c r="D3" s="13" t="s">
        <v>69</v>
      </c>
      <c r="E3" s="170" t="s">
        <v>146</v>
      </c>
      <c r="F3" s="171"/>
    </row>
    <row r="4" spans="1:6" ht="17.100000000000001" customHeight="1" thickBot="1" x14ac:dyDescent="0.5">
      <c r="A4" s="14" t="s">
        <v>70</v>
      </c>
      <c r="B4" s="172"/>
      <c r="C4" s="172"/>
      <c r="D4" s="172"/>
      <c r="E4" s="172"/>
      <c r="F4" s="13" t="s">
        <v>71</v>
      </c>
    </row>
    <row r="5" spans="1:6" ht="17.100000000000001" customHeight="1" x14ac:dyDescent="0.45">
      <c r="A5" s="173" t="s">
        <v>72</v>
      </c>
      <c r="B5" s="164" t="s">
        <v>73</v>
      </c>
      <c r="C5" s="173" t="s">
        <v>74</v>
      </c>
      <c r="D5" s="173" t="s">
        <v>75</v>
      </c>
      <c r="E5" s="15" t="s">
        <v>76</v>
      </c>
      <c r="F5" s="16" t="s">
        <v>77</v>
      </c>
    </row>
    <row r="6" spans="1:6" ht="17.100000000000001" customHeight="1" thickBot="1" x14ac:dyDescent="0.5">
      <c r="A6" s="174"/>
      <c r="B6" s="165"/>
      <c r="C6" s="174"/>
      <c r="D6" s="174"/>
      <c r="E6" s="17" t="s">
        <v>78</v>
      </c>
      <c r="F6" s="18" t="s">
        <v>79</v>
      </c>
    </row>
    <row r="7" spans="1:6" ht="17.100000000000001" customHeight="1" x14ac:dyDescent="0.45">
      <c r="A7" s="19" t="s">
        <v>80</v>
      </c>
      <c r="B7" s="20">
        <v>28250000</v>
      </c>
      <c r="C7" s="90">
        <v>26396000</v>
      </c>
      <c r="D7" s="21">
        <v>28250000</v>
      </c>
      <c r="E7" s="22" t="str">
        <f>IF(B7-D7&lt;=0,"",(B7-D7))</f>
        <v/>
      </c>
      <c r="F7" s="89">
        <f>IF(C7&lt;B7,B7-C7,"")</f>
        <v>1854000</v>
      </c>
    </row>
    <row r="8" spans="1:6" ht="17.100000000000001" customHeight="1" thickBot="1" x14ac:dyDescent="0.5">
      <c r="A8" s="23" t="s">
        <v>81</v>
      </c>
      <c r="B8" s="24"/>
      <c r="C8" s="88">
        <v>553</v>
      </c>
      <c r="D8" s="25">
        <f>IF(C8=0,"",C8)</f>
        <v>553</v>
      </c>
      <c r="E8" s="26"/>
      <c r="F8" s="27"/>
    </row>
    <row r="9" spans="1:6" ht="17.100000000000001" customHeight="1" thickBot="1" x14ac:dyDescent="0.5">
      <c r="A9" s="28" t="s">
        <v>82</v>
      </c>
      <c r="B9" s="29">
        <f>IF(SUM(B7,B8)=0,"",SUM(B7,B8))</f>
        <v>28250000</v>
      </c>
      <c r="C9" s="91">
        <f t="shared" ref="C9:F9" si="0">IF(SUM(C7,C8)=0,"",SUM(C7,C8))</f>
        <v>26396553</v>
      </c>
      <c r="D9" s="30">
        <f t="shared" si="0"/>
        <v>28250553</v>
      </c>
      <c r="E9" s="31" t="str">
        <f>IF(SUM(E7,E8)=0,"0",SUM(E7,E8))</f>
        <v>0</v>
      </c>
      <c r="F9" s="29">
        <f t="shared" si="0"/>
        <v>1854000</v>
      </c>
    </row>
    <row r="10" spans="1:6" ht="17.100000000000001" customHeight="1" x14ac:dyDescent="0.45"/>
    <row r="11" spans="1:6" ht="17.100000000000001" customHeight="1" thickBot="1" x14ac:dyDescent="0.5">
      <c r="A11" s="14" t="s">
        <v>83</v>
      </c>
      <c r="B11" s="13"/>
      <c r="C11" s="32"/>
      <c r="D11" s="32"/>
      <c r="E11" s="32"/>
      <c r="F11" s="13" t="s">
        <v>84</v>
      </c>
    </row>
    <row r="12" spans="1:6" ht="18.75" customHeight="1" x14ac:dyDescent="0.45">
      <c r="A12" s="173" t="s">
        <v>72</v>
      </c>
      <c r="B12" s="164" t="s">
        <v>85</v>
      </c>
      <c r="C12" s="173" t="s">
        <v>86</v>
      </c>
      <c r="D12" s="173" t="s">
        <v>87</v>
      </c>
      <c r="E12" s="33" t="s">
        <v>88</v>
      </c>
      <c r="F12" s="164" t="s">
        <v>89</v>
      </c>
    </row>
    <row r="13" spans="1:6" ht="29.25" customHeight="1" thickBot="1" x14ac:dyDescent="0.5">
      <c r="A13" s="174"/>
      <c r="B13" s="165"/>
      <c r="C13" s="174"/>
      <c r="D13" s="174"/>
      <c r="E13" s="34" t="s">
        <v>90</v>
      </c>
      <c r="F13" s="165"/>
    </row>
    <row r="14" spans="1:6" ht="17.100000000000001" customHeight="1" x14ac:dyDescent="0.45">
      <c r="A14" s="96" t="s">
        <v>147</v>
      </c>
      <c r="B14" s="21">
        <v>22020000</v>
      </c>
      <c r="C14" s="21">
        <v>22095237</v>
      </c>
      <c r="D14" s="21">
        <v>22095237</v>
      </c>
      <c r="E14" s="97" t="str">
        <f t="shared" ref="E14:E49" si="1">IF(C14-D14=0,"",C14-D14)</f>
        <v/>
      </c>
      <c r="F14" s="177" t="s">
        <v>183</v>
      </c>
    </row>
    <row r="15" spans="1:6" ht="17.100000000000001" customHeight="1" x14ac:dyDescent="0.45">
      <c r="A15" s="98"/>
      <c r="B15" s="99"/>
      <c r="C15" s="99"/>
      <c r="D15" s="100"/>
      <c r="E15" s="101" t="str">
        <f t="shared" si="1"/>
        <v/>
      </c>
      <c r="F15" s="176"/>
    </row>
    <row r="16" spans="1:6" ht="17.100000000000001" customHeight="1" x14ac:dyDescent="0.45">
      <c r="A16" s="103" t="s">
        <v>148</v>
      </c>
      <c r="B16" s="104">
        <v>60000</v>
      </c>
      <c r="C16" s="104">
        <v>8798</v>
      </c>
      <c r="D16" s="105">
        <v>8798</v>
      </c>
      <c r="E16" s="107" t="str">
        <f t="shared" si="1"/>
        <v/>
      </c>
      <c r="F16" s="106"/>
    </row>
    <row r="17" spans="1:6" ht="17.100000000000001" customHeight="1" x14ac:dyDescent="0.45">
      <c r="A17" s="98"/>
      <c r="B17" s="99"/>
      <c r="C17" s="99"/>
      <c r="D17" s="100"/>
      <c r="E17" s="38" t="str">
        <f t="shared" si="1"/>
        <v/>
      </c>
      <c r="F17" s="102"/>
    </row>
    <row r="18" spans="1:6" ht="17.100000000000001" customHeight="1" x14ac:dyDescent="0.45">
      <c r="A18" s="35" t="s">
        <v>149</v>
      </c>
      <c r="B18" s="36">
        <v>190000</v>
      </c>
      <c r="C18" s="36">
        <v>230056</v>
      </c>
      <c r="D18" s="37">
        <v>230056</v>
      </c>
      <c r="E18" s="107" t="str">
        <f t="shared" si="1"/>
        <v/>
      </c>
      <c r="F18" s="39"/>
    </row>
    <row r="19" spans="1:6" ht="17.100000000000001" customHeight="1" x14ac:dyDescent="0.45">
      <c r="A19" s="98"/>
      <c r="B19" s="99"/>
      <c r="C19" s="99"/>
      <c r="D19" s="100"/>
      <c r="E19" s="38" t="str">
        <f t="shared" si="1"/>
        <v/>
      </c>
      <c r="F19" s="102"/>
    </row>
    <row r="20" spans="1:6" ht="17.100000000000001" customHeight="1" x14ac:dyDescent="0.45">
      <c r="A20" s="35" t="s">
        <v>150</v>
      </c>
      <c r="B20" s="36">
        <v>120000</v>
      </c>
      <c r="C20" s="36">
        <v>119177</v>
      </c>
      <c r="D20" s="37">
        <v>119177</v>
      </c>
      <c r="E20" s="107" t="str">
        <f t="shared" si="1"/>
        <v/>
      </c>
      <c r="F20" s="39"/>
    </row>
    <row r="21" spans="1:6" ht="17.100000000000001" customHeight="1" x14ac:dyDescent="0.45">
      <c r="A21" s="98"/>
      <c r="B21" s="99"/>
      <c r="C21" s="99"/>
      <c r="D21" s="100"/>
      <c r="E21" s="38" t="str">
        <f t="shared" si="1"/>
        <v/>
      </c>
      <c r="F21" s="102"/>
    </row>
    <row r="22" spans="1:6" ht="17.100000000000001" customHeight="1" x14ac:dyDescent="0.45">
      <c r="A22" s="35" t="s">
        <v>151</v>
      </c>
      <c r="B22" s="36">
        <v>340000</v>
      </c>
      <c r="C22" s="36">
        <v>140945</v>
      </c>
      <c r="D22" s="37">
        <v>140945</v>
      </c>
      <c r="E22" s="107" t="str">
        <f t="shared" si="1"/>
        <v/>
      </c>
      <c r="F22" s="39"/>
    </row>
    <row r="23" spans="1:6" ht="17.100000000000001" customHeight="1" x14ac:dyDescent="0.45">
      <c r="A23" s="98"/>
      <c r="B23" s="99"/>
      <c r="C23" s="99"/>
      <c r="D23" s="100"/>
      <c r="E23" s="38" t="str">
        <f t="shared" si="1"/>
        <v/>
      </c>
      <c r="F23" s="102"/>
    </row>
    <row r="24" spans="1:6" ht="17.100000000000001" customHeight="1" x14ac:dyDescent="0.45">
      <c r="A24" s="35" t="s">
        <v>152</v>
      </c>
      <c r="B24" s="36">
        <v>1750000</v>
      </c>
      <c r="C24" s="36">
        <v>1606266</v>
      </c>
      <c r="D24" s="37">
        <v>1606266</v>
      </c>
      <c r="E24" s="107" t="str">
        <f t="shared" si="1"/>
        <v/>
      </c>
      <c r="F24" s="175" t="s">
        <v>184</v>
      </c>
    </row>
    <row r="25" spans="1:6" ht="17.100000000000001" customHeight="1" x14ac:dyDescent="0.45">
      <c r="A25" s="98"/>
      <c r="B25" s="99"/>
      <c r="C25" s="99"/>
      <c r="D25" s="100"/>
      <c r="E25" s="38" t="str">
        <f t="shared" si="1"/>
        <v/>
      </c>
      <c r="F25" s="176"/>
    </row>
    <row r="26" spans="1:6" ht="17.100000000000001" customHeight="1" x14ac:dyDescent="0.45">
      <c r="A26" s="103" t="s">
        <v>153</v>
      </c>
      <c r="B26" s="104">
        <v>0</v>
      </c>
      <c r="C26" s="104">
        <v>0</v>
      </c>
      <c r="D26" s="105">
        <v>0</v>
      </c>
      <c r="E26" s="107" t="str">
        <f t="shared" si="1"/>
        <v/>
      </c>
      <c r="F26" s="106"/>
    </row>
    <row r="27" spans="1:6" ht="17.100000000000001" customHeight="1" x14ac:dyDescent="0.45">
      <c r="A27" s="98"/>
      <c r="B27" s="99"/>
      <c r="C27" s="99"/>
      <c r="D27" s="100"/>
      <c r="E27" s="38" t="str">
        <f t="shared" si="1"/>
        <v/>
      </c>
      <c r="F27" s="102"/>
    </row>
    <row r="28" spans="1:6" ht="17.100000000000001" customHeight="1" x14ac:dyDescent="0.45">
      <c r="A28" s="103" t="s">
        <v>154</v>
      </c>
      <c r="B28" s="104">
        <v>100000</v>
      </c>
      <c r="C28" s="104">
        <v>0</v>
      </c>
      <c r="D28" s="105">
        <v>0</v>
      </c>
      <c r="E28" s="107" t="str">
        <f t="shared" si="1"/>
        <v/>
      </c>
      <c r="F28" s="106"/>
    </row>
    <row r="29" spans="1:6" ht="17.100000000000001" customHeight="1" x14ac:dyDescent="0.45">
      <c r="A29" s="98"/>
      <c r="B29" s="99"/>
      <c r="C29" s="99"/>
      <c r="D29" s="100"/>
      <c r="E29" s="38" t="str">
        <f t="shared" si="1"/>
        <v/>
      </c>
      <c r="F29" s="102"/>
    </row>
    <row r="30" spans="1:6" ht="17.100000000000001" customHeight="1" x14ac:dyDescent="0.45">
      <c r="A30" s="35" t="s">
        <v>155</v>
      </c>
      <c r="B30" s="36">
        <v>500000</v>
      </c>
      <c r="C30" s="36">
        <v>142989</v>
      </c>
      <c r="D30" s="37">
        <v>142989</v>
      </c>
      <c r="E30" s="107" t="str">
        <f t="shared" si="1"/>
        <v/>
      </c>
      <c r="F30" s="39"/>
    </row>
    <row r="31" spans="1:6" ht="17.100000000000001" customHeight="1" x14ac:dyDescent="0.45">
      <c r="A31" s="98"/>
      <c r="B31" s="99"/>
      <c r="C31" s="99"/>
      <c r="D31" s="100"/>
      <c r="E31" s="38" t="str">
        <f t="shared" si="1"/>
        <v/>
      </c>
      <c r="F31" s="102"/>
    </row>
    <row r="32" spans="1:6" ht="17.100000000000001" customHeight="1" x14ac:dyDescent="0.45">
      <c r="A32" s="103" t="s">
        <v>156</v>
      </c>
      <c r="B32" s="104">
        <v>250000</v>
      </c>
      <c r="C32" s="104">
        <v>218413</v>
      </c>
      <c r="D32" s="105">
        <v>218413</v>
      </c>
      <c r="E32" s="107" t="str">
        <f t="shared" si="1"/>
        <v/>
      </c>
      <c r="F32" s="106"/>
    </row>
    <row r="33" spans="1:6" ht="17.100000000000001" customHeight="1" x14ac:dyDescent="0.45">
      <c r="A33" s="98"/>
      <c r="B33" s="99"/>
      <c r="C33" s="99"/>
      <c r="D33" s="100"/>
      <c r="E33" s="38" t="str">
        <f t="shared" si="1"/>
        <v/>
      </c>
      <c r="F33" s="102"/>
    </row>
    <row r="34" spans="1:6" ht="17.100000000000001" customHeight="1" x14ac:dyDescent="0.45">
      <c r="A34" s="35" t="s">
        <v>157</v>
      </c>
      <c r="B34" s="36">
        <v>60000</v>
      </c>
      <c r="C34" s="36">
        <v>160660</v>
      </c>
      <c r="D34" s="37">
        <v>160660</v>
      </c>
      <c r="E34" s="107" t="str">
        <f t="shared" si="1"/>
        <v/>
      </c>
      <c r="F34" s="175" t="s">
        <v>174</v>
      </c>
    </row>
    <row r="35" spans="1:6" ht="17.100000000000001" customHeight="1" x14ac:dyDescent="0.45">
      <c r="A35" s="98"/>
      <c r="B35" s="99"/>
      <c r="C35" s="99"/>
      <c r="D35" s="100"/>
      <c r="E35" s="38" t="str">
        <f t="shared" si="1"/>
        <v/>
      </c>
      <c r="F35" s="176"/>
    </row>
    <row r="36" spans="1:6" ht="17.100000000000001" customHeight="1" x14ac:dyDescent="0.45">
      <c r="A36" s="103" t="s">
        <v>158</v>
      </c>
      <c r="B36" s="104">
        <v>5000</v>
      </c>
      <c r="C36" s="104">
        <v>0</v>
      </c>
      <c r="D36" s="105">
        <v>0</v>
      </c>
      <c r="E36" s="107" t="str">
        <f t="shared" si="1"/>
        <v/>
      </c>
      <c r="F36" s="175" t="s">
        <v>175</v>
      </c>
    </row>
    <row r="37" spans="1:6" ht="17.100000000000001" customHeight="1" x14ac:dyDescent="0.45">
      <c r="A37" s="98"/>
      <c r="B37" s="99"/>
      <c r="C37" s="99"/>
      <c r="D37" s="100"/>
      <c r="E37" s="38" t="str">
        <f t="shared" si="1"/>
        <v/>
      </c>
      <c r="F37" s="176"/>
    </row>
    <row r="38" spans="1:6" ht="17.100000000000001" customHeight="1" x14ac:dyDescent="0.45">
      <c r="A38" s="103" t="s">
        <v>159</v>
      </c>
      <c r="B38" s="104">
        <v>200000</v>
      </c>
      <c r="C38" s="104">
        <v>171386</v>
      </c>
      <c r="D38" s="105">
        <v>171386</v>
      </c>
      <c r="E38" s="107" t="str">
        <f t="shared" si="1"/>
        <v/>
      </c>
      <c r="F38" s="106"/>
    </row>
    <row r="39" spans="1:6" ht="17.100000000000001" customHeight="1" x14ac:dyDescent="0.45">
      <c r="A39" s="98"/>
      <c r="B39" s="99"/>
      <c r="C39" s="99"/>
      <c r="D39" s="100"/>
      <c r="E39" s="38" t="str">
        <f t="shared" si="1"/>
        <v/>
      </c>
      <c r="F39" s="102"/>
    </row>
    <row r="40" spans="1:6" ht="17.100000000000001" customHeight="1" x14ac:dyDescent="0.45">
      <c r="A40" s="103" t="s">
        <v>160</v>
      </c>
      <c r="B40" s="104">
        <v>310000</v>
      </c>
      <c r="C40" s="104">
        <v>56026</v>
      </c>
      <c r="D40" s="105">
        <v>56026</v>
      </c>
      <c r="E40" s="107" t="str">
        <f t="shared" si="1"/>
        <v/>
      </c>
      <c r="F40" s="175" t="s">
        <v>181</v>
      </c>
    </row>
    <row r="41" spans="1:6" ht="17.100000000000001" customHeight="1" x14ac:dyDescent="0.45">
      <c r="A41" s="98"/>
      <c r="B41" s="99"/>
      <c r="C41" s="99"/>
      <c r="D41" s="100"/>
      <c r="E41" s="38" t="str">
        <f t="shared" si="1"/>
        <v/>
      </c>
      <c r="F41" s="176"/>
    </row>
    <row r="42" spans="1:6" ht="17.100000000000001" customHeight="1" x14ac:dyDescent="0.45">
      <c r="A42" s="103" t="s">
        <v>161</v>
      </c>
      <c r="B42" s="104">
        <v>1350000</v>
      </c>
      <c r="C42" s="104">
        <v>450600</v>
      </c>
      <c r="D42" s="105">
        <v>450600</v>
      </c>
      <c r="E42" s="107" t="str">
        <f t="shared" si="1"/>
        <v/>
      </c>
      <c r="F42" s="175" t="s">
        <v>182</v>
      </c>
    </row>
    <row r="43" spans="1:6" ht="17.100000000000001" customHeight="1" x14ac:dyDescent="0.45">
      <c r="A43" s="98"/>
      <c r="B43" s="99"/>
      <c r="C43" s="99"/>
      <c r="D43" s="100"/>
      <c r="E43" s="38" t="str">
        <f t="shared" si="1"/>
        <v/>
      </c>
      <c r="F43" s="176"/>
    </row>
    <row r="44" spans="1:6" ht="17.100000000000001" customHeight="1" x14ac:dyDescent="0.45">
      <c r="A44" s="35" t="s">
        <v>162</v>
      </c>
      <c r="B44" s="36">
        <v>996000</v>
      </c>
      <c r="C44" s="36">
        <v>996000</v>
      </c>
      <c r="D44" s="37">
        <v>996000</v>
      </c>
      <c r="E44" s="107" t="str">
        <f t="shared" si="1"/>
        <v/>
      </c>
      <c r="F44" s="39"/>
    </row>
    <row r="45" spans="1:6" ht="17.100000000000001" customHeight="1" x14ac:dyDescent="0.45">
      <c r="A45" s="35"/>
      <c r="B45" s="36"/>
      <c r="C45" s="36"/>
      <c r="D45" s="37"/>
      <c r="E45" s="83" t="str">
        <f t="shared" si="1"/>
        <v/>
      </c>
      <c r="F45" s="39"/>
    </row>
    <row r="46" spans="1:6" ht="17.100000000000001" customHeight="1" x14ac:dyDescent="0.45">
      <c r="A46" s="35"/>
      <c r="B46" s="36"/>
      <c r="C46" s="36"/>
      <c r="D46" s="37"/>
      <c r="E46" s="83" t="str">
        <f t="shared" si="1"/>
        <v/>
      </c>
      <c r="F46" s="39"/>
    </row>
    <row r="47" spans="1:6" ht="17.100000000000001" customHeight="1" thickBot="1" x14ac:dyDescent="0.5">
      <c r="A47" s="35"/>
      <c r="B47" s="36"/>
      <c r="C47" s="36"/>
      <c r="D47" s="37"/>
      <c r="E47" s="38" t="str">
        <f t="shared" si="1"/>
        <v/>
      </c>
      <c r="F47" s="39"/>
    </row>
    <row r="48" spans="1:6" ht="17.100000000000001" customHeight="1" thickBot="1" x14ac:dyDescent="0.5">
      <c r="A48" s="40" t="s">
        <v>91</v>
      </c>
      <c r="B48" s="41">
        <f>IF(SUM(B14:B47)=0,"",SUM(B12:B47))</f>
        <v>28251000</v>
      </c>
      <c r="C48" s="42"/>
      <c r="D48" s="43"/>
      <c r="E48" s="38" t="str">
        <f t="shared" si="1"/>
        <v/>
      </c>
      <c r="F48" s="39"/>
    </row>
    <row r="49" spans="1:6" ht="17.100000000000001" customHeight="1" thickBot="1" x14ac:dyDescent="0.5">
      <c r="A49" s="44" t="s">
        <v>92</v>
      </c>
      <c r="B49" s="45">
        <f>IFERROR(B48-B50,"")</f>
        <v>1000</v>
      </c>
      <c r="C49" s="46"/>
      <c r="D49" s="47"/>
      <c r="E49" s="38" t="str">
        <f t="shared" si="1"/>
        <v/>
      </c>
      <c r="F49" s="39"/>
    </row>
    <row r="50" spans="1:6" ht="17.100000000000001" customHeight="1" thickBot="1" x14ac:dyDescent="0.5">
      <c r="A50" s="48" t="s">
        <v>93</v>
      </c>
      <c r="B50" s="49">
        <f>IFERROR(ROUNDDOWN(B48,-4),"")</f>
        <v>28250000</v>
      </c>
      <c r="C50" s="92">
        <f>IF(SUM(C14:C49)=0,"",SUM(C14:C49))</f>
        <v>26396553</v>
      </c>
      <c r="D50" s="49">
        <f t="shared" ref="D50" si="2">IF(SUM(D14:D49)=0,"",SUM(D14:D49))</f>
        <v>26396553</v>
      </c>
      <c r="E50" s="51" t="str">
        <f>IF(SUM(E14:E49)=0,"0",SUM(E14:E49))</f>
        <v>0</v>
      </c>
      <c r="F50" s="52"/>
    </row>
    <row r="51" spans="1:6" ht="15.75" customHeight="1" x14ac:dyDescent="0.45">
      <c r="A51" s="1" t="s">
        <v>94</v>
      </c>
      <c r="B51" s="53"/>
    </row>
    <row r="52" spans="1:6" ht="15.75" customHeight="1" x14ac:dyDescent="0.45">
      <c r="A52" s="1" t="s">
        <v>95</v>
      </c>
      <c r="B52" s="53"/>
    </row>
    <row r="53" spans="1:6" ht="15.75" customHeight="1" x14ac:dyDescent="0.45">
      <c r="A53" s="1"/>
      <c r="B53" s="53"/>
    </row>
    <row r="54" spans="1:6" ht="15.75" customHeight="1" x14ac:dyDescent="0.45">
      <c r="A54" s="1" t="s">
        <v>96</v>
      </c>
      <c r="B54" s="53"/>
      <c r="C54" s="54"/>
      <c r="D54" s="54"/>
      <c r="E54" s="54"/>
      <c r="F54" s="54"/>
    </row>
    <row r="55" spans="1:6" ht="15.75" customHeight="1" x14ac:dyDescent="0.45">
      <c r="A55" s="166" t="s">
        <v>97</v>
      </c>
      <c r="B55" s="166"/>
    </row>
    <row r="56" spans="1:6" ht="15.75" customHeight="1" x14ac:dyDescent="0.45">
      <c r="A56" s="178" t="str">
        <f>IF(C9&lt;B9,"有り","無し")</f>
        <v>有り</v>
      </c>
      <c r="B56" s="178"/>
    </row>
    <row r="57" spans="1:6" ht="15.75" customHeight="1" x14ac:dyDescent="0.45">
      <c r="A57" s="55" t="s">
        <v>98</v>
      </c>
      <c r="B57" s="55"/>
      <c r="C57" s="55"/>
      <c r="D57" s="55"/>
      <c r="E57" s="55"/>
      <c r="F57" s="56"/>
    </row>
    <row r="58" spans="1:6" ht="15.75" customHeight="1" x14ac:dyDescent="0.45">
      <c r="A58" s="55" t="s">
        <v>99</v>
      </c>
      <c r="B58" s="55"/>
      <c r="C58" s="55"/>
      <c r="D58" s="55"/>
      <c r="E58" s="55"/>
      <c r="F58" s="56"/>
    </row>
    <row r="59" spans="1:6" ht="15.75" customHeight="1" x14ac:dyDescent="0.45">
      <c r="A59" s="55"/>
      <c r="B59" s="55"/>
      <c r="C59" s="55"/>
      <c r="D59" s="55"/>
      <c r="E59" s="57"/>
    </row>
    <row r="60" spans="1:6" ht="15.75" customHeight="1" x14ac:dyDescent="0.45">
      <c r="A60" s="55"/>
      <c r="B60" s="55"/>
      <c r="C60" s="55"/>
      <c r="D60" s="55"/>
      <c r="E60" s="57"/>
    </row>
    <row r="61" spans="1:6" ht="15.75" customHeight="1" thickBot="1" x14ac:dyDescent="0.5">
      <c r="A61" s="57"/>
      <c r="B61" s="57"/>
      <c r="C61" s="57"/>
      <c r="D61" s="57"/>
      <c r="E61" s="57"/>
    </row>
    <row r="62" spans="1:6" ht="19.5" customHeight="1" thickBot="1" x14ac:dyDescent="0.5">
      <c r="A62" s="58" t="s">
        <v>100</v>
      </c>
      <c r="B62" s="59" t="s">
        <v>101</v>
      </c>
      <c r="C62" s="60"/>
      <c r="D62" s="60"/>
      <c r="E62" s="60"/>
      <c r="F62" s="60"/>
    </row>
    <row r="63" spans="1:6" ht="34.799999999999997" x14ac:dyDescent="0.45">
      <c r="A63" s="61" t="s">
        <v>102</v>
      </c>
      <c r="B63" s="62" t="str">
        <f>IF(B9="","",(IF(B9=B50,"OK","NG")))</f>
        <v>OK</v>
      </c>
    </row>
    <row r="64" spans="1:6" ht="34.799999999999997" x14ac:dyDescent="0.45">
      <c r="A64" s="63" t="s">
        <v>103</v>
      </c>
      <c r="B64" s="64" t="str">
        <f>IF(B9="","",(IF(C9=C50,"OK","NG")))</f>
        <v>OK</v>
      </c>
      <c r="C64" s="65"/>
    </row>
    <row r="65" spans="1:6" ht="70.2" thickBot="1" x14ac:dyDescent="0.5">
      <c r="A65" s="66" t="s">
        <v>135</v>
      </c>
      <c r="B65" s="67" t="str">
        <f>IFERROR(IF(D9+E9-F9=D50+E50, "OK", "NG"),"")</f>
        <v>OK</v>
      </c>
      <c r="C65" s="68"/>
    </row>
    <row r="66" spans="1:6" ht="17.25" customHeight="1" x14ac:dyDescent="0.45">
      <c r="A66" s="69"/>
      <c r="B66" s="69"/>
      <c r="C66" s="69"/>
      <c r="D66" s="69"/>
      <c r="E66" s="69"/>
      <c r="F66" s="69"/>
    </row>
    <row r="79" spans="1:6" x14ac:dyDescent="0.45">
      <c r="A79" s="1"/>
    </row>
    <row r="80" spans="1:6" x14ac:dyDescent="0.45">
      <c r="A80" s="1"/>
    </row>
  </sheetData>
  <mergeCells count="21">
    <mergeCell ref="A56:B56"/>
    <mergeCell ref="A12:A13"/>
    <mergeCell ref="B12:B13"/>
    <mergeCell ref="C12:C13"/>
    <mergeCell ref="D12:D13"/>
    <mergeCell ref="F12:F13"/>
    <mergeCell ref="A55:B55"/>
    <mergeCell ref="A1:C1"/>
    <mergeCell ref="E2:F2"/>
    <mergeCell ref="E3:F3"/>
    <mergeCell ref="B4:E4"/>
    <mergeCell ref="A5:A6"/>
    <mergeCell ref="B5:B6"/>
    <mergeCell ref="C5:C6"/>
    <mergeCell ref="D5:D6"/>
    <mergeCell ref="F42:F43"/>
    <mergeCell ref="F36:F37"/>
    <mergeCell ref="F34:F35"/>
    <mergeCell ref="F40:F41"/>
    <mergeCell ref="F14:F15"/>
    <mergeCell ref="F24:F25"/>
  </mergeCells>
  <phoneticPr fontId="1"/>
  <conditionalFormatting sqref="C65">
    <cfRule type="containsText" dxfId="13" priority="9" operator="containsText" text="NG">
      <formula>NOT(ISERROR(SEARCH("NG",C65)))</formula>
    </cfRule>
    <cfRule type="expression" dxfId="12" priority="10">
      <formula>$B$65</formula>
    </cfRule>
    <cfRule type="expression" priority="11">
      <formula>$B$65</formula>
    </cfRule>
  </conditionalFormatting>
  <conditionalFormatting sqref="C63">
    <cfRule type="containsText" dxfId="11" priority="7" operator="containsText" text="NG">
      <formula>NOT(ISERROR(SEARCH("NG",C63)))</formula>
    </cfRule>
    <cfRule type="containsText" priority="8" operator="containsText" text="NG">
      <formula>NOT(ISERROR(SEARCH("NG",C63)))</formula>
    </cfRule>
  </conditionalFormatting>
  <conditionalFormatting sqref="C64">
    <cfRule type="containsText" dxfId="10" priority="6" operator="containsText" text="NG">
      <formula>NOT(ISERROR(SEARCH("NG",C64)))</formula>
    </cfRule>
  </conditionalFormatting>
  <conditionalFormatting sqref="B65">
    <cfRule type="containsText" dxfId="9" priority="2" operator="containsText" text="NG">
      <formula>NOT(ISERROR(SEARCH("NG",B65)))</formula>
    </cfRule>
    <cfRule type="containsText" dxfId="8" priority="5" operator="containsText" text="NG">
      <formula>NOT(ISERROR(SEARCH("NG",B65)))</formula>
    </cfRule>
  </conditionalFormatting>
  <conditionalFormatting sqref="B63">
    <cfRule type="containsText" dxfId="7" priority="4" operator="containsText" text="NG">
      <formula>NOT(ISERROR(SEARCH("NG",B63)))</formula>
    </cfRule>
  </conditionalFormatting>
  <conditionalFormatting sqref="B64">
    <cfRule type="containsText" dxfId="6" priority="3" operator="containsText" text="NG">
      <formula>NOT(ISERROR(SEARCH("NG",B64)))</formula>
    </cfRule>
  </conditionalFormatting>
  <conditionalFormatting sqref="A56:B56">
    <cfRule type="containsText" dxfId="5" priority="1" operator="containsText" text="有り">
      <formula>NOT(ISERROR(SEARCH("有り",A56)))</formula>
    </cfRule>
  </conditionalFormatting>
  <pageMargins left="0.70866141732283472" right="0.70866141732283472" top="0.74803149606299213" bottom="0.74803149606299213"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70</xdr:row>
                    <xdr:rowOff>137160</xdr:rowOff>
                  </from>
                  <to>
                    <xdr:col>0</xdr:col>
                    <xdr:colOff>449580</xdr:colOff>
                    <xdr:row>71</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99060</xdr:colOff>
                    <xdr:row>74</xdr:row>
                    <xdr:rowOff>15240</xdr:rowOff>
                  </from>
                  <to>
                    <xdr:col>0</xdr:col>
                    <xdr:colOff>434340</xdr:colOff>
                    <xdr:row>75</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137160</xdr:colOff>
                    <xdr:row>78</xdr:row>
                    <xdr:rowOff>38100</xdr:rowOff>
                  </from>
                  <to>
                    <xdr:col>0</xdr:col>
                    <xdr:colOff>472440</xdr:colOff>
                    <xdr:row>79</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
  <sheetViews>
    <sheetView zoomScaleNormal="100" zoomScaleSheetLayoutView="90" workbookViewId="0">
      <selection activeCell="B6" sqref="B6"/>
    </sheetView>
  </sheetViews>
  <sheetFormatPr defaultColWidth="8.59765625" defaultRowHeight="17.399999999999999" x14ac:dyDescent="0.45"/>
  <cols>
    <col min="1" max="1" width="18.19921875" style="11" customWidth="1"/>
    <col min="2" max="2" width="17.296875" style="11" customWidth="1"/>
    <col min="3" max="3" width="13.09765625" style="11" customWidth="1"/>
    <col min="4" max="4" width="20.59765625" style="11" customWidth="1"/>
    <col min="5" max="5" width="23.59765625" style="11" customWidth="1"/>
    <col min="6" max="6" width="8.59765625" style="11"/>
    <col min="7" max="7" width="7.09765625" style="11" customWidth="1"/>
    <col min="8" max="8" width="8.59765625" style="11" customWidth="1"/>
    <col min="9" max="16384" width="8.59765625" style="11"/>
  </cols>
  <sheetData>
    <row r="1" spans="1:5" ht="21.6" x14ac:dyDescent="0.45">
      <c r="A1" s="179" t="s">
        <v>104</v>
      </c>
      <c r="B1" s="179"/>
      <c r="C1" s="87" t="s">
        <v>127</v>
      </c>
      <c r="D1" s="87"/>
    </row>
    <row r="2" spans="1:5" x14ac:dyDescent="0.45">
      <c r="A2" s="70" t="s">
        <v>105</v>
      </c>
    </row>
    <row r="3" spans="1:5" ht="18" thickBot="1" x14ac:dyDescent="0.5">
      <c r="A3" s="11" t="s">
        <v>106</v>
      </c>
    </row>
    <row r="4" spans="1:5" ht="52.8" thickTop="1" x14ac:dyDescent="0.45">
      <c r="A4" s="71" t="s">
        <v>107</v>
      </c>
      <c r="B4" s="72" t="s">
        <v>108</v>
      </c>
      <c r="C4" s="73" t="s">
        <v>109</v>
      </c>
      <c r="D4" s="74" t="s">
        <v>110</v>
      </c>
      <c r="E4" s="75" t="s">
        <v>111</v>
      </c>
    </row>
    <row r="5" spans="1:5" ht="18" thickBot="1" x14ac:dyDescent="0.5">
      <c r="A5" s="29">
        <f>【フォーム】収支計算書!C9</f>
        <v>26396553</v>
      </c>
      <c r="B5" s="93">
        <v>1</v>
      </c>
      <c r="C5" s="76">
        <f>IFERROR(ROUNDDOWN(A5*B5,-3),"")</f>
        <v>26396000</v>
      </c>
      <c r="D5" s="77">
        <f>【フォーム】収支計算書!B7</f>
        <v>28250000</v>
      </c>
      <c r="E5" s="78">
        <f>IFERROR(D5-C5,"")</f>
        <v>1854000</v>
      </c>
    </row>
  </sheetData>
  <mergeCells count="1">
    <mergeCell ref="A1:B1"/>
  </mergeCells>
  <phoneticPr fontId="1"/>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0"/>
  <sheetViews>
    <sheetView showGridLines="0" view="pageBreakPreview" topLeftCell="A163" zoomScaleNormal="100" zoomScaleSheetLayoutView="100" workbookViewId="0"/>
  </sheetViews>
  <sheetFormatPr defaultColWidth="9" defaultRowHeight="20.25" customHeight="1" x14ac:dyDescent="0.45"/>
  <cols>
    <col min="1" max="11" width="9.5" style="3" customWidth="1"/>
    <col min="12" max="16384" width="9" style="1"/>
  </cols>
  <sheetData>
    <row r="2" spans="1:11" ht="20.25" customHeight="1" x14ac:dyDescent="0.45">
      <c r="A2" s="2" t="s">
        <v>33</v>
      </c>
    </row>
    <row r="3" spans="1:11" ht="20.25" customHeight="1" x14ac:dyDescent="0.45">
      <c r="A3" s="3" t="s">
        <v>0</v>
      </c>
    </row>
    <row r="4" spans="1:11" ht="20.25" customHeight="1" x14ac:dyDescent="0.45">
      <c r="H4" s="3" t="s">
        <v>1</v>
      </c>
    </row>
    <row r="6" spans="1:11" ht="20.25" customHeight="1" x14ac:dyDescent="0.45">
      <c r="H6" s="3" t="s">
        <v>2</v>
      </c>
    </row>
    <row r="7" spans="1:11" ht="20.25" customHeight="1" x14ac:dyDescent="0.45">
      <c r="H7" s="3" t="s">
        <v>3</v>
      </c>
    </row>
    <row r="8" spans="1:11" ht="20.25" customHeight="1" x14ac:dyDescent="0.45">
      <c r="H8" s="3" t="s">
        <v>4</v>
      </c>
    </row>
    <row r="9" spans="1:11" ht="20.25" customHeight="1" x14ac:dyDescent="0.45">
      <c r="H9" s="3" t="s">
        <v>5</v>
      </c>
    </row>
    <row r="10" spans="1:11" ht="20.25" customHeight="1" x14ac:dyDescent="0.45">
      <c r="H10" s="3" t="s">
        <v>6</v>
      </c>
    </row>
    <row r="11" spans="1:11" ht="20.25" customHeight="1" x14ac:dyDescent="0.45">
      <c r="H11" s="3" t="s">
        <v>7</v>
      </c>
    </row>
    <row r="12" spans="1:11" ht="20.25" customHeight="1" thickBot="1" x14ac:dyDescent="0.5">
      <c r="A12" s="4"/>
      <c r="B12" s="4"/>
      <c r="C12" s="4"/>
      <c r="D12" s="4"/>
      <c r="E12" s="4"/>
      <c r="F12" s="4"/>
      <c r="G12" s="4"/>
      <c r="H12" s="4"/>
      <c r="I12" s="4"/>
      <c r="J12" s="4"/>
      <c r="K12" s="4"/>
    </row>
    <row r="13" spans="1:11" ht="20.25" customHeight="1" thickBot="1" x14ac:dyDescent="0.5">
      <c r="A13" s="112" t="s">
        <v>8</v>
      </c>
      <c r="B13" s="112"/>
      <c r="C13" s="5" t="s">
        <v>27</v>
      </c>
      <c r="D13" s="114" t="s">
        <v>35</v>
      </c>
      <c r="E13" s="114"/>
      <c r="F13" s="6"/>
      <c r="G13" s="115" t="s">
        <v>9</v>
      </c>
      <c r="H13" s="115"/>
      <c r="I13" s="115"/>
      <c r="J13" s="115"/>
      <c r="K13" s="115"/>
    </row>
    <row r="14" spans="1:11" ht="20.25" customHeight="1" thickBot="1" x14ac:dyDescent="0.5">
      <c r="A14" s="116" t="s">
        <v>10</v>
      </c>
      <c r="B14" s="116"/>
      <c r="C14" s="5" t="s">
        <v>27</v>
      </c>
      <c r="D14" s="114" t="s">
        <v>36</v>
      </c>
      <c r="E14" s="114"/>
      <c r="F14" s="6"/>
      <c r="G14" s="117" t="s">
        <v>11</v>
      </c>
      <c r="H14" s="117"/>
      <c r="I14" s="117"/>
      <c r="J14" s="117"/>
      <c r="K14" s="117"/>
    </row>
    <row r="15" spans="1:11" ht="20.25" customHeight="1" thickBot="1" x14ac:dyDescent="0.5">
      <c r="A15" s="116" t="s">
        <v>12</v>
      </c>
      <c r="B15" s="116"/>
      <c r="C15" s="5" t="s">
        <v>27</v>
      </c>
      <c r="D15" s="114" t="s">
        <v>37</v>
      </c>
      <c r="E15" s="114"/>
      <c r="F15" s="6"/>
      <c r="G15" s="130" t="s">
        <v>13</v>
      </c>
      <c r="H15" s="130"/>
      <c r="I15" s="130"/>
      <c r="J15" s="130"/>
      <c r="K15" s="130"/>
    </row>
    <row r="16" spans="1:11" ht="20.25" customHeight="1" thickBot="1" x14ac:dyDescent="0.5">
      <c r="A16" s="116" t="s">
        <v>14</v>
      </c>
      <c r="B16" s="116"/>
      <c r="C16" s="5" t="s">
        <v>27</v>
      </c>
      <c r="D16" s="114" t="s">
        <v>38</v>
      </c>
      <c r="E16" s="114"/>
      <c r="F16" s="6"/>
      <c r="G16" s="181" t="s">
        <v>15</v>
      </c>
      <c r="H16" s="181"/>
      <c r="I16" s="181"/>
      <c r="J16" s="181"/>
      <c r="K16" s="181"/>
    </row>
    <row r="18" spans="1:11" ht="20.25" customHeight="1" x14ac:dyDescent="0.45">
      <c r="A18" s="3" t="s">
        <v>16</v>
      </c>
    </row>
    <row r="19" spans="1:11" ht="20.25" customHeight="1" x14ac:dyDescent="0.45">
      <c r="A19" s="132" t="s">
        <v>50</v>
      </c>
      <c r="B19" s="132"/>
      <c r="C19" s="132"/>
      <c r="D19" s="132"/>
      <c r="E19" s="132"/>
      <c r="F19" s="132"/>
      <c r="G19" s="132"/>
      <c r="H19" s="132"/>
      <c r="I19" s="132"/>
      <c r="J19" s="132"/>
      <c r="K19" s="132"/>
    </row>
    <row r="20" spans="1:11" ht="20.25" customHeight="1" x14ac:dyDescent="0.45">
      <c r="A20" s="132"/>
      <c r="B20" s="132"/>
      <c r="C20" s="132"/>
      <c r="D20" s="132"/>
      <c r="E20" s="132"/>
      <c r="F20" s="132"/>
      <c r="G20" s="132"/>
      <c r="H20" s="132"/>
      <c r="I20" s="132"/>
      <c r="J20" s="132"/>
      <c r="K20" s="132"/>
    </row>
    <row r="21" spans="1:11" ht="20.25" customHeight="1" x14ac:dyDescent="0.45">
      <c r="A21" s="132"/>
      <c r="B21" s="132"/>
      <c r="C21" s="132"/>
      <c r="D21" s="132"/>
      <c r="E21" s="132"/>
      <c r="F21" s="132"/>
      <c r="G21" s="132"/>
      <c r="H21" s="132"/>
      <c r="I21" s="132"/>
      <c r="J21" s="132"/>
      <c r="K21" s="132"/>
    </row>
    <row r="22" spans="1:11" ht="20.25" customHeight="1" x14ac:dyDescent="0.45">
      <c r="A22" s="132"/>
      <c r="B22" s="132"/>
      <c r="C22" s="132"/>
      <c r="D22" s="132"/>
      <c r="E22" s="132"/>
      <c r="F22" s="132"/>
      <c r="G22" s="132"/>
      <c r="H22" s="132"/>
      <c r="I22" s="132"/>
      <c r="J22" s="132"/>
      <c r="K22" s="132"/>
    </row>
    <row r="23" spans="1:11" ht="20.25" customHeight="1" x14ac:dyDescent="0.45">
      <c r="A23" s="3" t="s">
        <v>46</v>
      </c>
    </row>
    <row r="24" spans="1:11" ht="20.25" customHeight="1" x14ac:dyDescent="0.45">
      <c r="A24" s="3" t="s">
        <v>21</v>
      </c>
      <c r="G24" s="3" t="s">
        <v>22</v>
      </c>
    </row>
    <row r="25" spans="1:11" ht="20.25" customHeight="1" x14ac:dyDescent="0.45">
      <c r="A25" s="124" t="s">
        <v>61</v>
      </c>
      <c r="B25" s="125"/>
      <c r="C25" s="125"/>
      <c r="D25" s="125"/>
      <c r="E25" s="126"/>
      <c r="G25" s="124" t="s">
        <v>62</v>
      </c>
      <c r="H25" s="136"/>
      <c r="I25" s="136"/>
      <c r="J25" s="136"/>
      <c r="K25" s="137"/>
    </row>
    <row r="26" spans="1:11" ht="20.25" customHeight="1" x14ac:dyDescent="0.45">
      <c r="A26" s="133"/>
      <c r="B26" s="134"/>
      <c r="C26" s="134"/>
      <c r="D26" s="134"/>
      <c r="E26" s="135"/>
      <c r="G26" s="138"/>
      <c r="H26" s="139"/>
      <c r="I26" s="139"/>
      <c r="J26" s="139"/>
      <c r="K26" s="140"/>
    </row>
    <row r="27" spans="1:11" ht="20.25" customHeight="1" x14ac:dyDescent="0.45">
      <c r="A27" s="133"/>
      <c r="B27" s="134"/>
      <c r="C27" s="134"/>
      <c r="D27" s="134"/>
      <c r="E27" s="135"/>
      <c r="G27" s="138"/>
      <c r="H27" s="139"/>
      <c r="I27" s="139"/>
      <c r="J27" s="139"/>
      <c r="K27" s="140"/>
    </row>
    <row r="28" spans="1:11" ht="20.25" customHeight="1" x14ac:dyDescent="0.45">
      <c r="A28" s="133"/>
      <c r="B28" s="134"/>
      <c r="C28" s="134"/>
      <c r="D28" s="134"/>
      <c r="E28" s="135"/>
      <c r="F28" s="144"/>
      <c r="G28" s="138"/>
      <c r="H28" s="139"/>
      <c r="I28" s="139"/>
      <c r="J28" s="139"/>
      <c r="K28" s="140"/>
    </row>
    <row r="29" spans="1:11" ht="20.25" customHeight="1" x14ac:dyDescent="0.45">
      <c r="A29" s="133"/>
      <c r="B29" s="134"/>
      <c r="C29" s="134"/>
      <c r="D29" s="134"/>
      <c r="E29" s="135"/>
      <c r="F29" s="144"/>
      <c r="G29" s="138"/>
      <c r="H29" s="139"/>
      <c r="I29" s="139"/>
      <c r="J29" s="139"/>
      <c r="K29" s="140"/>
    </row>
    <row r="30" spans="1:11" ht="20.25" customHeight="1" x14ac:dyDescent="0.45">
      <c r="A30" s="133"/>
      <c r="B30" s="134"/>
      <c r="C30" s="134"/>
      <c r="D30" s="134"/>
      <c r="E30" s="135"/>
      <c r="G30" s="138"/>
      <c r="H30" s="139"/>
      <c r="I30" s="139"/>
      <c r="J30" s="139"/>
      <c r="K30" s="140"/>
    </row>
    <row r="31" spans="1:11" ht="20.25" customHeight="1" x14ac:dyDescent="0.45">
      <c r="A31" s="133"/>
      <c r="B31" s="134"/>
      <c r="C31" s="134"/>
      <c r="D31" s="134"/>
      <c r="E31" s="135"/>
      <c r="G31" s="138"/>
      <c r="H31" s="139"/>
      <c r="I31" s="139"/>
      <c r="J31" s="139"/>
      <c r="K31" s="140"/>
    </row>
    <row r="32" spans="1:11" ht="20.25" customHeight="1" x14ac:dyDescent="0.45">
      <c r="A32" s="133"/>
      <c r="B32" s="134"/>
      <c r="C32" s="134"/>
      <c r="D32" s="134"/>
      <c r="E32" s="135"/>
      <c r="G32" s="138"/>
      <c r="H32" s="139"/>
      <c r="I32" s="139"/>
      <c r="J32" s="139"/>
      <c r="K32" s="140"/>
    </row>
    <row r="33" spans="1:11" ht="20.25" customHeight="1" x14ac:dyDescent="0.45">
      <c r="A33" s="127"/>
      <c r="B33" s="128"/>
      <c r="C33" s="128"/>
      <c r="D33" s="128"/>
      <c r="E33" s="129"/>
      <c r="G33" s="141"/>
      <c r="H33" s="142"/>
      <c r="I33" s="142"/>
      <c r="J33" s="142"/>
      <c r="K33" s="143"/>
    </row>
    <row r="34" spans="1:11" ht="20.25" customHeight="1" x14ac:dyDescent="0.45">
      <c r="A34" s="3" t="s">
        <v>40</v>
      </c>
    </row>
    <row r="35" spans="1:11" ht="20.25" customHeight="1" x14ac:dyDescent="0.45">
      <c r="A35" s="124" t="s">
        <v>63</v>
      </c>
      <c r="B35" s="125"/>
      <c r="C35" s="125"/>
      <c r="D35" s="125"/>
      <c r="E35" s="125"/>
      <c r="F35" s="125"/>
      <c r="G35" s="125"/>
      <c r="H35" s="125"/>
      <c r="I35" s="125"/>
      <c r="J35" s="125"/>
      <c r="K35" s="126"/>
    </row>
    <row r="36" spans="1:11" ht="20.25" customHeight="1" x14ac:dyDescent="0.45">
      <c r="A36" s="127"/>
      <c r="B36" s="128"/>
      <c r="C36" s="128"/>
      <c r="D36" s="128"/>
      <c r="E36" s="128"/>
      <c r="F36" s="128"/>
      <c r="G36" s="128"/>
      <c r="H36" s="128"/>
      <c r="I36" s="128"/>
      <c r="J36" s="128"/>
      <c r="K36" s="129"/>
    </row>
    <row r="37" spans="1:11" ht="20.25" customHeight="1" x14ac:dyDescent="0.45">
      <c r="A37" s="3" t="s">
        <v>41</v>
      </c>
    </row>
    <row r="38" spans="1:11" ht="20.25" customHeight="1" x14ac:dyDescent="0.45">
      <c r="A38" s="124" t="s">
        <v>64</v>
      </c>
      <c r="B38" s="125"/>
      <c r="C38" s="125"/>
      <c r="D38" s="125"/>
      <c r="E38" s="125"/>
      <c r="F38" s="125"/>
      <c r="G38" s="125"/>
      <c r="H38" s="125"/>
      <c r="I38" s="125"/>
      <c r="J38" s="125"/>
      <c r="K38" s="126"/>
    </row>
    <row r="39" spans="1:11" ht="20.25" customHeight="1" x14ac:dyDescent="0.45">
      <c r="A39" s="127"/>
      <c r="B39" s="128"/>
      <c r="C39" s="128"/>
      <c r="D39" s="128"/>
      <c r="E39" s="128"/>
      <c r="F39" s="128"/>
      <c r="G39" s="128"/>
      <c r="H39" s="128"/>
      <c r="I39" s="128"/>
      <c r="J39" s="128"/>
      <c r="K39" s="129"/>
    </row>
    <row r="40" spans="1:11" ht="20.25" customHeight="1" x14ac:dyDescent="0.45">
      <c r="A40" s="3" t="s">
        <v>31</v>
      </c>
    </row>
    <row r="41" spans="1:11" ht="20.25" customHeight="1" x14ac:dyDescent="0.45">
      <c r="A41" s="158" t="s">
        <v>65</v>
      </c>
      <c r="B41" s="146"/>
      <c r="C41" s="146"/>
      <c r="D41" s="146"/>
      <c r="E41" s="146"/>
      <c r="F41" s="146"/>
      <c r="G41" s="146"/>
      <c r="H41" s="146"/>
      <c r="I41" s="146"/>
      <c r="J41" s="146"/>
      <c r="K41" s="147"/>
    </row>
    <row r="42" spans="1:11" ht="20.25" customHeight="1" x14ac:dyDescent="0.45">
      <c r="A42" s="159"/>
      <c r="B42" s="148"/>
      <c r="C42" s="148"/>
      <c r="D42" s="148"/>
      <c r="E42" s="148"/>
      <c r="F42" s="148"/>
      <c r="G42" s="148"/>
      <c r="H42" s="148"/>
      <c r="I42" s="148"/>
      <c r="J42" s="148"/>
      <c r="K42" s="149"/>
    </row>
    <row r="43" spans="1:11" ht="20.25" customHeight="1" x14ac:dyDescent="0.45">
      <c r="A43" s="150"/>
      <c r="B43" s="151"/>
      <c r="C43" s="151"/>
      <c r="D43" s="151"/>
      <c r="E43" s="151"/>
      <c r="F43" s="151"/>
      <c r="G43" s="151"/>
      <c r="H43" s="151"/>
      <c r="I43" s="151"/>
      <c r="J43" s="151"/>
      <c r="K43" s="152"/>
    </row>
    <row r="45" spans="1:11" ht="20.25" customHeight="1" x14ac:dyDescent="0.45">
      <c r="A45" s="3" t="s">
        <v>47</v>
      </c>
    </row>
    <row r="46" spans="1:11" ht="20.25" customHeight="1" x14ac:dyDescent="0.45">
      <c r="A46" s="3" t="s">
        <v>17</v>
      </c>
      <c r="G46" s="3" t="s">
        <v>18</v>
      </c>
    </row>
    <row r="47" spans="1:11" ht="20.25" customHeight="1" x14ac:dyDescent="0.45">
      <c r="A47" s="124" t="s">
        <v>59</v>
      </c>
      <c r="B47" s="125"/>
      <c r="C47" s="125"/>
      <c r="D47" s="125"/>
      <c r="E47" s="126"/>
      <c r="G47" s="124" t="s">
        <v>60</v>
      </c>
      <c r="H47" s="136"/>
      <c r="I47" s="136"/>
      <c r="J47" s="136"/>
      <c r="K47" s="137"/>
    </row>
    <row r="48" spans="1:11" ht="20.25" customHeight="1" x14ac:dyDescent="0.45">
      <c r="A48" s="133"/>
      <c r="B48" s="134"/>
      <c r="C48" s="134"/>
      <c r="D48" s="134"/>
      <c r="E48" s="135"/>
      <c r="G48" s="138"/>
      <c r="H48" s="139"/>
      <c r="I48" s="139"/>
      <c r="J48" s="139"/>
      <c r="K48" s="140"/>
    </row>
    <row r="49" spans="1:11" ht="20.25" customHeight="1" x14ac:dyDescent="0.45">
      <c r="A49" s="133"/>
      <c r="B49" s="134"/>
      <c r="C49" s="134"/>
      <c r="D49" s="134"/>
      <c r="E49" s="135"/>
      <c r="G49" s="138"/>
      <c r="H49" s="139"/>
      <c r="I49" s="139"/>
      <c r="J49" s="139"/>
      <c r="K49" s="140"/>
    </row>
    <row r="50" spans="1:11" ht="20.25" customHeight="1" x14ac:dyDescent="0.45">
      <c r="A50" s="133"/>
      <c r="B50" s="134"/>
      <c r="C50" s="134"/>
      <c r="D50" s="134"/>
      <c r="E50" s="135"/>
      <c r="F50" s="144"/>
      <c r="G50" s="138"/>
      <c r="H50" s="139"/>
      <c r="I50" s="139"/>
      <c r="J50" s="139"/>
      <c r="K50" s="140"/>
    </row>
    <row r="51" spans="1:11" ht="20.25" customHeight="1" x14ac:dyDescent="0.45">
      <c r="A51" s="133"/>
      <c r="B51" s="134"/>
      <c r="C51" s="134"/>
      <c r="D51" s="134"/>
      <c r="E51" s="135"/>
      <c r="F51" s="144"/>
      <c r="G51" s="138"/>
      <c r="H51" s="139"/>
      <c r="I51" s="139"/>
      <c r="J51" s="139"/>
      <c r="K51" s="140"/>
    </row>
    <row r="52" spans="1:11" ht="20.25" customHeight="1" x14ac:dyDescent="0.45">
      <c r="A52" s="133"/>
      <c r="B52" s="134"/>
      <c r="C52" s="134"/>
      <c r="D52" s="134"/>
      <c r="E52" s="135"/>
      <c r="G52" s="138"/>
      <c r="H52" s="139"/>
      <c r="I52" s="139"/>
      <c r="J52" s="139"/>
      <c r="K52" s="140"/>
    </row>
    <row r="53" spans="1:11" ht="20.25" customHeight="1" x14ac:dyDescent="0.45">
      <c r="A53" s="133"/>
      <c r="B53" s="134"/>
      <c r="C53" s="134"/>
      <c r="D53" s="134"/>
      <c r="E53" s="135"/>
      <c r="G53" s="138"/>
      <c r="H53" s="139"/>
      <c r="I53" s="139"/>
      <c r="J53" s="139"/>
      <c r="K53" s="140"/>
    </row>
    <row r="54" spans="1:11" ht="20.25" customHeight="1" x14ac:dyDescent="0.45">
      <c r="A54" s="133"/>
      <c r="B54" s="134"/>
      <c r="C54" s="134"/>
      <c r="D54" s="134"/>
      <c r="E54" s="135"/>
      <c r="G54" s="138"/>
      <c r="H54" s="139"/>
      <c r="I54" s="139"/>
      <c r="J54" s="139"/>
      <c r="K54" s="140"/>
    </row>
    <row r="55" spans="1:11" ht="20.25" customHeight="1" x14ac:dyDescent="0.45">
      <c r="A55" s="127"/>
      <c r="B55" s="128"/>
      <c r="C55" s="128"/>
      <c r="D55" s="128"/>
      <c r="E55" s="129"/>
      <c r="G55" s="141"/>
      <c r="H55" s="142"/>
      <c r="I55" s="142"/>
      <c r="J55" s="142"/>
      <c r="K55" s="143"/>
    </row>
    <row r="56" spans="1:11" ht="20.25" customHeight="1" x14ac:dyDescent="0.45">
      <c r="A56" s="3" t="s">
        <v>19</v>
      </c>
    </row>
    <row r="57" spans="1:11" ht="20.25" customHeight="1" x14ac:dyDescent="0.45">
      <c r="A57" s="180" t="s">
        <v>58</v>
      </c>
      <c r="B57" s="125"/>
      <c r="C57" s="125"/>
      <c r="D57" s="125"/>
      <c r="E57" s="125"/>
      <c r="F57" s="125"/>
      <c r="G57" s="125"/>
      <c r="H57" s="125"/>
      <c r="I57" s="125"/>
      <c r="J57" s="125"/>
      <c r="K57" s="126"/>
    </row>
    <row r="58" spans="1:11" ht="20.25" customHeight="1" x14ac:dyDescent="0.45">
      <c r="A58" s="127"/>
      <c r="B58" s="128"/>
      <c r="C58" s="128"/>
      <c r="D58" s="128"/>
      <c r="E58" s="128"/>
      <c r="F58" s="128"/>
      <c r="G58" s="128"/>
      <c r="H58" s="128"/>
      <c r="I58" s="128"/>
      <c r="J58" s="128"/>
      <c r="K58" s="129"/>
    </row>
    <row r="59" spans="1:11" ht="20.25" customHeight="1" x14ac:dyDescent="0.45">
      <c r="A59" s="3" t="s">
        <v>20</v>
      </c>
    </row>
    <row r="60" spans="1:11" ht="20.25" customHeight="1" x14ac:dyDescent="0.45">
      <c r="A60" s="180" t="s">
        <v>57</v>
      </c>
      <c r="B60" s="125"/>
      <c r="C60" s="125"/>
      <c r="D60" s="125"/>
      <c r="E60" s="125"/>
      <c r="F60" s="125"/>
      <c r="G60" s="125"/>
      <c r="H60" s="125"/>
      <c r="I60" s="125"/>
      <c r="J60" s="125"/>
      <c r="K60" s="126"/>
    </row>
    <row r="61" spans="1:11" ht="20.25" customHeight="1" x14ac:dyDescent="0.45">
      <c r="A61" s="127"/>
      <c r="B61" s="128"/>
      <c r="C61" s="128"/>
      <c r="D61" s="128"/>
      <c r="E61" s="128"/>
      <c r="F61" s="128"/>
      <c r="G61" s="128"/>
      <c r="H61" s="128"/>
      <c r="I61" s="128"/>
      <c r="J61" s="128"/>
      <c r="K61" s="129"/>
    </row>
    <row r="62" spans="1:11" ht="20.25" customHeight="1" x14ac:dyDescent="0.45">
      <c r="A62" s="3" t="s">
        <v>31</v>
      </c>
    </row>
    <row r="63" spans="1:11" ht="20.25" customHeight="1" x14ac:dyDescent="0.45">
      <c r="A63" s="124" t="s">
        <v>56</v>
      </c>
      <c r="B63" s="146"/>
      <c r="C63" s="146"/>
      <c r="D63" s="146"/>
      <c r="E63" s="146"/>
      <c r="F63" s="146"/>
      <c r="G63" s="146"/>
      <c r="H63" s="146"/>
      <c r="I63" s="146"/>
      <c r="J63" s="146"/>
      <c r="K63" s="147"/>
    </row>
    <row r="64" spans="1:11" ht="20.25" customHeight="1" x14ac:dyDescent="0.45">
      <c r="A64" s="159"/>
      <c r="B64" s="148"/>
      <c r="C64" s="148"/>
      <c r="D64" s="148"/>
      <c r="E64" s="148"/>
      <c r="F64" s="148"/>
      <c r="G64" s="148"/>
      <c r="H64" s="148"/>
      <c r="I64" s="148"/>
      <c r="J64" s="148"/>
      <c r="K64" s="149"/>
    </row>
    <row r="65" spans="1:11" ht="20.25" customHeight="1" x14ac:dyDescent="0.45">
      <c r="A65" s="150"/>
      <c r="B65" s="151"/>
      <c r="C65" s="151"/>
      <c r="D65" s="151"/>
      <c r="E65" s="151"/>
      <c r="F65" s="151"/>
      <c r="G65" s="151"/>
      <c r="H65" s="151"/>
      <c r="I65" s="151"/>
      <c r="J65" s="151"/>
      <c r="K65" s="152"/>
    </row>
    <row r="66" spans="1:11" ht="20.25" customHeight="1" x14ac:dyDescent="0.45">
      <c r="A66" s="7"/>
      <c r="B66" s="7"/>
      <c r="C66" s="7"/>
      <c r="D66" s="7"/>
      <c r="E66" s="7"/>
      <c r="F66" s="7"/>
      <c r="G66" s="7"/>
      <c r="H66" s="7"/>
      <c r="I66" s="7"/>
      <c r="J66" s="7"/>
      <c r="K66" s="7"/>
    </row>
    <row r="67" spans="1:11" ht="20.25" customHeight="1" x14ac:dyDescent="0.45">
      <c r="A67" s="3" t="s">
        <v>48</v>
      </c>
    </row>
    <row r="68" spans="1:11" ht="20.25" customHeight="1" x14ac:dyDescent="0.45">
      <c r="A68" s="3" t="s">
        <v>17</v>
      </c>
      <c r="G68" s="3" t="s">
        <v>18</v>
      </c>
    </row>
    <row r="69" spans="1:11" ht="20.25" customHeight="1" x14ac:dyDescent="0.45">
      <c r="A69" s="124"/>
      <c r="B69" s="125"/>
      <c r="C69" s="125"/>
      <c r="D69" s="125"/>
      <c r="E69" s="126"/>
      <c r="G69" s="124"/>
      <c r="H69" s="136"/>
      <c r="I69" s="136"/>
      <c r="J69" s="136"/>
      <c r="K69" s="137"/>
    </row>
    <row r="70" spans="1:11" ht="20.25" customHeight="1" x14ac:dyDescent="0.45">
      <c r="A70" s="133"/>
      <c r="B70" s="134"/>
      <c r="C70" s="134"/>
      <c r="D70" s="134"/>
      <c r="E70" s="135"/>
      <c r="G70" s="138"/>
      <c r="H70" s="139"/>
      <c r="I70" s="139"/>
      <c r="J70" s="139"/>
      <c r="K70" s="140"/>
    </row>
    <row r="71" spans="1:11" ht="20.25" customHeight="1" x14ac:dyDescent="0.45">
      <c r="A71" s="133"/>
      <c r="B71" s="134"/>
      <c r="C71" s="134"/>
      <c r="D71" s="134"/>
      <c r="E71" s="135"/>
      <c r="G71" s="138"/>
      <c r="H71" s="139"/>
      <c r="I71" s="139"/>
      <c r="J71" s="139"/>
      <c r="K71" s="140"/>
    </row>
    <row r="72" spans="1:11" ht="20.25" customHeight="1" x14ac:dyDescent="0.45">
      <c r="A72" s="133"/>
      <c r="B72" s="134"/>
      <c r="C72" s="134"/>
      <c r="D72" s="134"/>
      <c r="E72" s="135"/>
      <c r="F72" s="144"/>
      <c r="G72" s="138"/>
      <c r="H72" s="139"/>
      <c r="I72" s="139"/>
      <c r="J72" s="139"/>
      <c r="K72" s="140"/>
    </row>
    <row r="73" spans="1:11" ht="20.25" customHeight="1" x14ac:dyDescent="0.45">
      <c r="A73" s="133"/>
      <c r="B73" s="134"/>
      <c r="C73" s="134"/>
      <c r="D73" s="134"/>
      <c r="E73" s="135"/>
      <c r="F73" s="144"/>
      <c r="G73" s="138"/>
      <c r="H73" s="139"/>
      <c r="I73" s="139"/>
      <c r="J73" s="139"/>
      <c r="K73" s="140"/>
    </row>
    <row r="74" spans="1:11" ht="20.25" customHeight="1" x14ac:dyDescent="0.45">
      <c r="A74" s="133"/>
      <c r="B74" s="134"/>
      <c r="C74" s="134"/>
      <c r="D74" s="134"/>
      <c r="E74" s="135"/>
      <c r="G74" s="138"/>
      <c r="H74" s="139"/>
      <c r="I74" s="139"/>
      <c r="J74" s="139"/>
      <c r="K74" s="140"/>
    </row>
    <row r="75" spans="1:11" ht="20.25" customHeight="1" x14ac:dyDescent="0.45">
      <c r="A75" s="133"/>
      <c r="B75" s="134"/>
      <c r="C75" s="134"/>
      <c r="D75" s="134"/>
      <c r="E75" s="135"/>
      <c r="G75" s="138"/>
      <c r="H75" s="139"/>
      <c r="I75" s="139"/>
      <c r="J75" s="139"/>
      <c r="K75" s="140"/>
    </row>
    <row r="76" spans="1:11" ht="20.25" customHeight="1" x14ac:dyDescent="0.45">
      <c r="A76" s="133"/>
      <c r="B76" s="134"/>
      <c r="C76" s="134"/>
      <c r="D76" s="134"/>
      <c r="E76" s="135"/>
      <c r="G76" s="138"/>
      <c r="H76" s="139"/>
      <c r="I76" s="139"/>
      <c r="J76" s="139"/>
      <c r="K76" s="140"/>
    </row>
    <row r="77" spans="1:11" ht="20.25" customHeight="1" x14ac:dyDescent="0.45">
      <c r="A77" s="127"/>
      <c r="B77" s="128"/>
      <c r="C77" s="128"/>
      <c r="D77" s="128"/>
      <c r="E77" s="129"/>
      <c r="G77" s="141"/>
      <c r="H77" s="142"/>
      <c r="I77" s="142"/>
      <c r="J77" s="142"/>
      <c r="K77" s="143"/>
    </row>
    <row r="78" spans="1:11" ht="20.25" customHeight="1" x14ac:dyDescent="0.45">
      <c r="A78" s="3" t="s">
        <v>19</v>
      </c>
    </row>
    <row r="79" spans="1:11" ht="20.25" customHeight="1" x14ac:dyDescent="0.45">
      <c r="A79" s="118"/>
      <c r="B79" s="119"/>
      <c r="C79" s="119"/>
      <c r="D79" s="119"/>
      <c r="E79" s="119"/>
      <c r="F79" s="119"/>
      <c r="G79" s="119"/>
      <c r="H79" s="119"/>
      <c r="I79" s="119"/>
      <c r="J79" s="119"/>
      <c r="K79" s="120"/>
    </row>
    <row r="80" spans="1:11" ht="20.25" customHeight="1" x14ac:dyDescent="0.45">
      <c r="A80" s="121"/>
      <c r="B80" s="122"/>
      <c r="C80" s="122"/>
      <c r="D80" s="122"/>
      <c r="E80" s="122"/>
      <c r="F80" s="122"/>
      <c r="G80" s="122"/>
      <c r="H80" s="122"/>
      <c r="I80" s="122"/>
      <c r="J80" s="122"/>
      <c r="K80" s="123"/>
    </row>
    <row r="81" spans="1:11" ht="20.25" customHeight="1" x14ac:dyDescent="0.45">
      <c r="A81" s="3" t="s">
        <v>20</v>
      </c>
    </row>
    <row r="82" spans="1:11" ht="20.25" customHeight="1" x14ac:dyDescent="0.45">
      <c r="A82" s="118"/>
      <c r="B82" s="119"/>
      <c r="C82" s="119"/>
      <c r="D82" s="119"/>
      <c r="E82" s="119"/>
      <c r="F82" s="119"/>
      <c r="G82" s="119"/>
      <c r="H82" s="119"/>
      <c r="I82" s="119"/>
      <c r="J82" s="119"/>
      <c r="K82" s="120"/>
    </row>
    <row r="83" spans="1:11" ht="20.25" customHeight="1" x14ac:dyDescent="0.45">
      <c r="A83" s="121"/>
      <c r="B83" s="122"/>
      <c r="C83" s="122"/>
      <c r="D83" s="122"/>
      <c r="E83" s="122"/>
      <c r="F83" s="122"/>
      <c r="G83" s="122"/>
      <c r="H83" s="122"/>
      <c r="I83" s="122"/>
      <c r="J83" s="122"/>
      <c r="K83" s="123"/>
    </row>
    <row r="84" spans="1:11" ht="20.25" customHeight="1" x14ac:dyDescent="0.45">
      <c r="A84" s="3" t="s">
        <v>31</v>
      </c>
    </row>
    <row r="85" spans="1:11" ht="20.25" customHeight="1" x14ac:dyDescent="0.45">
      <c r="A85" s="158"/>
      <c r="B85" s="146"/>
      <c r="C85" s="146"/>
      <c r="D85" s="146"/>
      <c r="E85" s="146"/>
      <c r="F85" s="146"/>
      <c r="G85" s="146"/>
      <c r="H85" s="146"/>
      <c r="I85" s="146"/>
      <c r="J85" s="146"/>
      <c r="K85" s="147"/>
    </row>
    <row r="86" spans="1:11" ht="20.25" customHeight="1" x14ac:dyDescent="0.45">
      <c r="A86" s="159"/>
      <c r="B86" s="148"/>
      <c r="C86" s="148"/>
      <c r="D86" s="148"/>
      <c r="E86" s="148"/>
      <c r="F86" s="148"/>
      <c r="G86" s="148"/>
      <c r="H86" s="148"/>
      <c r="I86" s="148"/>
      <c r="J86" s="148"/>
      <c r="K86" s="149"/>
    </row>
    <row r="87" spans="1:11" ht="20.25" customHeight="1" x14ac:dyDescent="0.45">
      <c r="A87" s="150"/>
      <c r="B87" s="151"/>
      <c r="C87" s="151"/>
      <c r="D87" s="151"/>
      <c r="E87" s="151"/>
      <c r="F87" s="151"/>
      <c r="G87" s="151"/>
      <c r="H87" s="151"/>
      <c r="I87" s="151"/>
      <c r="J87" s="151"/>
      <c r="K87" s="152"/>
    </row>
    <row r="88" spans="1:11" ht="20.25" customHeight="1" x14ac:dyDescent="0.45">
      <c r="A88" s="3" t="s">
        <v>49</v>
      </c>
    </row>
    <row r="89" spans="1:11" ht="20.25" customHeight="1" x14ac:dyDescent="0.45">
      <c r="A89" s="3" t="s">
        <v>17</v>
      </c>
      <c r="G89" s="3" t="s">
        <v>18</v>
      </c>
    </row>
    <row r="90" spans="1:11" ht="20.25" customHeight="1" x14ac:dyDescent="0.45">
      <c r="A90" s="124"/>
      <c r="B90" s="125"/>
      <c r="C90" s="125"/>
      <c r="D90" s="125"/>
      <c r="E90" s="126"/>
      <c r="G90" s="124"/>
      <c r="H90" s="136"/>
      <c r="I90" s="136"/>
      <c r="J90" s="136"/>
      <c r="K90" s="137"/>
    </row>
    <row r="91" spans="1:11" ht="20.25" customHeight="1" x14ac:dyDescent="0.45">
      <c r="A91" s="133"/>
      <c r="B91" s="134"/>
      <c r="C91" s="134"/>
      <c r="D91" s="134"/>
      <c r="E91" s="135"/>
      <c r="G91" s="138"/>
      <c r="H91" s="139"/>
      <c r="I91" s="139"/>
      <c r="J91" s="139"/>
      <c r="K91" s="140"/>
    </row>
    <row r="92" spans="1:11" ht="20.25" customHeight="1" x14ac:dyDescent="0.45">
      <c r="A92" s="133"/>
      <c r="B92" s="134"/>
      <c r="C92" s="134"/>
      <c r="D92" s="134"/>
      <c r="E92" s="135"/>
      <c r="G92" s="138"/>
      <c r="H92" s="139"/>
      <c r="I92" s="139"/>
      <c r="J92" s="139"/>
      <c r="K92" s="140"/>
    </row>
    <row r="93" spans="1:11" ht="20.25" customHeight="1" x14ac:dyDescent="0.45">
      <c r="A93" s="133"/>
      <c r="B93" s="134"/>
      <c r="C93" s="134"/>
      <c r="D93" s="134"/>
      <c r="E93" s="135"/>
      <c r="F93" s="144"/>
      <c r="G93" s="138"/>
      <c r="H93" s="139"/>
      <c r="I93" s="139"/>
      <c r="J93" s="139"/>
      <c r="K93" s="140"/>
    </row>
    <row r="94" spans="1:11" ht="20.25" customHeight="1" x14ac:dyDescent="0.45">
      <c r="A94" s="133"/>
      <c r="B94" s="134"/>
      <c r="C94" s="134"/>
      <c r="D94" s="134"/>
      <c r="E94" s="135"/>
      <c r="F94" s="144"/>
      <c r="G94" s="138"/>
      <c r="H94" s="139"/>
      <c r="I94" s="139"/>
      <c r="J94" s="139"/>
      <c r="K94" s="140"/>
    </row>
    <row r="95" spans="1:11" ht="20.25" customHeight="1" x14ac:dyDescent="0.45">
      <c r="A95" s="133"/>
      <c r="B95" s="134"/>
      <c r="C95" s="134"/>
      <c r="D95" s="134"/>
      <c r="E95" s="135"/>
      <c r="G95" s="138"/>
      <c r="H95" s="139"/>
      <c r="I95" s="139"/>
      <c r="J95" s="139"/>
      <c r="K95" s="140"/>
    </row>
    <row r="96" spans="1:11" ht="20.25" customHeight="1" x14ac:dyDescent="0.45">
      <c r="A96" s="133"/>
      <c r="B96" s="134"/>
      <c r="C96" s="134"/>
      <c r="D96" s="134"/>
      <c r="E96" s="135"/>
      <c r="G96" s="138"/>
      <c r="H96" s="139"/>
      <c r="I96" s="139"/>
      <c r="J96" s="139"/>
      <c r="K96" s="140"/>
    </row>
    <row r="97" spans="1:11" ht="20.25" customHeight="1" x14ac:dyDescent="0.45">
      <c r="A97" s="133"/>
      <c r="B97" s="134"/>
      <c r="C97" s="134"/>
      <c r="D97" s="134"/>
      <c r="E97" s="135"/>
      <c r="G97" s="138"/>
      <c r="H97" s="139"/>
      <c r="I97" s="139"/>
      <c r="J97" s="139"/>
      <c r="K97" s="140"/>
    </row>
    <row r="98" spans="1:11" ht="20.25" customHeight="1" x14ac:dyDescent="0.45">
      <c r="A98" s="127"/>
      <c r="B98" s="128"/>
      <c r="C98" s="128"/>
      <c r="D98" s="128"/>
      <c r="E98" s="129"/>
      <c r="G98" s="141"/>
      <c r="H98" s="142"/>
      <c r="I98" s="142"/>
      <c r="J98" s="142"/>
      <c r="K98" s="143"/>
    </row>
    <row r="99" spans="1:11" ht="20.25" customHeight="1" x14ac:dyDescent="0.45">
      <c r="A99" s="3" t="s">
        <v>19</v>
      </c>
    </row>
    <row r="100" spans="1:11" ht="20.25" customHeight="1" x14ac:dyDescent="0.45">
      <c r="A100" s="118"/>
      <c r="B100" s="119"/>
      <c r="C100" s="119"/>
      <c r="D100" s="119"/>
      <c r="E100" s="119"/>
      <c r="F100" s="119"/>
      <c r="G100" s="119"/>
      <c r="H100" s="119"/>
      <c r="I100" s="119"/>
      <c r="J100" s="119"/>
      <c r="K100" s="120"/>
    </row>
    <row r="101" spans="1:11" ht="20.25" customHeight="1" x14ac:dyDescent="0.45">
      <c r="A101" s="121"/>
      <c r="B101" s="122"/>
      <c r="C101" s="122"/>
      <c r="D101" s="122"/>
      <c r="E101" s="122"/>
      <c r="F101" s="122"/>
      <c r="G101" s="122"/>
      <c r="H101" s="122"/>
      <c r="I101" s="122"/>
      <c r="J101" s="122"/>
      <c r="K101" s="123"/>
    </row>
    <row r="102" spans="1:11" ht="20.25" customHeight="1" x14ac:dyDescent="0.45">
      <c r="A102" s="3" t="s">
        <v>20</v>
      </c>
    </row>
    <row r="103" spans="1:11" ht="20.25" customHeight="1" x14ac:dyDescent="0.45">
      <c r="A103" s="118"/>
      <c r="B103" s="119"/>
      <c r="C103" s="119"/>
      <c r="D103" s="119"/>
      <c r="E103" s="119"/>
      <c r="F103" s="119"/>
      <c r="G103" s="119"/>
      <c r="H103" s="119"/>
      <c r="I103" s="119"/>
      <c r="J103" s="119"/>
      <c r="K103" s="120"/>
    </row>
    <row r="104" spans="1:11" ht="20.25" customHeight="1" x14ac:dyDescent="0.45">
      <c r="A104" s="121"/>
      <c r="B104" s="122"/>
      <c r="C104" s="122"/>
      <c r="D104" s="122"/>
      <c r="E104" s="122"/>
      <c r="F104" s="122"/>
      <c r="G104" s="122"/>
      <c r="H104" s="122"/>
      <c r="I104" s="122"/>
      <c r="J104" s="122"/>
      <c r="K104" s="123"/>
    </row>
    <row r="105" spans="1:11" ht="20.25" customHeight="1" x14ac:dyDescent="0.45">
      <c r="A105" s="3" t="s">
        <v>31</v>
      </c>
    </row>
    <row r="106" spans="1:11" ht="20.25" customHeight="1" x14ac:dyDescent="0.45">
      <c r="A106" s="158"/>
      <c r="B106" s="146"/>
      <c r="C106" s="146"/>
      <c r="D106" s="146"/>
      <c r="E106" s="146"/>
      <c r="F106" s="146"/>
      <c r="G106" s="146"/>
      <c r="H106" s="146"/>
      <c r="I106" s="146"/>
      <c r="J106" s="146"/>
      <c r="K106" s="147"/>
    </row>
    <row r="107" spans="1:11" ht="20.25" customHeight="1" x14ac:dyDescent="0.45">
      <c r="A107" s="159"/>
      <c r="B107" s="148"/>
      <c r="C107" s="148"/>
      <c r="D107" s="148"/>
      <c r="E107" s="148"/>
      <c r="F107" s="148"/>
      <c r="G107" s="148"/>
      <c r="H107" s="148"/>
      <c r="I107" s="148"/>
      <c r="J107" s="148"/>
      <c r="K107" s="149"/>
    </row>
    <row r="108" spans="1:11" ht="20.25" customHeight="1" x14ac:dyDescent="0.45">
      <c r="A108" s="150"/>
      <c r="B108" s="151"/>
      <c r="C108" s="151"/>
      <c r="D108" s="151"/>
      <c r="E108" s="151"/>
      <c r="F108" s="151"/>
      <c r="G108" s="151"/>
      <c r="H108" s="151"/>
      <c r="I108" s="151"/>
      <c r="J108" s="151"/>
      <c r="K108" s="152"/>
    </row>
    <row r="110" spans="1:11" ht="20.25" customHeight="1" x14ac:dyDescent="0.45">
      <c r="A110" s="3" t="s">
        <v>28</v>
      </c>
    </row>
    <row r="112" spans="1:11" ht="20.25" customHeight="1" x14ac:dyDescent="0.45">
      <c r="A112" s="3" t="s">
        <v>23</v>
      </c>
    </row>
    <row r="113" spans="1:12" ht="20.25" customHeight="1" x14ac:dyDescent="0.45">
      <c r="A113" s="124" t="s">
        <v>51</v>
      </c>
      <c r="B113" s="125"/>
      <c r="C113" s="125"/>
      <c r="D113" s="125"/>
      <c r="E113" s="125"/>
      <c r="F113" s="125"/>
      <c r="G113" s="125"/>
      <c r="H113" s="125"/>
      <c r="I113" s="125"/>
      <c r="J113" s="125"/>
      <c r="K113" s="126"/>
    </row>
    <row r="114" spans="1:12" ht="20.25" customHeight="1" x14ac:dyDescent="0.45">
      <c r="A114" s="138"/>
      <c r="B114" s="134"/>
      <c r="C114" s="134"/>
      <c r="D114" s="134"/>
      <c r="E114" s="134"/>
      <c r="F114" s="134"/>
      <c r="G114" s="134"/>
      <c r="H114" s="134"/>
      <c r="I114" s="134"/>
      <c r="J114" s="134"/>
      <c r="K114" s="135"/>
    </row>
    <row r="115" spans="1:12" ht="20.25" customHeight="1" x14ac:dyDescent="0.45">
      <c r="A115" s="138"/>
      <c r="B115" s="134"/>
      <c r="C115" s="134"/>
      <c r="D115" s="134"/>
      <c r="E115" s="134"/>
      <c r="F115" s="134"/>
      <c r="G115" s="134"/>
      <c r="H115" s="134"/>
      <c r="I115" s="134"/>
      <c r="J115" s="134"/>
      <c r="K115" s="135"/>
    </row>
    <row r="116" spans="1:12" ht="20.25" customHeight="1" x14ac:dyDescent="0.45">
      <c r="A116" s="138"/>
      <c r="B116" s="134"/>
      <c r="C116" s="134"/>
      <c r="D116" s="134"/>
      <c r="E116" s="134"/>
      <c r="F116" s="134"/>
      <c r="G116" s="134"/>
      <c r="H116" s="134"/>
      <c r="I116" s="134"/>
      <c r="J116" s="134"/>
      <c r="K116" s="135"/>
    </row>
    <row r="117" spans="1:12" ht="20.25" customHeight="1" x14ac:dyDescent="0.45">
      <c r="A117" s="138"/>
      <c r="B117" s="134"/>
      <c r="C117" s="134"/>
      <c r="D117" s="134"/>
      <c r="E117" s="134"/>
      <c r="F117" s="134"/>
      <c r="G117" s="134"/>
      <c r="H117" s="134"/>
      <c r="I117" s="134"/>
      <c r="J117" s="134"/>
      <c r="K117" s="135"/>
    </row>
    <row r="118" spans="1:12" ht="20.25" customHeight="1" x14ac:dyDescent="0.45">
      <c r="A118" s="138"/>
      <c r="B118" s="134"/>
      <c r="C118" s="134"/>
      <c r="D118" s="134"/>
      <c r="E118" s="134"/>
      <c r="F118" s="134"/>
      <c r="G118" s="134"/>
      <c r="H118" s="134"/>
      <c r="I118" s="134"/>
      <c r="J118" s="134"/>
      <c r="K118" s="135"/>
    </row>
    <row r="119" spans="1:12" ht="20.25" customHeight="1" x14ac:dyDescent="0.45">
      <c r="A119" s="138"/>
      <c r="B119" s="134"/>
      <c r="C119" s="134"/>
      <c r="D119" s="134"/>
      <c r="E119" s="134"/>
      <c r="F119" s="134"/>
      <c r="G119" s="134"/>
      <c r="H119" s="134"/>
      <c r="I119" s="134"/>
      <c r="J119" s="134"/>
      <c r="K119" s="135"/>
    </row>
    <row r="120" spans="1:12" ht="20.25" customHeight="1" x14ac:dyDescent="0.45">
      <c r="A120" s="138"/>
      <c r="B120" s="134"/>
      <c r="C120" s="134"/>
      <c r="D120" s="134"/>
      <c r="E120" s="134"/>
      <c r="F120" s="134"/>
      <c r="G120" s="134"/>
      <c r="H120" s="134"/>
      <c r="I120" s="134"/>
      <c r="J120" s="134"/>
      <c r="K120" s="135"/>
    </row>
    <row r="121" spans="1:12" ht="20.25" customHeight="1" x14ac:dyDescent="0.45">
      <c r="A121" s="127"/>
      <c r="B121" s="128"/>
      <c r="C121" s="128"/>
      <c r="D121" s="128"/>
      <c r="E121" s="128"/>
      <c r="F121" s="128"/>
      <c r="G121" s="128"/>
      <c r="H121" s="128"/>
      <c r="I121" s="128"/>
      <c r="J121" s="128"/>
      <c r="K121" s="129"/>
    </row>
    <row r="123" spans="1:12" ht="20.25" customHeight="1" x14ac:dyDescent="0.45">
      <c r="A123" s="3" t="s">
        <v>44</v>
      </c>
    </row>
    <row r="124" spans="1:12" ht="20.25" customHeight="1" x14ac:dyDescent="0.45">
      <c r="A124" s="160" t="s">
        <v>24</v>
      </c>
      <c r="B124" s="161"/>
      <c r="C124" s="8">
        <f>LEN(A125)</f>
        <v>158</v>
      </c>
      <c r="D124" s="162" t="s">
        <v>45</v>
      </c>
      <c r="E124" s="162"/>
      <c r="F124" s="163" t="str">
        <f>IF($C$124&lt;700,"OK","700文字を越えています。700文字以内になるようご調整ください。")</f>
        <v>OK</v>
      </c>
      <c r="G124" s="163"/>
      <c r="H124" s="163"/>
      <c r="I124" s="163"/>
      <c r="J124" s="163"/>
      <c r="K124" s="163"/>
    </row>
    <row r="125" spans="1:12" ht="20.25" customHeight="1" x14ac:dyDescent="0.45">
      <c r="A125" s="124" t="s">
        <v>52</v>
      </c>
      <c r="B125" s="125"/>
      <c r="C125" s="125"/>
      <c r="D125" s="125"/>
      <c r="E125" s="125"/>
      <c r="F125" s="125"/>
      <c r="G125" s="125"/>
      <c r="H125" s="125"/>
      <c r="I125" s="125"/>
      <c r="J125" s="125"/>
      <c r="K125" s="126"/>
      <c r="L125" s="1" t="s">
        <v>42</v>
      </c>
    </row>
    <row r="126" spans="1:12" ht="20.25" customHeight="1" x14ac:dyDescent="0.45">
      <c r="A126" s="138"/>
      <c r="B126" s="134"/>
      <c r="C126" s="134"/>
      <c r="D126" s="134"/>
      <c r="E126" s="134"/>
      <c r="F126" s="134"/>
      <c r="G126" s="134"/>
      <c r="H126" s="134"/>
      <c r="I126" s="134"/>
      <c r="J126" s="134"/>
      <c r="K126" s="135"/>
      <c r="L126" s="1" t="s">
        <v>43</v>
      </c>
    </row>
    <row r="127" spans="1:12" ht="20.25" customHeight="1" x14ac:dyDescent="0.45">
      <c r="A127" s="138"/>
      <c r="B127" s="134"/>
      <c r="C127" s="134"/>
      <c r="D127" s="134"/>
      <c r="E127" s="134"/>
      <c r="F127" s="134"/>
      <c r="G127" s="134"/>
      <c r="H127" s="134"/>
      <c r="I127" s="134"/>
      <c r="J127" s="134"/>
      <c r="K127" s="135"/>
      <c r="L127" s="1" t="s">
        <v>66</v>
      </c>
    </row>
    <row r="128" spans="1:12" ht="20.25" customHeight="1" x14ac:dyDescent="0.45">
      <c r="A128" s="138"/>
      <c r="B128" s="134"/>
      <c r="C128" s="134"/>
      <c r="D128" s="134"/>
      <c r="E128" s="134"/>
      <c r="F128" s="134"/>
      <c r="G128" s="134"/>
      <c r="H128" s="134"/>
      <c r="I128" s="134"/>
      <c r="J128" s="134"/>
      <c r="K128" s="135"/>
    </row>
    <row r="129" spans="1:11" ht="20.25" customHeight="1" x14ac:dyDescent="0.45">
      <c r="A129" s="138"/>
      <c r="B129" s="134"/>
      <c r="C129" s="134"/>
      <c r="D129" s="134"/>
      <c r="E129" s="134"/>
      <c r="F129" s="134"/>
      <c r="G129" s="134"/>
      <c r="H129" s="134"/>
      <c r="I129" s="134"/>
      <c r="J129" s="134"/>
      <c r="K129" s="135"/>
    </row>
    <row r="130" spans="1:11" ht="20.25" customHeight="1" x14ac:dyDescent="0.45">
      <c r="A130" s="138"/>
      <c r="B130" s="134"/>
      <c r="C130" s="134"/>
      <c r="D130" s="134"/>
      <c r="E130" s="134"/>
      <c r="F130" s="134"/>
      <c r="G130" s="134"/>
      <c r="H130" s="134"/>
      <c r="I130" s="134"/>
      <c r="J130" s="134"/>
      <c r="K130" s="135"/>
    </row>
    <row r="131" spans="1:11" ht="20.25" customHeight="1" x14ac:dyDescent="0.45">
      <c r="A131" s="133"/>
      <c r="B131" s="134"/>
      <c r="C131" s="134"/>
      <c r="D131" s="134"/>
      <c r="E131" s="134"/>
      <c r="F131" s="134"/>
      <c r="G131" s="134"/>
      <c r="H131" s="134"/>
      <c r="I131" s="134"/>
      <c r="J131" s="134"/>
      <c r="K131" s="135"/>
    </row>
    <row r="132" spans="1:11" ht="20.25" customHeight="1" x14ac:dyDescent="0.45">
      <c r="A132" s="133"/>
      <c r="B132" s="134"/>
      <c r="C132" s="134"/>
      <c r="D132" s="134"/>
      <c r="E132" s="134"/>
      <c r="F132" s="134"/>
      <c r="G132" s="134"/>
      <c r="H132" s="134"/>
      <c r="I132" s="134"/>
      <c r="J132" s="134"/>
      <c r="K132" s="135"/>
    </row>
    <row r="133" spans="1:11" ht="20.25" customHeight="1" x14ac:dyDescent="0.45">
      <c r="A133" s="127"/>
      <c r="B133" s="128"/>
      <c r="C133" s="128"/>
      <c r="D133" s="128"/>
      <c r="E133" s="128"/>
      <c r="F133" s="128"/>
      <c r="G133" s="128"/>
      <c r="H133" s="128"/>
      <c r="I133" s="128"/>
      <c r="J133" s="128"/>
      <c r="K133" s="129"/>
    </row>
    <row r="135" spans="1:11" ht="20.25" customHeight="1" x14ac:dyDescent="0.45">
      <c r="A135" s="3" t="s">
        <v>29</v>
      </c>
    </row>
    <row r="136" spans="1:11" ht="20.25" customHeight="1" x14ac:dyDescent="0.45">
      <c r="A136" s="124" t="s">
        <v>39</v>
      </c>
      <c r="B136" s="125"/>
      <c r="C136" s="125"/>
      <c r="D136" s="125"/>
      <c r="E136" s="125"/>
      <c r="F136" s="125"/>
      <c r="G136" s="125"/>
      <c r="H136" s="125"/>
      <c r="I136" s="125"/>
      <c r="J136" s="125"/>
      <c r="K136" s="126"/>
    </row>
    <row r="137" spans="1:11" ht="20.25" customHeight="1" x14ac:dyDescent="0.45">
      <c r="A137" s="138"/>
      <c r="B137" s="134"/>
      <c r="C137" s="134"/>
      <c r="D137" s="134"/>
      <c r="E137" s="134"/>
      <c r="F137" s="134"/>
      <c r="G137" s="134"/>
      <c r="H137" s="134"/>
      <c r="I137" s="134"/>
      <c r="J137" s="134"/>
      <c r="K137" s="135"/>
    </row>
    <row r="138" spans="1:11" ht="20.25" customHeight="1" x14ac:dyDescent="0.45">
      <c r="A138" s="138"/>
      <c r="B138" s="134"/>
      <c r="C138" s="134"/>
      <c r="D138" s="134"/>
      <c r="E138" s="134"/>
      <c r="F138" s="134"/>
      <c r="G138" s="134"/>
      <c r="H138" s="134"/>
      <c r="I138" s="134"/>
      <c r="J138" s="134"/>
      <c r="K138" s="135"/>
    </row>
    <row r="139" spans="1:11" ht="20.25" customHeight="1" x14ac:dyDescent="0.45">
      <c r="A139" s="138"/>
      <c r="B139" s="134"/>
      <c r="C139" s="134"/>
      <c r="D139" s="134"/>
      <c r="E139" s="134"/>
      <c r="F139" s="134"/>
      <c r="G139" s="134"/>
      <c r="H139" s="134"/>
      <c r="I139" s="134"/>
      <c r="J139" s="134"/>
      <c r="K139" s="135"/>
    </row>
    <row r="140" spans="1:11" ht="20.25" customHeight="1" x14ac:dyDescent="0.45">
      <c r="A140" s="138"/>
      <c r="B140" s="134"/>
      <c r="C140" s="134"/>
      <c r="D140" s="134"/>
      <c r="E140" s="134"/>
      <c r="F140" s="134"/>
      <c r="G140" s="134"/>
      <c r="H140" s="134"/>
      <c r="I140" s="134"/>
      <c r="J140" s="134"/>
      <c r="K140" s="135"/>
    </row>
    <row r="141" spans="1:11" ht="20.25" customHeight="1" x14ac:dyDescent="0.45">
      <c r="A141" s="138"/>
      <c r="B141" s="134"/>
      <c r="C141" s="134"/>
      <c r="D141" s="134"/>
      <c r="E141" s="134"/>
      <c r="F141" s="134"/>
      <c r="G141" s="134"/>
      <c r="H141" s="134"/>
      <c r="I141" s="134"/>
      <c r="J141" s="134"/>
      <c r="K141" s="135"/>
    </row>
    <row r="142" spans="1:11" ht="20.25" customHeight="1" x14ac:dyDescent="0.45">
      <c r="A142" s="138"/>
      <c r="B142" s="134"/>
      <c r="C142" s="134"/>
      <c r="D142" s="134"/>
      <c r="E142" s="134"/>
      <c r="F142" s="134"/>
      <c r="G142" s="134"/>
      <c r="H142" s="134"/>
      <c r="I142" s="134"/>
      <c r="J142" s="134"/>
      <c r="K142" s="135"/>
    </row>
    <row r="143" spans="1:11" ht="20.25" customHeight="1" x14ac:dyDescent="0.45">
      <c r="A143" s="138"/>
      <c r="B143" s="134"/>
      <c r="C143" s="134"/>
      <c r="D143" s="134"/>
      <c r="E143" s="134"/>
      <c r="F143" s="134"/>
      <c r="G143" s="134"/>
      <c r="H143" s="134"/>
      <c r="I143" s="134"/>
      <c r="J143" s="134"/>
      <c r="K143" s="135"/>
    </row>
    <row r="144" spans="1:11" ht="20.25" customHeight="1" x14ac:dyDescent="0.45">
      <c r="A144" s="127"/>
      <c r="B144" s="128"/>
      <c r="C144" s="128"/>
      <c r="D144" s="128"/>
      <c r="E144" s="128"/>
      <c r="F144" s="128"/>
      <c r="G144" s="128"/>
      <c r="H144" s="128"/>
      <c r="I144" s="128"/>
      <c r="J144" s="128"/>
      <c r="K144" s="129"/>
    </row>
    <row r="146" spans="1:11" ht="20.25" customHeight="1" x14ac:dyDescent="0.45">
      <c r="A146" s="3" t="s">
        <v>34</v>
      </c>
    </row>
    <row r="147" spans="1:11" ht="20.25" customHeight="1" x14ac:dyDescent="0.45">
      <c r="A147" s="124"/>
      <c r="B147" s="125"/>
      <c r="C147" s="125"/>
      <c r="D147" s="125"/>
      <c r="E147" s="125"/>
      <c r="F147" s="125"/>
      <c r="G147" s="125"/>
      <c r="H147" s="125"/>
      <c r="I147" s="125"/>
      <c r="J147" s="125"/>
      <c r="K147" s="126"/>
    </row>
    <row r="148" spans="1:11" ht="20.25" customHeight="1" x14ac:dyDescent="0.45">
      <c r="A148" s="138"/>
      <c r="B148" s="134"/>
      <c r="C148" s="134"/>
      <c r="D148" s="134"/>
      <c r="E148" s="134"/>
      <c r="F148" s="134"/>
      <c r="G148" s="134"/>
      <c r="H148" s="134"/>
      <c r="I148" s="134"/>
      <c r="J148" s="134"/>
      <c r="K148" s="135"/>
    </row>
    <row r="149" spans="1:11" ht="20.25" customHeight="1" x14ac:dyDescent="0.45">
      <c r="A149" s="138"/>
      <c r="B149" s="134"/>
      <c r="C149" s="134"/>
      <c r="D149" s="134"/>
      <c r="E149" s="134"/>
      <c r="F149" s="134"/>
      <c r="G149" s="134"/>
      <c r="H149" s="134"/>
      <c r="I149" s="134"/>
      <c r="J149" s="134"/>
      <c r="K149" s="135"/>
    </row>
    <row r="150" spans="1:11" ht="20.25" customHeight="1" x14ac:dyDescent="0.45">
      <c r="A150" s="138"/>
      <c r="B150" s="134"/>
      <c r="C150" s="134"/>
      <c r="D150" s="134"/>
      <c r="E150" s="134"/>
      <c r="F150" s="134"/>
      <c r="G150" s="134"/>
      <c r="H150" s="134"/>
      <c r="I150" s="134"/>
      <c r="J150" s="134"/>
      <c r="K150" s="135"/>
    </row>
    <row r="151" spans="1:11" ht="20.25" customHeight="1" x14ac:dyDescent="0.45">
      <c r="A151" s="138"/>
      <c r="B151" s="134"/>
      <c r="C151" s="134"/>
      <c r="D151" s="134"/>
      <c r="E151" s="134"/>
      <c r="F151" s="134"/>
      <c r="G151" s="134"/>
      <c r="H151" s="134"/>
      <c r="I151" s="134"/>
      <c r="J151" s="134"/>
      <c r="K151" s="135"/>
    </row>
    <row r="152" spans="1:11" ht="20.25" customHeight="1" x14ac:dyDescent="0.45">
      <c r="A152" s="138"/>
      <c r="B152" s="134"/>
      <c r="C152" s="134"/>
      <c r="D152" s="134"/>
      <c r="E152" s="134"/>
      <c r="F152" s="134"/>
      <c r="G152" s="134"/>
      <c r="H152" s="134"/>
      <c r="I152" s="134"/>
      <c r="J152" s="134"/>
      <c r="K152" s="135"/>
    </row>
    <row r="153" spans="1:11" ht="20.25" customHeight="1" x14ac:dyDescent="0.45">
      <c r="A153" s="138"/>
      <c r="B153" s="134"/>
      <c r="C153" s="134"/>
      <c r="D153" s="134"/>
      <c r="E153" s="134"/>
      <c r="F153" s="134"/>
      <c r="G153" s="134"/>
      <c r="H153" s="134"/>
      <c r="I153" s="134"/>
      <c r="J153" s="134"/>
      <c r="K153" s="135"/>
    </row>
    <row r="154" spans="1:11" ht="20.25" customHeight="1" x14ac:dyDescent="0.45">
      <c r="A154" s="138"/>
      <c r="B154" s="134"/>
      <c r="C154" s="134"/>
      <c r="D154" s="134"/>
      <c r="E154" s="134"/>
      <c r="F154" s="134"/>
      <c r="G154" s="134"/>
      <c r="H154" s="134"/>
      <c r="I154" s="134"/>
      <c r="J154" s="134"/>
      <c r="K154" s="135"/>
    </row>
    <row r="155" spans="1:11" ht="20.25" customHeight="1" x14ac:dyDescent="0.45">
      <c r="A155" s="127"/>
      <c r="B155" s="128"/>
      <c r="C155" s="128"/>
      <c r="D155" s="128"/>
      <c r="E155" s="128"/>
      <c r="F155" s="128"/>
      <c r="G155" s="128"/>
      <c r="H155" s="128"/>
      <c r="I155" s="128"/>
      <c r="J155" s="128"/>
      <c r="K155" s="129"/>
    </row>
    <row r="157" spans="1:11" ht="20.25" customHeight="1" x14ac:dyDescent="0.45">
      <c r="A157" s="3" t="s">
        <v>32</v>
      </c>
    </row>
    <row r="158" spans="1:11" ht="20.25" customHeight="1" x14ac:dyDescent="0.45">
      <c r="A158" s="3" t="s">
        <v>25</v>
      </c>
      <c r="G158" s="3" t="s">
        <v>26</v>
      </c>
    </row>
    <row r="159" spans="1:11" ht="20.25" customHeight="1" x14ac:dyDescent="0.45">
      <c r="A159" s="124" t="s">
        <v>53</v>
      </c>
      <c r="B159" s="125"/>
      <c r="C159" s="125"/>
      <c r="D159" s="125"/>
      <c r="E159" s="126"/>
      <c r="G159" s="124" t="s">
        <v>54</v>
      </c>
      <c r="H159" s="136"/>
      <c r="I159" s="136"/>
      <c r="J159" s="136"/>
      <c r="K159" s="137"/>
    </row>
    <row r="160" spans="1:11" ht="20.25" customHeight="1" x14ac:dyDescent="0.45">
      <c r="A160" s="133"/>
      <c r="B160" s="134"/>
      <c r="C160" s="134"/>
      <c r="D160" s="134"/>
      <c r="E160" s="135"/>
      <c r="G160" s="138"/>
      <c r="H160" s="139"/>
      <c r="I160" s="139"/>
      <c r="J160" s="139"/>
      <c r="K160" s="140"/>
    </row>
    <row r="161" spans="1:11" ht="20.25" customHeight="1" x14ac:dyDescent="0.45">
      <c r="A161" s="133"/>
      <c r="B161" s="134"/>
      <c r="C161" s="134"/>
      <c r="D161" s="134"/>
      <c r="E161" s="135"/>
      <c r="G161" s="138"/>
      <c r="H161" s="139"/>
      <c r="I161" s="139"/>
      <c r="J161" s="139"/>
      <c r="K161" s="140"/>
    </row>
    <row r="162" spans="1:11" ht="20.25" customHeight="1" x14ac:dyDescent="0.45">
      <c r="A162" s="133"/>
      <c r="B162" s="134"/>
      <c r="C162" s="134"/>
      <c r="D162" s="134"/>
      <c r="E162" s="135"/>
      <c r="F162" s="144"/>
      <c r="G162" s="138"/>
      <c r="H162" s="139"/>
      <c r="I162" s="139"/>
      <c r="J162" s="139"/>
      <c r="K162" s="140"/>
    </row>
    <row r="163" spans="1:11" ht="20.25" customHeight="1" x14ac:dyDescent="0.45">
      <c r="A163" s="133"/>
      <c r="B163" s="134"/>
      <c r="C163" s="134"/>
      <c r="D163" s="134"/>
      <c r="E163" s="135"/>
      <c r="F163" s="144"/>
      <c r="G163" s="138"/>
      <c r="H163" s="139"/>
      <c r="I163" s="139"/>
      <c r="J163" s="139"/>
      <c r="K163" s="140"/>
    </row>
    <row r="164" spans="1:11" ht="20.25" customHeight="1" x14ac:dyDescent="0.45">
      <c r="A164" s="133"/>
      <c r="B164" s="134"/>
      <c r="C164" s="134"/>
      <c r="D164" s="134"/>
      <c r="E164" s="135"/>
      <c r="G164" s="138"/>
      <c r="H164" s="139"/>
      <c r="I164" s="139"/>
      <c r="J164" s="139"/>
      <c r="K164" s="140"/>
    </row>
    <row r="165" spans="1:11" ht="20.25" customHeight="1" x14ac:dyDescent="0.45">
      <c r="A165" s="133"/>
      <c r="B165" s="134"/>
      <c r="C165" s="134"/>
      <c r="D165" s="134"/>
      <c r="E165" s="135"/>
      <c r="G165" s="138"/>
      <c r="H165" s="139"/>
      <c r="I165" s="139"/>
      <c r="J165" s="139"/>
      <c r="K165" s="140"/>
    </row>
    <row r="166" spans="1:11" ht="20.25" customHeight="1" x14ac:dyDescent="0.45">
      <c r="A166" s="133"/>
      <c r="B166" s="134"/>
      <c r="C166" s="134"/>
      <c r="D166" s="134"/>
      <c r="E166" s="135"/>
      <c r="G166" s="138"/>
      <c r="H166" s="139"/>
      <c r="I166" s="139"/>
      <c r="J166" s="139"/>
      <c r="K166" s="140"/>
    </row>
    <row r="167" spans="1:11" ht="20.25" customHeight="1" x14ac:dyDescent="0.45">
      <c r="A167" s="127"/>
      <c r="B167" s="128"/>
      <c r="C167" s="128"/>
      <c r="D167" s="128"/>
      <c r="E167" s="129"/>
      <c r="G167" s="141"/>
      <c r="H167" s="142"/>
      <c r="I167" s="142"/>
      <c r="J167" s="142"/>
      <c r="K167" s="143"/>
    </row>
    <row r="168" spans="1:11" ht="20.25" customHeight="1" x14ac:dyDescent="0.45">
      <c r="A168" s="3" t="s">
        <v>30</v>
      </c>
    </row>
    <row r="169" spans="1:11" ht="20.25" customHeight="1" x14ac:dyDescent="0.45">
      <c r="A169" s="124" t="s">
        <v>55</v>
      </c>
      <c r="B169" s="125"/>
      <c r="C169" s="125"/>
      <c r="D169" s="125"/>
      <c r="E169" s="125"/>
      <c r="F169" s="125"/>
      <c r="G169" s="125"/>
      <c r="H169" s="125"/>
      <c r="I169" s="125"/>
      <c r="J169" s="125"/>
      <c r="K169" s="126"/>
    </row>
    <row r="170" spans="1:11" ht="20.25" customHeight="1" x14ac:dyDescent="0.45">
      <c r="A170" s="133"/>
      <c r="B170" s="134"/>
      <c r="C170" s="134"/>
      <c r="D170" s="134"/>
      <c r="E170" s="134"/>
      <c r="F170" s="134"/>
      <c r="G170" s="134"/>
      <c r="H170" s="134"/>
      <c r="I170" s="134"/>
      <c r="J170" s="134"/>
      <c r="K170" s="135"/>
    </row>
    <row r="171" spans="1:11" ht="20.25" customHeight="1" x14ac:dyDescent="0.45">
      <c r="A171" s="133"/>
      <c r="B171" s="134"/>
      <c r="C171" s="134"/>
      <c r="D171" s="134"/>
      <c r="E171" s="134"/>
      <c r="F171" s="134"/>
      <c r="G171" s="134"/>
      <c r="H171" s="134"/>
      <c r="I171" s="134"/>
      <c r="J171" s="134"/>
      <c r="K171" s="135"/>
    </row>
    <row r="172" spans="1:11" ht="20.25" customHeight="1" x14ac:dyDescent="0.45">
      <c r="A172" s="127"/>
      <c r="B172" s="128"/>
      <c r="C172" s="128"/>
      <c r="D172" s="128"/>
      <c r="E172" s="128"/>
      <c r="F172" s="128"/>
      <c r="G172" s="128"/>
      <c r="H172" s="128"/>
      <c r="I172" s="128"/>
      <c r="J172" s="128"/>
      <c r="K172" s="129"/>
    </row>
    <row r="174" spans="1:11" ht="20.25" customHeight="1" x14ac:dyDescent="0.45">
      <c r="A174" s="3" t="s">
        <v>67</v>
      </c>
    </row>
    <row r="175" spans="1:11" ht="20.25" customHeight="1" x14ac:dyDescent="0.45">
      <c r="A175" s="124" t="s">
        <v>130</v>
      </c>
      <c r="B175" s="125"/>
      <c r="C175" s="125"/>
      <c r="D175" s="125"/>
      <c r="E175" s="125"/>
      <c r="F175" s="125"/>
      <c r="G175" s="125"/>
      <c r="H175" s="125"/>
      <c r="I175" s="125"/>
      <c r="J175" s="125"/>
      <c r="K175" s="126"/>
    </row>
    <row r="176" spans="1:11" ht="20.25" customHeight="1" x14ac:dyDescent="0.45">
      <c r="A176" s="133"/>
      <c r="B176" s="134"/>
      <c r="C176" s="134"/>
      <c r="D176" s="134"/>
      <c r="E176" s="134"/>
      <c r="F176" s="134"/>
      <c r="G176" s="134"/>
      <c r="H176" s="134"/>
      <c r="I176" s="134"/>
      <c r="J176" s="134"/>
      <c r="K176" s="135"/>
    </row>
    <row r="177" spans="1:11" ht="20.25" customHeight="1" x14ac:dyDescent="0.45">
      <c r="A177" s="133"/>
      <c r="B177" s="134"/>
      <c r="C177" s="134"/>
      <c r="D177" s="134"/>
      <c r="E177" s="134"/>
      <c r="F177" s="134"/>
      <c r="G177" s="134"/>
      <c r="H177" s="134"/>
      <c r="I177" s="134"/>
      <c r="J177" s="134"/>
      <c r="K177" s="135"/>
    </row>
    <row r="178" spans="1:11" ht="20.25" customHeight="1" x14ac:dyDescent="0.45">
      <c r="A178" s="133"/>
      <c r="B178" s="134"/>
      <c r="C178" s="134"/>
      <c r="D178" s="134"/>
      <c r="E178" s="134"/>
      <c r="F178" s="134"/>
      <c r="G178" s="134"/>
      <c r="H178" s="134"/>
      <c r="I178" s="134"/>
      <c r="J178" s="134"/>
      <c r="K178" s="135"/>
    </row>
    <row r="179" spans="1:11" ht="20.25" customHeight="1" x14ac:dyDescent="0.45">
      <c r="A179" s="133"/>
      <c r="B179" s="134"/>
      <c r="C179" s="134"/>
      <c r="D179" s="134"/>
      <c r="E179" s="134"/>
      <c r="F179" s="134"/>
      <c r="G179" s="134"/>
      <c r="H179" s="134"/>
      <c r="I179" s="134"/>
      <c r="J179" s="134"/>
      <c r="K179" s="135"/>
    </row>
    <row r="180" spans="1:11" ht="20.25" customHeight="1" x14ac:dyDescent="0.45">
      <c r="A180" s="127"/>
      <c r="B180" s="128"/>
      <c r="C180" s="128"/>
      <c r="D180" s="128"/>
      <c r="E180" s="128"/>
      <c r="F180" s="128"/>
      <c r="G180" s="128"/>
      <c r="H180" s="128"/>
      <c r="I180" s="128"/>
      <c r="J180" s="128"/>
      <c r="K180" s="129"/>
    </row>
  </sheetData>
  <protectedRanges>
    <protectedRange sqref="A124:K124" name="範囲1"/>
  </protectedRanges>
  <mergeCells count="49">
    <mergeCell ref="A14:B14"/>
    <mergeCell ref="A13:B13"/>
    <mergeCell ref="A25:E33"/>
    <mergeCell ref="F28:F29"/>
    <mergeCell ref="G25:K33"/>
    <mergeCell ref="G16:K16"/>
    <mergeCell ref="G15:K15"/>
    <mergeCell ref="G14:K14"/>
    <mergeCell ref="G13:K13"/>
    <mergeCell ref="A16:B16"/>
    <mergeCell ref="D13:E13"/>
    <mergeCell ref="D14:E14"/>
    <mergeCell ref="A19:K22"/>
    <mergeCell ref="A41:K43"/>
    <mergeCell ref="A63:K65"/>
    <mergeCell ref="A35:K36"/>
    <mergeCell ref="A38:K39"/>
    <mergeCell ref="A15:B15"/>
    <mergeCell ref="A47:E55"/>
    <mergeCell ref="G47:K55"/>
    <mergeCell ref="F50:F51"/>
    <mergeCell ref="A57:K58"/>
    <mergeCell ref="A60:K61"/>
    <mergeCell ref="D15:E15"/>
    <mergeCell ref="D16:E16"/>
    <mergeCell ref="A69:E77"/>
    <mergeCell ref="G69:K77"/>
    <mergeCell ref="F72:F73"/>
    <mergeCell ref="A90:E98"/>
    <mergeCell ref="G90:K98"/>
    <mergeCell ref="F93:F94"/>
    <mergeCell ref="A79:K80"/>
    <mergeCell ref="A82:K83"/>
    <mergeCell ref="A85:K87"/>
    <mergeCell ref="A159:E167"/>
    <mergeCell ref="G159:K167"/>
    <mergeCell ref="F162:F163"/>
    <mergeCell ref="A169:K172"/>
    <mergeCell ref="A175:K180"/>
    <mergeCell ref="A100:K101"/>
    <mergeCell ref="A103:K104"/>
    <mergeCell ref="A106:K108"/>
    <mergeCell ref="A147:K155"/>
    <mergeCell ref="A113:K121"/>
    <mergeCell ref="A125:K133"/>
    <mergeCell ref="A136:K144"/>
    <mergeCell ref="A124:B124"/>
    <mergeCell ref="D124:E124"/>
    <mergeCell ref="F124:K124"/>
  </mergeCells>
  <phoneticPr fontId="1"/>
  <conditionalFormatting sqref="A125:K133">
    <cfRule type="expression" dxfId="4" priority="6">
      <formula>$C$124&gt;700</formula>
    </cfRule>
  </conditionalFormatting>
  <conditionalFormatting sqref="C124">
    <cfRule type="expression" dxfId="3" priority="5">
      <formula>$B$124&gt;700</formula>
    </cfRule>
  </conditionalFormatting>
  <conditionalFormatting sqref="D124">
    <cfRule type="expression" dxfId="2" priority="4">
      <formula>$B$124&gt;700</formula>
    </cfRule>
  </conditionalFormatting>
  <conditionalFormatting sqref="F124">
    <cfRule type="expression" dxfId="1" priority="2">
      <formula>$B$124&gt;700</formula>
    </cfRule>
  </conditionalFormatting>
  <conditionalFormatting sqref="F124:K124">
    <cfRule type="expression" dxfId="0" priority="1">
      <formula>$C$124&gt;700</formula>
    </cfRule>
  </conditionalFormatting>
  <pageMargins left="0.7" right="0.7" top="0.75" bottom="0.75" header="0.3" footer="0.3"/>
  <pageSetup paperSize="9" scale="77" fitToHeight="0" orientation="portrait" r:id="rId1"/>
  <rowBreaks count="3" manualBreakCount="3">
    <brk id="44" max="10" man="1"/>
    <brk id="87" max="10" man="1"/>
    <brk id="133"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workbookViewId="0">
      <selection sqref="A1:C1"/>
    </sheetView>
  </sheetViews>
  <sheetFormatPr defaultColWidth="8.59765625" defaultRowHeight="17.399999999999999" x14ac:dyDescent="0.45"/>
  <cols>
    <col min="1" max="1" width="19.59765625" style="11" customWidth="1"/>
    <col min="2" max="5" width="13.09765625" style="11" customWidth="1"/>
    <col min="6" max="6" width="45.59765625" style="11" customWidth="1"/>
    <col min="7" max="16384" width="8.59765625" style="11"/>
  </cols>
  <sheetData>
    <row r="1" spans="1:8" ht="19.5" customHeight="1" thickBot="1" x14ac:dyDescent="0.5">
      <c r="A1" s="182" t="s">
        <v>128</v>
      </c>
      <c r="B1" s="182"/>
      <c r="C1" s="182"/>
      <c r="D1" s="13" t="s">
        <v>68</v>
      </c>
      <c r="E1" s="168"/>
      <c r="F1" s="169"/>
    </row>
    <row r="2" spans="1:8" ht="18.600000000000001" customHeight="1" thickBot="1" x14ac:dyDescent="0.5">
      <c r="B2" s="12"/>
      <c r="C2" s="12"/>
      <c r="D2" s="13" t="s">
        <v>69</v>
      </c>
      <c r="E2" s="183"/>
      <c r="F2" s="184"/>
    </row>
    <row r="3" spans="1:8" ht="17.100000000000001" customHeight="1" thickBot="1" x14ac:dyDescent="0.5">
      <c r="A3" s="14" t="s">
        <v>70</v>
      </c>
      <c r="B3" s="172" t="s">
        <v>112</v>
      </c>
      <c r="C3" s="172"/>
      <c r="D3" s="172"/>
      <c r="E3" s="172"/>
      <c r="F3" s="13" t="s">
        <v>71</v>
      </c>
    </row>
    <row r="4" spans="1:8" ht="17.100000000000001" customHeight="1" x14ac:dyDescent="0.45">
      <c r="A4" s="173" t="s">
        <v>72</v>
      </c>
      <c r="B4" s="164" t="s">
        <v>73</v>
      </c>
      <c r="C4" s="173" t="s">
        <v>113</v>
      </c>
      <c r="D4" s="173" t="s">
        <v>75</v>
      </c>
      <c r="E4" s="15" t="s">
        <v>76</v>
      </c>
      <c r="F4" s="16" t="s">
        <v>77</v>
      </c>
    </row>
    <row r="5" spans="1:8" ht="17.100000000000001" customHeight="1" thickBot="1" x14ac:dyDescent="0.5">
      <c r="A5" s="174"/>
      <c r="B5" s="165"/>
      <c r="C5" s="174"/>
      <c r="D5" s="174"/>
      <c r="E5" s="17" t="s">
        <v>78</v>
      </c>
      <c r="F5" s="18" t="s">
        <v>79</v>
      </c>
    </row>
    <row r="6" spans="1:8" ht="17.100000000000001" customHeight="1" x14ac:dyDescent="0.45">
      <c r="A6" s="19" t="s">
        <v>80</v>
      </c>
      <c r="B6" s="20">
        <v>2400000</v>
      </c>
      <c r="C6" s="95">
        <v>2400000</v>
      </c>
      <c r="D6" s="21">
        <v>2400000</v>
      </c>
      <c r="E6" s="22" t="str">
        <f>IF(B6-D6&lt;=0,"",(B6-D6))</f>
        <v/>
      </c>
      <c r="F6" s="94" t="str">
        <f>IF(C6&lt;B6,B6-C6,"")</f>
        <v/>
      </c>
    </row>
    <row r="7" spans="1:8" ht="17.100000000000001" customHeight="1" thickBot="1" x14ac:dyDescent="0.5">
      <c r="A7" s="23" t="s">
        <v>81</v>
      </c>
      <c r="B7" s="24">
        <v>600000</v>
      </c>
      <c r="C7" s="88">
        <v>601234</v>
      </c>
      <c r="D7" s="79">
        <v>601234</v>
      </c>
      <c r="E7" s="26"/>
      <c r="F7" s="27"/>
    </row>
    <row r="8" spans="1:8" ht="17.100000000000001" customHeight="1" thickBot="1" x14ac:dyDescent="0.5">
      <c r="A8" s="28" t="s">
        <v>82</v>
      </c>
      <c r="B8" s="29">
        <f>IF(SUM(B6,B7)=0,"",SUM(B6,B7))</f>
        <v>3000000</v>
      </c>
      <c r="C8" s="91">
        <f t="shared" ref="C8:F8" si="0">IF(SUM(C6,C7)=0,"",SUM(C6,C7))</f>
        <v>3001234</v>
      </c>
      <c r="D8" s="49">
        <f t="shared" si="0"/>
        <v>3001234</v>
      </c>
      <c r="E8" s="31" t="str">
        <f t="shared" si="0"/>
        <v/>
      </c>
      <c r="F8" s="29" t="str">
        <f t="shared" si="0"/>
        <v/>
      </c>
    </row>
    <row r="9" spans="1:8" ht="17.100000000000001" customHeight="1" x14ac:dyDescent="0.45"/>
    <row r="10" spans="1:8" ht="17.100000000000001" customHeight="1" thickBot="1" x14ac:dyDescent="0.5">
      <c r="A10" s="14" t="s">
        <v>83</v>
      </c>
      <c r="B10" s="13"/>
      <c r="C10" s="32"/>
      <c r="D10" s="32"/>
      <c r="E10" s="32"/>
      <c r="F10" s="13" t="s">
        <v>84</v>
      </c>
      <c r="H10" s="80"/>
    </row>
    <row r="11" spans="1:8" ht="17.100000000000001" customHeight="1" x14ac:dyDescent="0.45">
      <c r="A11" s="173" t="s">
        <v>72</v>
      </c>
      <c r="B11" s="164" t="s">
        <v>85</v>
      </c>
      <c r="C11" s="173" t="s">
        <v>86</v>
      </c>
      <c r="D11" s="173" t="s">
        <v>87</v>
      </c>
      <c r="E11" s="33" t="s">
        <v>114</v>
      </c>
      <c r="F11" s="164" t="s">
        <v>89</v>
      </c>
    </row>
    <row r="12" spans="1:8" ht="17.100000000000001" customHeight="1" thickBot="1" x14ac:dyDescent="0.5">
      <c r="A12" s="174"/>
      <c r="B12" s="165"/>
      <c r="C12" s="174"/>
      <c r="D12" s="174"/>
      <c r="E12" s="34" t="s">
        <v>90</v>
      </c>
      <c r="F12" s="165"/>
    </row>
    <row r="13" spans="1:8" ht="17.100000000000001" customHeight="1" x14ac:dyDescent="0.45">
      <c r="A13" s="81" t="s">
        <v>115</v>
      </c>
      <c r="B13" s="21">
        <v>1000000</v>
      </c>
      <c r="C13" s="21">
        <v>1150000</v>
      </c>
      <c r="D13" s="36">
        <v>1150000</v>
      </c>
      <c r="E13" s="22" t="str">
        <f>IF(C13-D13=0,"",C13-D13)</f>
        <v/>
      </c>
      <c r="F13" s="82"/>
    </row>
    <row r="14" spans="1:8" ht="17.100000000000001" customHeight="1" x14ac:dyDescent="0.45">
      <c r="A14" s="81" t="s">
        <v>116</v>
      </c>
      <c r="B14" s="36">
        <v>500000</v>
      </c>
      <c r="C14" s="36">
        <v>300000</v>
      </c>
      <c r="D14" s="36">
        <v>300000</v>
      </c>
      <c r="E14" s="83" t="str">
        <f>IF(C14-D14=0,"",C14-D14)</f>
        <v/>
      </c>
      <c r="F14" s="84"/>
    </row>
    <row r="15" spans="1:8" ht="17.100000000000001" customHeight="1" x14ac:dyDescent="0.45">
      <c r="A15" s="81" t="s">
        <v>117</v>
      </c>
      <c r="B15" s="36">
        <v>500000</v>
      </c>
      <c r="C15" s="36">
        <v>601234</v>
      </c>
      <c r="D15" s="36">
        <v>601234</v>
      </c>
      <c r="E15" s="83" t="str">
        <f t="shared" ref="E15:E26" si="1">IF(C15-D15=0,"",C15-D15)</f>
        <v/>
      </c>
      <c r="F15" s="84"/>
    </row>
    <row r="16" spans="1:8" ht="17.100000000000001" customHeight="1" x14ac:dyDescent="0.45">
      <c r="A16" s="81" t="s">
        <v>118</v>
      </c>
      <c r="B16" s="36">
        <v>340000</v>
      </c>
      <c r="C16" s="36">
        <v>300000</v>
      </c>
      <c r="D16" s="36">
        <v>300000</v>
      </c>
      <c r="E16" s="83" t="str">
        <f t="shared" si="1"/>
        <v/>
      </c>
      <c r="F16" s="84"/>
    </row>
    <row r="17" spans="1:6" ht="17.100000000000001" customHeight="1" x14ac:dyDescent="0.45">
      <c r="A17" s="81" t="s">
        <v>119</v>
      </c>
      <c r="B17" s="36">
        <v>660000</v>
      </c>
      <c r="C17" s="36">
        <v>650000</v>
      </c>
      <c r="D17" s="36">
        <v>0</v>
      </c>
      <c r="E17" s="83">
        <f t="shared" si="1"/>
        <v>650000</v>
      </c>
      <c r="F17" s="84"/>
    </row>
    <row r="18" spans="1:6" ht="17.100000000000001" customHeight="1" x14ac:dyDescent="0.45">
      <c r="A18" s="81"/>
      <c r="B18" s="36"/>
      <c r="C18" s="36"/>
      <c r="D18" s="36"/>
      <c r="E18" s="83" t="str">
        <f t="shared" si="1"/>
        <v/>
      </c>
      <c r="F18" s="84"/>
    </row>
    <row r="19" spans="1:6" ht="17.100000000000001" customHeight="1" x14ac:dyDescent="0.45">
      <c r="A19" s="81"/>
      <c r="B19" s="36"/>
      <c r="C19" s="36"/>
      <c r="D19" s="36"/>
      <c r="E19" s="83" t="str">
        <f t="shared" si="1"/>
        <v/>
      </c>
      <c r="F19" s="84"/>
    </row>
    <row r="20" spans="1:6" ht="17.100000000000001" customHeight="1" x14ac:dyDescent="0.45">
      <c r="A20" s="81"/>
      <c r="B20" s="36"/>
      <c r="C20" s="36"/>
      <c r="D20" s="36"/>
      <c r="E20" s="83" t="str">
        <f t="shared" si="1"/>
        <v/>
      </c>
      <c r="F20" s="84"/>
    </row>
    <row r="21" spans="1:6" ht="17.100000000000001" customHeight="1" x14ac:dyDescent="0.45">
      <c r="A21" s="81"/>
      <c r="B21" s="36"/>
      <c r="C21" s="36"/>
      <c r="D21" s="36"/>
      <c r="E21" s="83" t="str">
        <f t="shared" si="1"/>
        <v/>
      </c>
      <c r="F21" s="84"/>
    </row>
    <row r="22" spans="1:6" ht="17.100000000000001" customHeight="1" x14ac:dyDescent="0.45">
      <c r="A22" s="81"/>
      <c r="B22" s="36"/>
      <c r="C22" s="36"/>
      <c r="D22" s="36"/>
      <c r="E22" s="83" t="str">
        <f t="shared" si="1"/>
        <v/>
      </c>
      <c r="F22" s="84"/>
    </row>
    <row r="23" spans="1:6" ht="17.100000000000001" customHeight="1" x14ac:dyDescent="0.45">
      <c r="A23" s="81"/>
      <c r="B23" s="36"/>
      <c r="C23" s="36"/>
      <c r="D23" s="36"/>
      <c r="E23" s="83" t="str">
        <f t="shared" si="1"/>
        <v/>
      </c>
      <c r="F23" s="84"/>
    </row>
    <row r="24" spans="1:6" ht="17.100000000000001" customHeight="1" x14ac:dyDescent="0.45">
      <c r="A24" s="81"/>
      <c r="B24" s="36"/>
      <c r="C24" s="36"/>
      <c r="D24" s="36"/>
      <c r="E24" s="83" t="str">
        <f t="shared" si="1"/>
        <v/>
      </c>
      <c r="F24" s="84"/>
    </row>
    <row r="25" spans="1:6" ht="17.100000000000001" customHeight="1" x14ac:dyDescent="0.45">
      <c r="A25" s="81"/>
      <c r="B25" s="36"/>
      <c r="C25" s="36"/>
      <c r="D25" s="36"/>
      <c r="E25" s="83" t="str">
        <f t="shared" si="1"/>
        <v/>
      </c>
      <c r="F25" s="84"/>
    </row>
    <row r="26" spans="1:6" ht="17.100000000000001" customHeight="1" thickBot="1" x14ac:dyDescent="0.5">
      <c r="A26" s="81"/>
      <c r="B26" s="36"/>
      <c r="C26" s="36"/>
      <c r="D26" s="36"/>
      <c r="E26" s="85" t="str">
        <f t="shared" si="1"/>
        <v/>
      </c>
      <c r="F26" s="84"/>
    </row>
    <row r="27" spans="1:6" ht="17.100000000000001" customHeight="1" thickBot="1" x14ac:dyDescent="0.5">
      <c r="A27" s="48" t="s">
        <v>120</v>
      </c>
      <c r="B27" s="49">
        <f>IF(SUM(B13:B26)=0,"",SUM(B13:B26))</f>
        <v>3000000</v>
      </c>
      <c r="C27" s="50">
        <f>IF(SUM(C13:C26)=0,"",SUM(C13:C26))</f>
        <v>3001234</v>
      </c>
      <c r="D27" s="49">
        <f>IF(SUM(D13:D26)=0,"",SUM(D13:D26))</f>
        <v>2351234</v>
      </c>
      <c r="E27" s="86">
        <f>IF(SUM(E13:E26)=0,"",SUM(E13:E26))</f>
        <v>650000</v>
      </c>
      <c r="F27" s="52"/>
    </row>
    <row r="28" spans="1:6" x14ac:dyDescent="0.45">
      <c r="A28" s="11" t="s">
        <v>121</v>
      </c>
    </row>
    <row r="29" spans="1:6" x14ac:dyDescent="0.45">
      <c r="A29" s="11" t="s">
        <v>95</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3"/>
  <sheetViews>
    <sheetView topLeftCell="A13" workbookViewId="0">
      <selection sqref="A1:C1"/>
    </sheetView>
  </sheetViews>
  <sheetFormatPr defaultColWidth="8.59765625" defaultRowHeight="17.399999999999999" x14ac:dyDescent="0.45"/>
  <cols>
    <col min="1" max="1" width="19.296875" style="11" customWidth="1"/>
    <col min="2" max="5" width="13.09765625" style="11" customWidth="1"/>
    <col min="6" max="6" width="48.296875" style="11" customWidth="1"/>
    <col min="7" max="16384" width="8.59765625" style="11"/>
  </cols>
  <sheetData>
    <row r="1" spans="1:8" ht="19.5" customHeight="1" thickBot="1" x14ac:dyDescent="0.5">
      <c r="A1" s="182" t="s">
        <v>129</v>
      </c>
      <c r="B1" s="182"/>
      <c r="C1" s="182"/>
      <c r="D1" s="13" t="s">
        <v>68</v>
      </c>
      <c r="E1" s="168"/>
      <c r="F1" s="169"/>
    </row>
    <row r="2" spans="1:8" ht="18.600000000000001" customHeight="1" thickBot="1" x14ac:dyDescent="0.5">
      <c r="B2" s="12"/>
      <c r="C2" s="12"/>
      <c r="D2" s="13" t="s">
        <v>69</v>
      </c>
      <c r="E2" s="183"/>
      <c r="F2" s="184"/>
    </row>
    <row r="3" spans="1:8" ht="17.100000000000001" customHeight="1" thickBot="1" x14ac:dyDescent="0.5">
      <c r="A3" s="14" t="s">
        <v>70</v>
      </c>
      <c r="B3" s="172" t="s">
        <v>112</v>
      </c>
      <c r="C3" s="172"/>
      <c r="D3" s="172"/>
      <c r="E3" s="172"/>
      <c r="F3" s="13" t="s">
        <v>71</v>
      </c>
    </row>
    <row r="4" spans="1:8" ht="17.100000000000001" customHeight="1" x14ac:dyDescent="0.45">
      <c r="A4" s="173" t="s">
        <v>72</v>
      </c>
      <c r="B4" s="164" t="s">
        <v>73</v>
      </c>
      <c r="C4" s="173" t="s">
        <v>113</v>
      </c>
      <c r="D4" s="173" t="s">
        <v>75</v>
      </c>
      <c r="E4" s="15" t="s">
        <v>76</v>
      </c>
      <c r="F4" s="16" t="s">
        <v>77</v>
      </c>
    </row>
    <row r="5" spans="1:8" ht="17.100000000000001" customHeight="1" thickBot="1" x14ac:dyDescent="0.5">
      <c r="A5" s="174"/>
      <c r="B5" s="165"/>
      <c r="C5" s="174"/>
      <c r="D5" s="174"/>
      <c r="E5" s="17" t="s">
        <v>78</v>
      </c>
      <c r="F5" s="18" t="s">
        <v>79</v>
      </c>
    </row>
    <row r="6" spans="1:8" ht="17.100000000000001" customHeight="1" x14ac:dyDescent="0.45">
      <c r="A6" s="19" t="s">
        <v>80</v>
      </c>
      <c r="B6" s="20">
        <v>2400000</v>
      </c>
      <c r="C6" s="95">
        <v>2242000</v>
      </c>
      <c r="D6" s="21">
        <v>2400000</v>
      </c>
      <c r="E6" s="22" t="str">
        <f>IF(B6-D6&lt;=0,"",(B6-D6))</f>
        <v/>
      </c>
      <c r="F6" s="94">
        <f>IF(C6&lt;B6,B6-C6,"")</f>
        <v>158000</v>
      </c>
    </row>
    <row r="7" spans="1:8" ht="17.100000000000001" customHeight="1" thickBot="1" x14ac:dyDescent="0.5">
      <c r="A7" s="23" t="s">
        <v>81</v>
      </c>
      <c r="B7" s="24">
        <v>600000</v>
      </c>
      <c r="C7" s="88">
        <v>560700</v>
      </c>
      <c r="D7" s="79">
        <v>560700</v>
      </c>
      <c r="E7" s="26"/>
      <c r="F7" s="27"/>
    </row>
    <row r="8" spans="1:8" ht="17.100000000000001" customHeight="1" thickBot="1" x14ac:dyDescent="0.5">
      <c r="A8" s="28" t="s">
        <v>82</v>
      </c>
      <c r="B8" s="29">
        <f>IF(SUM(B6,B7)=0,"",SUM(B6,B7))</f>
        <v>3000000</v>
      </c>
      <c r="C8" s="91">
        <f>IF(SUM(C6,C7)=0,"",SUM(C6,C7))</f>
        <v>2802700</v>
      </c>
      <c r="D8" s="49">
        <f>IF(SUM(D6,D7)=0,"",SUM(D6,D7))</f>
        <v>2960700</v>
      </c>
      <c r="E8" s="31" t="str">
        <f>IF(SUM(E6,E7)=0,"",SUM(E6,E7))</f>
        <v/>
      </c>
      <c r="F8" s="29">
        <f>IF(SUM(F6,F7)=0,"",SUM(F6,F7))</f>
        <v>158000</v>
      </c>
    </row>
    <row r="9" spans="1:8" ht="17.100000000000001" customHeight="1" x14ac:dyDescent="0.45"/>
    <row r="10" spans="1:8" ht="17.100000000000001" customHeight="1" thickBot="1" x14ac:dyDescent="0.5">
      <c r="A10" s="14" t="s">
        <v>83</v>
      </c>
      <c r="B10" s="13"/>
      <c r="C10" s="32"/>
      <c r="D10" s="32"/>
      <c r="E10" s="32"/>
      <c r="F10" s="13" t="s">
        <v>84</v>
      </c>
      <c r="H10" s="80"/>
    </row>
    <row r="11" spans="1:8" ht="17.100000000000001" customHeight="1" x14ac:dyDescent="0.45">
      <c r="A11" s="173" t="s">
        <v>72</v>
      </c>
      <c r="B11" s="164" t="s">
        <v>85</v>
      </c>
      <c r="C11" s="173" t="s">
        <v>86</v>
      </c>
      <c r="D11" s="173" t="s">
        <v>87</v>
      </c>
      <c r="E11" s="33" t="s">
        <v>114</v>
      </c>
      <c r="F11" s="164" t="s">
        <v>89</v>
      </c>
    </row>
    <row r="12" spans="1:8" ht="17.100000000000001" customHeight="1" thickBot="1" x14ac:dyDescent="0.5">
      <c r="A12" s="174"/>
      <c r="B12" s="165"/>
      <c r="C12" s="174"/>
      <c r="D12" s="174"/>
      <c r="E12" s="34" t="s">
        <v>90</v>
      </c>
      <c r="F12" s="165"/>
    </row>
    <row r="13" spans="1:8" ht="17.100000000000001" customHeight="1" x14ac:dyDescent="0.45">
      <c r="A13" s="81" t="s">
        <v>115</v>
      </c>
      <c r="B13" s="21">
        <v>1000000</v>
      </c>
      <c r="C13" s="21">
        <v>430000</v>
      </c>
      <c r="D13" s="36">
        <v>430000</v>
      </c>
      <c r="E13" s="22" t="str">
        <f t="shared" ref="E13:E26" si="0">IF(C13-D13=0,"",C13-D13)</f>
        <v/>
      </c>
      <c r="F13" s="82" t="s">
        <v>122</v>
      </c>
    </row>
    <row r="14" spans="1:8" ht="17.100000000000001" customHeight="1" x14ac:dyDescent="0.45">
      <c r="A14" s="81" t="s">
        <v>116</v>
      </c>
      <c r="B14" s="36">
        <v>500000</v>
      </c>
      <c r="C14" s="36">
        <v>490000</v>
      </c>
      <c r="D14" s="36">
        <v>490000</v>
      </c>
      <c r="E14" s="83" t="str">
        <f t="shared" si="0"/>
        <v/>
      </c>
      <c r="F14" s="84"/>
    </row>
    <row r="15" spans="1:8" ht="17.100000000000001" customHeight="1" x14ac:dyDescent="0.45">
      <c r="A15" s="81" t="s">
        <v>117</v>
      </c>
      <c r="B15" s="36">
        <v>500000</v>
      </c>
      <c r="C15" s="36">
        <v>600700</v>
      </c>
      <c r="D15" s="36">
        <v>600700</v>
      </c>
      <c r="E15" s="83" t="str">
        <f t="shared" si="0"/>
        <v/>
      </c>
      <c r="F15" s="84"/>
    </row>
    <row r="16" spans="1:8" ht="17.100000000000001" customHeight="1" x14ac:dyDescent="0.45">
      <c r="A16" s="81" t="s">
        <v>118</v>
      </c>
      <c r="B16" s="36">
        <v>340000</v>
      </c>
      <c r="C16" s="36">
        <v>510000</v>
      </c>
      <c r="D16" s="36">
        <v>510000</v>
      </c>
      <c r="E16" s="83" t="str">
        <f t="shared" si="0"/>
        <v/>
      </c>
      <c r="F16" s="84"/>
    </row>
    <row r="17" spans="1:6" ht="17.100000000000001" customHeight="1" x14ac:dyDescent="0.45">
      <c r="A17" s="81" t="s">
        <v>119</v>
      </c>
      <c r="B17" s="36">
        <v>660000</v>
      </c>
      <c r="C17" s="36">
        <v>772000</v>
      </c>
      <c r="D17" s="36">
        <v>0</v>
      </c>
      <c r="E17" s="83">
        <f t="shared" si="0"/>
        <v>772000</v>
      </c>
      <c r="F17" s="84"/>
    </row>
    <row r="18" spans="1:6" ht="17.100000000000001" customHeight="1" x14ac:dyDescent="0.45">
      <c r="A18" s="81"/>
      <c r="B18" s="36"/>
      <c r="C18" s="36"/>
      <c r="D18" s="36"/>
      <c r="E18" s="83" t="str">
        <f t="shared" si="0"/>
        <v/>
      </c>
      <c r="F18" s="84"/>
    </row>
    <row r="19" spans="1:6" ht="17.100000000000001" customHeight="1" x14ac:dyDescent="0.45">
      <c r="A19" s="81"/>
      <c r="B19" s="36"/>
      <c r="C19" s="36"/>
      <c r="D19" s="36"/>
      <c r="E19" s="83" t="str">
        <f t="shared" si="0"/>
        <v/>
      </c>
      <c r="F19" s="84"/>
    </row>
    <row r="20" spans="1:6" ht="17.100000000000001" customHeight="1" x14ac:dyDescent="0.45">
      <c r="A20" s="81"/>
      <c r="B20" s="36"/>
      <c r="C20" s="36"/>
      <c r="D20" s="36"/>
      <c r="E20" s="83" t="str">
        <f t="shared" si="0"/>
        <v/>
      </c>
      <c r="F20" s="84"/>
    </row>
    <row r="21" spans="1:6" ht="17.100000000000001" customHeight="1" x14ac:dyDescent="0.45">
      <c r="A21" s="81"/>
      <c r="B21" s="36"/>
      <c r="C21" s="36"/>
      <c r="D21" s="36"/>
      <c r="E21" s="83" t="str">
        <f t="shared" si="0"/>
        <v/>
      </c>
      <c r="F21" s="84"/>
    </row>
    <row r="22" spans="1:6" ht="17.100000000000001" customHeight="1" x14ac:dyDescent="0.45">
      <c r="A22" s="81"/>
      <c r="B22" s="36"/>
      <c r="C22" s="36"/>
      <c r="D22" s="36"/>
      <c r="E22" s="83" t="str">
        <f t="shared" si="0"/>
        <v/>
      </c>
      <c r="F22" s="84"/>
    </row>
    <row r="23" spans="1:6" ht="17.100000000000001" customHeight="1" x14ac:dyDescent="0.45">
      <c r="A23" s="81"/>
      <c r="B23" s="36"/>
      <c r="C23" s="36"/>
      <c r="D23" s="36"/>
      <c r="E23" s="83" t="str">
        <f t="shared" si="0"/>
        <v/>
      </c>
      <c r="F23" s="84"/>
    </row>
    <row r="24" spans="1:6" ht="17.100000000000001" customHeight="1" x14ac:dyDescent="0.45">
      <c r="A24" s="81"/>
      <c r="B24" s="36"/>
      <c r="C24" s="36"/>
      <c r="D24" s="36"/>
      <c r="E24" s="83" t="str">
        <f t="shared" si="0"/>
        <v/>
      </c>
      <c r="F24" s="84"/>
    </row>
    <row r="25" spans="1:6" ht="17.100000000000001" customHeight="1" x14ac:dyDescent="0.45">
      <c r="A25" s="81"/>
      <c r="B25" s="36"/>
      <c r="C25" s="36"/>
      <c r="D25" s="36"/>
      <c r="E25" s="83" t="str">
        <f t="shared" si="0"/>
        <v/>
      </c>
      <c r="F25" s="84"/>
    </row>
    <row r="26" spans="1:6" ht="17.100000000000001" customHeight="1" thickBot="1" x14ac:dyDescent="0.5">
      <c r="A26" s="81"/>
      <c r="B26" s="36"/>
      <c r="C26" s="36"/>
      <c r="D26" s="36"/>
      <c r="E26" s="85" t="str">
        <f t="shared" si="0"/>
        <v/>
      </c>
      <c r="F26" s="84"/>
    </row>
    <row r="27" spans="1:6" ht="17.100000000000001" customHeight="1" thickBot="1" x14ac:dyDescent="0.5">
      <c r="A27" s="48" t="s">
        <v>120</v>
      </c>
      <c r="B27" s="49">
        <f>IF(SUM(B13:B26)=0,"",SUM(B13:B26))</f>
        <v>3000000</v>
      </c>
      <c r="C27" s="92">
        <f>IF(SUM(C13:C26)=0,"",SUM(C13:C26))</f>
        <v>2802700</v>
      </c>
      <c r="D27" s="49">
        <f>IF(SUM(D13:D26)=0,"",SUM(D13:D26))</f>
        <v>2030700</v>
      </c>
      <c r="E27" s="86">
        <f>IF(SUM(E13:E26)=0,"",SUM(E13:E26))</f>
        <v>772000</v>
      </c>
      <c r="F27" s="52"/>
    </row>
    <row r="28" spans="1:6" x14ac:dyDescent="0.45">
      <c r="A28" s="11" t="s">
        <v>121</v>
      </c>
    </row>
    <row r="29" spans="1:6" x14ac:dyDescent="0.45">
      <c r="A29" s="11" t="s">
        <v>95</v>
      </c>
    </row>
    <row r="30" spans="1:6" x14ac:dyDescent="0.45">
      <c r="A30" s="11" t="s">
        <v>134</v>
      </c>
    </row>
    <row r="31" spans="1:6" x14ac:dyDescent="0.45">
      <c r="A31" s="11" t="s">
        <v>123</v>
      </c>
    </row>
    <row r="32" spans="1:6" x14ac:dyDescent="0.45">
      <c r="A32" s="11" t="s">
        <v>124</v>
      </c>
    </row>
    <row r="33" spans="1:1" x14ac:dyDescent="0.45">
      <c r="A33" s="11" t="s">
        <v>125</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【フォーム】完了報告書</vt:lpstr>
      <vt:lpstr>【フォーム】収支計算書</vt:lpstr>
      <vt:lpstr>【参考】返還見込額算出シート</vt:lpstr>
      <vt:lpstr>【記載例】完了報告書</vt:lpstr>
      <vt:lpstr>【記載例】返還見込み無し</vt:lpstr>
      <vt:lpstr>【記載例】返還見込み有り</vt:lpstr>
      <vt:lpstr>【フォーム】完了報告書!Print_Area</vt:lpstr>
      <vt:lpstr>【フォーム】収支計算書!Print_Area</vt:lpstr>
      <vt:lpstr>【記載例】完了報告書!Print_Area</vt:lpstr>
      <vt:lpstr>【記載例】返還見込み無し!Print_Area</vt:lpstr>
      <vt:lpstr>【記載例】返還見込み有り!Print_Area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2020-03-19T05:24:39Z</dcterms:created>
  <dcterms:modified xsi:type="dcterms:W3CDTF">2022-04-13T05:21:46Z</dcterms:modified>
</cp:coreProperties>
</file>