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filterPrivacy="1"/>
  <xr:revisionPtr revIDLastSave="0" documentId="13_ncr:1_{9B7A6650-1407-4780-B213-43080CFB2FEE}" xr6:coauthVersionLast="36" xr6:coauthVersionMax="47" xr10:uidLastSave="{00000000-0000-0000-0000-000000000000}"/>
  <bookViews>
    <workbookView xWindow="31160" yWindow="1140" windowWidth="33280" windowHeight="18740" xr2:uid="{00000000-000D-0000-FFFF-FFFF00000000}"/>
  </bookViews>
  <sheets>
    <sheet name="【フォーム】完了報告書" sheetId="7" r:id="rId1"/>
    <sheet name="【フォーム】収支計算書" sheetId="8" r:id="rId2"/>
    <sheet name="【記載例】完了報告書" sheetId="1" r:id="rId3"/>
    <sheet name="【記載例】返還見込み無し" sheetId="5" r:id="rId4"/>
  </sheets>
  <definedNames>
    <definedName name="_xlnm.Print_Area" localSheetId="0">【フォーム】完了報告書!$A$1:$K$157</definedName>
    <definedName name="_xlnm.Print_Area" localSheetId="2">【記載例】完了報告書!$A$1:$K$179</definedName>
    <definedName name="_xlnm.Print_Area" localSheetId="3">【記載例】返還見込み無し!$A$1:$F$27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8" l="1"/>
  <c r="D29" i="8"/>
  <c r="C29" i="8"/>
  <c r="E28" i="8"/>
  <c r="E27" i="8"/>
  <c r="B27" i="8"/>
  <c r="E26" i="8"/>
  <c r="E25" i="8"/>
  <c r="E24" i="8"/>
  <c r="E23" i="8"/>
  <c r="E22" i="8"/>
  <c r="E21" i="8"/>
  <c r="E20" i="8"/>
  <c r="E19" i="8"/>
  <c r="E18" i="8"/>
  <c r="E17" i="8"/>
  <c r="E16" i="8"/>
  <c r="E14" i="8"/>
  <c r="E29" i="8" s="1"/>
  <c r="C9" i="8"/>
  <c r="B9" i="8"/>
  <c r="B43" i="8" s="1"/>
  <c r="D8" i="8"/>
  <c r="D9" i="8" s="1"/>
  <c r="B44" i="8" s="1"/>
  <c r="F7" i="8"/>
  <c r="F9" i="8" s="1"/>
  <c r="E7" i="8"/>
  <c r="E9" i="8" s="1"/>
  <c r="A35" i="8" l="1"/>
  <c r="B42" i="8"/>
  <c r="C102" i="7"/>
  <c r="F102" i="7" s="1"/>
  <c r="D27" i="5"/>
  <c r="C27" i="5"/>
  <c r="B27" i="5"/>
  <c r="E26" i="5"/>
  <c r="E25" i="5"/>
  <c r="E24" i="5"/>
  <c r="E23" i="5"/>
  <c r="E22" i="5"/>
  <c r="E21" i="5"/>
  <c r="E20" i="5"/>
  <c r="E19" i="5"/>
  <c r="E18" i="5"/>
  <c r="E17" i="5"/>
  <c r="E16" i="5"/>
  <c r="E15" i="5"/>
  <c r="E14" i="5"/>
  <c r="E13" i="5"/>
  <c r="D8" i="5"/>
  <c r="C8" i="5"/>
  <c r="B8" i="5"/>
  <c r="F6" i="5"/>
  <c r="F8" i="5" s="1"/>
  <c r="E6" i="5"/>
  <c r="E8" i="5" s="1"/>
  <c r="E27" i="5" l="1"/>
  <c r="C124" i="1" l="1"/>
  <c r="F124" i="1" s="1"/>
</calcChain>
</file>

<file path=xl/sharedStrings.xml><?xml version="1.0" encoding="utf-8"?>
<sst xmlns="http://schemas.openxmlformats.org/spreadsheetml/2006/main" count="246" uniqueCount="164">
  <si>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</si>
  <si>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</si>
  <si>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</si>
  <si>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</si>
  <si>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</si>
  <si>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</si>
  <si>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</si>
  <si>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</si>
  <si>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</si>
  <si>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</si>
  <si>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</si>
  <si>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</si>
  <si>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</si>
  <si>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</si>
  <si>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</si>
  <si>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</si>
  <si>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</si>
  <si>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</si>
  <si>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</si>
  <si>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</si>
  <si>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</si>
  <si>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</si>
  <si>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</si>
  <si>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</si>
  <si>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</si>
  <si>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</si>
  <si>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</si>
  <si>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</si>
  <si>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</si>
  <si>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</si>
  <si>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</si>
  <si>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</si>
  <si>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</si>
  <si>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</si>
  <si>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</si>
  <si>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t>3,001,234</t>
    </r>
    <r>
      <rPr>
        <sz val="12"/>
        <color theme="1"/>
        <rFont val="ＭＳ Ｐゴシック"/>
        <family val="3"/>
        <charset val="128"/>
      </rPr>
      <t>円</t>
    </r>
  </si>
  <si>
    <r>
      <t>601,234</t>
    </r>
    <r>
      <rPr>
        <sz val="12"/>
        <color theme="1"/>
        <rFont val="ＭＳ Ｐゴシック"/>
        <family val="3"/>
        <charset val="128"/>
      </rPr>
      <t>円</t>
    </r>
  </si>
  <si>
    <r>
      <t>2,400,000</t>
    </r>
    <r>
      <rPr>
        <sz val="12"/>
        <color theme="1"/>
        <rFont val="ＭＳ Ｐゴシック"/>
        <family val="3"/>
        <charset val="128"/>
      </rPr>
      <t>円</t>
    </r>
  </si>
  <si>
    <r>
      <t>0</t>
    </r>
    <r>
      <rPr>
        <sz val="12"/>
        <color theme="1"/>
        <rFont val="ＭＳ Ｐゴシック"/>
        <family val="3"/>
        <charset val="128"/>
      </rPr>
      <t>円</t>
    </r>
  </si>
  <si>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</si>
  <si>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(3)成功したこととその要因</t>
    <phoneticPr fontId="1"/>
  </si>
  <si>
    <t>(4)失敗したこととその要因</t>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</si>
  <si>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</si>
  <si>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</si>
  <si>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</si>
  <si>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</si>
  <si>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</si>
  <si>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</si>
  <si>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</si>
  <si>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</si>
  <si>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</si>
  <si>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</si>
  <si>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</si>
  <si>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</si>
  <si>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</si>
  <si>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</si>
  <si>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</si>
  <si>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</si>
  <si>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</si>
  <si>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</si>
  <si>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</si>
  <si>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</si>
  <si>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</si>
  <si>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</si>
  <si>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</si>
  <si>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</si>
  <si>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</si>
  <si>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</si>
  <si>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</si>
  <si>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</si>
  <si>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</si>
  <si>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</si>
  <si>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</si>
  <si>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</si>
  <si>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</si>
  <si>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</si>
  <si>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</si>
  <si>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</si>
  <si>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</si>
  <si>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</si>
  <si>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</si>
  <si>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</si>
  <si>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</si>
  <si>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</si>
  <si>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</si>
  <si>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</si>
  <si>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</si>
  <si>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補足説明、備考</t>
    <rPh sb="0" eb="2">
      <t>ホソク</t>
    </rPh>
    <rPh sb="2" eb="4">
      <t>セツメイ</t>
    </rPh>
    <rPh sb="5" eb="7">
      <t>ビコウ</t>
    </rPh>
    <phoneticPr fontId="1"/>
  </si>
  <si>
    <t>自動計算(y-z)</t>
    <phoneticPr fontId="1"/>
  </si>
  <si>
    <t>※予算額に対し、決算額が下回った場合、助成金の返還が生じます。</t>
  </si>
  <si>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</si>
  <si>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</si>
  <si>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</si>
  <si>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</si>
  <si>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</si>
  <si>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</si>
  <si>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</si>
  <si>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</si>
  <si>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</si>
  <si>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</si>
  <si>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r>
      <t xml:space="preserve">収支計算書 </t>
    </r>
    <r>
      <rPr>
        <b/>
        <sz val="12"/>
        <color rgb="FFFF0000"/>
        <rFont val="メイリオ"/>
        <family val="3"/>
        <charset val="128"/>
      </rPr>
      <t>（返還見込み無し）</t>
    </r>
    <rPh sb="7" eb="9">
      <t>ヘンカン</t>
    </rPh>
    <rPh sb="9" eb="11">
      <t>ミコ</t>
    </rPh>
    <rPh sb="12" eb="13">
      <t>ム</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</si>
  <si>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</si>
  <si>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t>完了報告書</t>
    <phoneticPr fontId="1"/>
  </si>
  <si>
    <t xml:space="preserve">2. 社会実験事業の開始(4カ所)
(1)時期:2021年6月~2022年3月 
(2)参加者:20団体
(3)若者の流出や地方経済の衰退、農業や伝統産業の後継者不足等の課題に対応するため、以下４地域、テーマに関する事業創出に向けた調査や計画策定を、地域住民主体で行う。
佐久・小梅:商店街や駅前活性化等 
上田:2拠点居住の推進と次世代育成
木曽:観光やアートを活用した地域伝統資源の保全
松本:子育て支援を絡めた林業活性化等
</t>
    <phoneticPr fontId="1"/>
  </si>
  <si>
    <t>1.地域リビングラボの学習会+相談会 開催資料
2.地域リビングラボの公募資料
3.地域リビングラボの運営(県内4ヶ所)報告 
4.地域リビングラボの中間レポート・中間評価報告
5.年次報告資料</t>
    <rPh sb="21" eb="23">
      <t xml:space="preserve">シリョウ </t>
    </rPh>
    <phoneticPr fontId="1"/>
  </si>
  <si>
    <t xml:space="preserve">1. 産官民連携による地域課題解決を担える人材の育成
(1)時期:2021年4月〜2022年3月
(2)場所:4ヶ所(長野市、松本市、佐久市、飯田市) 
(3)参加者:200名(地域住民、企業、行政等)
(4)内容: ワークショップ、意見交換等 
</t>
    <phoneticPr fontId="1"/>
  </si>
  <si>
    <t>1.（4）内容
①キックオフミーティングの開催
　コロナウイルスの感染感染拡大により、オンライン開催となった。オンライン開催であっても、ファシリテーションの進行により、プロジェクトの関係者はもちろん、一般参加者においても、質疑応答において、積極的な発言を引き出せ、ミーティングが盛会となった。
②月例会議の開催
　月例会議5回はすべてオンライン開催となった。オンライン開催であったが、事前に次第を送付し、4地域の代表が準備をし、事業の進捗状況や課題について発表があった。また個別であるが、それぞれの企画やイベントについては、事務局担当者が直接、訪問するなど、コミュニケーションを取り事業の伴走支援を行った。</t>
    <rPh sb="5" eb="7">
      <t xml:space="preserve">ナイヨウ </t>
    </rPh>
    <rPh sb="34" eb="38">
      <t xml:space="preserve">カンセンカクダイキニモ </t>
    </rPh>
    <rPh sb="59" eb="61">
      <t xml:space="preserve">カイサイ </t>
    </rPh>
    <rPh sb="77" eb="79">
      <t xml:space="preserve">シンコウニｙリ </t>
    </rPh>
    <rPh sb="90" eb="93">
      <t xml:space="preserve">カンケイシャ </t>
    </rPh>
    <rPh sb="99" eb="101">
      <t xml:space="preserve">イッパンサッｋシャモ </t>
    </rPh>
    <rPh sb="101" eb="103">
      <t xml:space="preserve">サンカシャッモ </t>
    </rPh>
    <rPh sb="103" eb="104">
      <t xml:space="preserve">シャ </t>
    </rPh>
    <rPh sb="110" eb="114">
      <t xml:space="preserve">シツギオウトウナド </t>
    </rPh>
    <rPh sb="119" eb="122">
      <t xml:space="preserve">セッキョクテキ </t>
    </rPh>
    <rPh sb="123" eb="125">
      <t xml:space="preserve">ハツゲンヲ </t>
    </rPh>
    <rPh sb="126" eb="127">
      <t xml:space="preserve">ヒキダセ </t>
    </rPh>
    <rPh sb="138" eb="140">
      <t xml:space="preserve">セイカイト </t>
    </rPh>
    <rPh sb="156" eb="160">
      <t xml:space="preserve">ゲツレイカイギハ </t>
    </rPh>
    <rPh sb="171" eb="173">
      <t xml:space="preserve">カイサイイ </t>
    </rPh>
    <rPh sb="183" eb="185">
      <t xml:space="preserve">カイサイデ </t>
    </rPh>
    <rPh sb="191" eb="193">
      <t xml:space="preserve">ジゼンニ </t>
    </rPh>
    <rPh sb="194" eb="196">
      <t xml:space="preserve">シダイヲ </t>
    </rPh>
    <rPh sb="197" eb="199">
      <t xml:space="preserve">ソウフ </t>
    </rPh>
    <rPh sb="205" eb="207">
      <t xml:space="preserve">ダイヒョウガ </t>
    </rPh>
    <rPh sb="208" eb="210">
      <t xml:space="preserve">ジュンビ </t>
    </rPh>
    <rPh sb="213" eb="215">
      <t xml:space="preserve">ジギョウノ </t>
    </rPh>
    <rPh sb="216" eb="220">
      <t xml:space="preserve">シンチョクジョウキョウ </t>
    </rPh>
    <rPh sb="221" eb="223">
      <t xml:space="preserve">カダイニツイテ </t>
    </rPh>
    <rPh sb="227" eb="229">
      <t xml:space="preserve">ハッピョウガアリ </t>
    </rPh>
    <rPh sb="236" eb="238">
      <t xml:space="preserve">コベツデアルガ </t>
    </rPh>
    <rPh sb="248" eb="250">
      <t xml:space="preserve">キカクヤ </t>
    </rPh>
    <rPh sb="261" eb="267">
      <t xml:space="preserve">ジムキョクタントウシャガ </t>
    </rPh>
    <rPh sb="268" eb="270">
      <t xml:space="preserve">チョクセツ </t>
    </rPh>
    <rPh sb="271" eb="273">
      <t xml:space="preserve">ホウモンスルナド </t>
    </rPh>
    <rPh sb="288" eb="289">
      <t xml:space="preserve">トリ </t>
    </rPh>
    <rPh sb="290" eb="292">
      <t xml:space="preserve">ジギョウノ </t>
    </rPh>
    <rPh sb="293" eb="297">
      <t xml:space="preserve">バンソウシエンヲ </t>
    </rPh>
    <rPh sb="298" eb="299">
      <t xml:space="preserve">オコナッタ </t>
    </rPh>
    <phoneticPr fontId="1"/>
  </si>
  <si>
    <t>1.（3）参加者について
　コロナウィルスの感染拡大の様子を鑑みならが、集合型の勉強会の開催を目論んだが、開催に至らなかった。そのため勉強会を含めたミーティングを開催できたのが、キックオフミーティングの1回開催に留まってしまった。</t>
    <rPh sb="5" eb="8">
      <t xml:space="preserve">サンカシャニツイテ </t>
    </rPh>
    <rPh sb="22" eb="26">
      <t xml:space="preserve">カンセンカクダイ </t>
    </rPh>
    <rPh sb="30" eb="31">
      <t xml:space="preserve">カンガミナラガ </t>
    </rPh>
    <rPh sb="36" eb="39">
      <t xml:space="preserve">シュウゴウガタノ </t>
    </rPh>
    <rPh sb="40" eb="43">
      <t xml:space="preserve">ベンキョウカイヲ </t>
    </rPh>
    <rPh sb="47" eb="49">
      <t xml:space="preserve">モクロンダ </t>
    </rPh>
    <rPh sb="53" eb="55">
      <t xml:space="preserve">カイサイ </t>
    </rPh>
    <rPh sb="56" eb="57">
      <t xml:space="preserve">イタラナカッタ </t>
    </rPh>
    <rPh sb="67" eb="70">
      <t xml:space="preserve">ベンキョウカイ </t>
    </rPh>
    <rPh sb="71" eb="72">
      <t xml:space="preserve">フクメタ </t>
    </rPh>
    <rPh sb="81" eb="83">
      <t xml:space="preserve">カイサイデキタノガ </t>
    </rPh>
    <rPh sb="103" eb="105">
      <t xml:space="preserve">カイサイニ </t>
    </rPh>
    <rPh sb="106" eb="107">
      <t xml:space="preserve">トドマッテシマッタ </t>
    </rPh>
    <phoneticPr fontId="1"/>
  </si>
  <si>
    <t>・コロナ感染拡大に伴い、集合型の意見交換会や、ワークショップなどの開催ができなかった。
・オンラインによる参加は、多くのメンバーの積極参加の意識を高める、あるいは関係を深めることが難しかった。</t>
    <rPh sb="0" eb="1">
      <t>・</t>
    </rPh>
    <rPh sb="9" eb="10">
      <t xml:space="preserve">トモナイ </t>
    </rPh>
    <rPh sb="12" eb="15">
      <t xml:space="preserve">シュウゴウガタノ </t>
    </rPh>
    <rPh sb="16" eb="18">
      <t xml:space="preserve">イケンクカンキアヤ </t>
    </rPh>
    <rPh sb="18" eb="21">
      <t xml:space="preserve">コウカンカイ </t>
    </rPh>
    <rPh sb="33" eb="35">
      <t xml:space="preserve">カイサイ </t>
    </rPh>
    <rPh sb="53" eb="55">
      <t xml:space="preserve">サンカハ </t>
    </rPh>
    <rPh sb="57" eb="58">
      <t xml:space="preserve">オオクノメンバーノ </t>
    </rPh>
    <rPh sb="65" eb="69">
      <t xml:space="preserve">セッキョクサンカニ </t>
    </rPh>
    <rPh sb="70" eb="72">
      <t xml:space="preserve">イシキヲ </t>
    </rPh>
    <rPh sb="73" eb="74">
      <t xml:space="preserve">タカメル </t>
    </rPh>
    <rPh sb="81" eb="83">
      <t xml:space="preserve">カンケイ </t>
    </rPh>
    <rPh sb="84" eb="85">
      <t xml:space="preserve">フカメルコトガデキナカッタ </t>
    </rPh>
    <rPh sb="90" eb="91">
      <t xml:space="preserve">ムズカシカッタ </t>
    </rPh>
    <phoneticPr fontId="1"/>
  </si>
  <si>
    <t>2. 社会実験事業の開始(4カ所)
(1)時期:2021年8月〜2022年3月 
(2)参加者:　28団体（内訳：長野/8、小海/7、松本/7、駒ヶ根/6）
(3)若者の流出や地方経済の衰退、地域産業の後継者不足等の課題に対応するため、以下４地域、テーマに関する事業創出に向けた調査や計画策定を、地域住民主体で行う。
①長野市:“はたらく”をテーマとした研究の場、実験の場の創出
②小海町: 流入人口を呼び込むインクルーシブな文化発信
③松本市:バトンを次世代につなぐ「信州創造バトン・プロジェクト」
④駒ヶ根市:駒ヶ根市の中心市街地の活性化</t>
    <rPh sb="54" eb="56">
      <t xml:space="preserve">ウチワケ </t>
    </rPh>
    <rPh sb="57" eb="59">
      <t xml:space="preserve">ナガノ </t>
    </rPh>
    <rPh sb="62" eb="64">
      <t xml:space="preserve">コウミ </t>
    </rPh>
    <rPh sb="67" eb="69">
      <t xml:space="preserve">マツモト </t>
    </rPh>
    <rPh sb="72" eb="73">
      <t xml:space="preserve">コマガネ </t>
    </rPh>
    <rPh sb="96" eb="98">
      <t xml:space="preserve">チイキ </t>
    </rPh>
    <phoneticPr fontId="1"/>
  </si>
  <si>
    <t>①長野市:“はたらく”をテーマとした研究の場、実験の場の創出（大学、キャリアセンター、民間企業などと協働）
　・定例会議（１日会：ついたちかい）の開催（毎月1日に、「ハラタクラボ」の入り口となる会議体を発足と定期開催）
　・年４回（番外編＋１回）のハタラクラボの開催（学生を中心にキャリアセンター、企業の経営者や人事担当など交えて“はたらく”について議論する場を開催）
②小海町: 流入人口を呼び込むインクルーシブな文化発信（町役場、美術館、小学校、高等学校などと協働）
　・小海高校美術班と有志による、小海駅舎内シャッターの塗り替え作業及び作品展覧会
　・小海小学生の眼で捉えた小海町の風景写真　展覧会の開催
　・「西馬流商店街の今昔」と題した、町の歴史の聴き取りとアーカイブ化
　・小海町の昔話の紙芝居化と発表会の開催
③松本市:バトンを次世代につなぐ「信州創造バトン・プロジェクト」（行政、ワイン業界、飲食店（ソムリエ等）、ワイン産業関係者などと協働）
　・プラットフォーム会議の開催
　・骨董知識の共有と次世代への思いの継承のための勉強会
　・コルクスクリューコレクション展示会とギャラリートークの開催
④駒ヶ根市:駒ヶ根市の中心市街地の活性化
　・中心市街地活性化の取り組み、そのものに若い世代を巻き込むコミュニティを創出（市役所、商工会議所、商店会などと協働）
　・こまラボ生の募集、こまラボ生による企画調査、準備活動（先行事例研究、アドバイザーからの指導等)　
　・こまラボ生による「こまラボ」企画の実施（クリスマスイベントの開催）</t>
    <rPh sb="31" eb="33">
      <t xml:space="preserve">ダイガク </t>
    </rPh>
    <rPh sb="43" eb="45">
      <t xml:space="preserve">ミンカンｋギョウ </t>
    </rPh>
    <rPh sb="45" eb="47">
      <t xml:space="preserve">キギョウ </t>
    </rPh>
    <rPh sb="50" eb="52">
      <t xml:space="preserve">キョウドウ </t>
    </rPh>
    <rPh sb="213" eb="216">
      <t xml:space="preserve">マチヤクバ </t>
    </rPh>
    <rPh sb="217" eb="220">
      <t xml:space="preserve">ビジュツカン </t>
    </rPh>
    <rPh sb="221" eb="224">
      <t xml:space="preserve">ショウガッコウ </t>
    </rPh>
    <rPh sb="225" eb="229">
      <t xml:space="preserve">コウトウガッコウ </t>
    </rPh>
    <rPh sb="232" eb="234">
      <t xml:space="preserve">キョウドウ </t>
    </rPh>
    <rPh sb="279" eb="281">
      <t xml:space="preserve">コウミ </t>
    </rPh>
    <rPh sb="426" eb="428">
      <t xml:space="preserve">キョウドウ </t>
    </rPh>
    <rPh sb="539" eb="542">
      <t xml:space="preserve">シヤクショ </t>
    </rPh>
    <rPh sb="543" eb="548">
      <t xml:space="preserve">ショウコウカイギショ </t>
    </rPh>
    <rPh sb="549" eb="552">
      <t xml:space="preserve">ショウテンカイ </t>
    </rPh>
    <rPh sb="555" eb="557">
      <t xml:space="preserve">キョウドウ </t>
    </rPh>
    <rPh sb="642" eb="644">
      <t xml:space="preserve">カイサイ </t>
    </rPh>
    <phoneticPr fontId="1"/>
  </si>
  <si>
    <t>STEP１
「4地域のリビングラボが稼働」
それぞれのリビングラボでWithコロナ時代の持続可能なコミュニティの実現に向けて、地域資源や人々を取り巻く環境や生じている地域課題を明らかにし、 実態を捉えた上で具体的な方策を研究し事業戦略の立案までの一連の取り組み＝仮説の検証､トライアルの実施、 ステークホルダーとの関係構築をしていく。
また学び、 新しい活動やソーシャルビジネスへの取り組み、展開プロセスを広く公開、 評価を行い地域の財産としていく。
・4ヶ所のリビングラボの稼働
・4ヶ所それぞれ地域でのリビングラボの学び、 経験の共有
・4ヶ所のリビングラボでの評価の公開と共有の場を作る (県全体へ)</t>
    <phoneticPr fontId="1"/>
  </si>
  <si>
    <t>・活動の主要メンバーが参画し、活動の主体、基礎を構築できた。4地域、それぞれが課題として上げた事柄について、主要な関係者と良好な関係・ネットワークができ、次年度以降の活動の主体、チームとして取り組んでいく機運が醸成されたことは、大きな成果として挙げられる。
・4地域のそれぞれが活動のキモとなったイベントを企画しており、立案・運営・実行・完了と各イベントのスタートから当日、イベントの最終報告までの一連のノウハウが蓄積された。
・4地域の活動やイベントが、長野県内新聞やテレビ情報など、各メディアに取り上げれることにより、本事業の目的や意図が広報され、各地域に本事業の主旨が多くの県民に伝わった。</t>
    <rPh sb="1" eb="3">
      <t xml:space="preserve">カツドウノ </t>
    </rPh>
    <rPh sb="4" eb="6">
      <t xml:space="preserve">シュヨウメンバー </t>
    </rPh>
    <rPh sb="11" eb="13">
      <t xml:space="preserve">サンカクシ </t>
    </rPh>
    <rPh sb="15" eb="17">
      <t xml:space="preserve">カツドウノシュタイガ </t>
    </rPh>
    <rPh sb="21" eb="23">
      <t xml:space="preserve">キソヲ </t>
    </rPh>
    <rPh sb="24" eb="26">
      <t xml:space="preserve">コウチクデシタ </t>
    </rPh>
    <rPh sb="39" eb="41">
      <t xml:space="preserve">カダイトシテ </t>
    </rPh>
    <rPh sb="44" eb="45">
      <t xml:space="preserve">アゲタ </t>
    </rPh>
    <rPh sb="47" eb="49">
      <t xml:space="preserve">コトガラニツイテ </t>
    </rPh>
    <rPh sb="54" eb="56">
      <t xml:space="preserve">シュヨウナ </t>
    </rPh>
    <rPh sb="57" eb="60">
      <t xml:space="preserve">カンケイシャト </t>
    </rPh>
    <rPh sb="61" eb="63">
      <t xml:space="preserve">リョウコウナ </t>
    </rPh>
    <rPh sb="64" eb="66">
      <t xml:space="preserve">カンケイヲ </t>
    </rPh>
    <rPh sb="77" eb="82">
      <t xml:space="preserve">ジネンドイコウ </t>
    </rPh>
    <rPh sb="83" eb="85">
      <t xml:space="preserve">カツドウノ </t>
    </rPh>
    <rPh sb="86" eb="88">
      <t xml:space="preserve">シュタイヲ </t>
    </rPh>
    <rPh sb="95" eb="96">
      <t xml:space="preserve">トリクンデイク </t>
    </rPh>
    <rPh sb="102" eb="104">
      <t xml:space="preserve">キウンガ </t>
    </rPh>
    <rPh sb="105" eb="107">
      <t xml:space="preserve">ジョウセイ </t>
    </rPh>
    <rPh sb="114" eb="115">
      <t xml:space="preserve">オオキナセイトシテ </t>
    </rPh>
    <rPh sb="117" eb="119">
      <t xml:space="preserve">セイカトシテ </t>
    </rPh>
    <rPh sb="122" eb="123">
      <t xml:space="preserve">アゲラレル </t>
    </rPh>
    <rPh sb="139" eb="141">
      <t xml:space="preserve">カツドウノ </t>
    </rPh>
    <rPh sb="153" eb="155">
      <t xml:space="preserve">キカクシ </t>
    </rPh>
    <rPh sb="160" eb="162">
      <t xml:space="preserve">リツアン </t>
    </rPh>
    <rPh sb="163" eb="165">
      <t xml:space="preserve">ウンエイ </t>
    </rPh>
    <rPh sb="166" eb="168">
      <t xml:space="preserve">ジッコウシタ </t>
    </rPh>
    <rPh sb="169" eb="171">
      <t xml:space="preserve">カンリョウｗト </t>
    </rPh>
    <rPh sb="172" eb="173">
      <t xml:space="preserve">カクイベンｔノ </t>
    </rPh>
    <rPh sb="184" eb="186">
      <t xml:space="preserve">トウジツ </t>
    </rPh>
    <rPh sb="192" eb="194">
      <t xml:space="preserve">サイシュウ </t>
    </rPh>
    <rPh sb="194" eb="196">
      <t xml:space="preserve">ホウコクマデノ </t>
    </rPh>
    <rPh sb="199" eb="201">
      <t xml:space="preserve">イチレンノ </t>
    </rPh>
    <rPh sb="207" eb="209">
      <t xml:space="preserve">チクセキサレタ </t>
    </rPh>
    <rPh sb="219" eb="221">
      <t xml:space="preserve">カツドウ </t>
    </rPh>
    <rPh sb="228" eb="232">
      <t xml:space="preserve">ナガノケンナイ </t>
    </rPh>
    <rPh sb="232" eb="234">
      <t xml:space="preserve">シンブンヤ </t>
    </rPh>
    <rPh sb="238" eb="240">
      <t xml:space="preserve">ジョウホウ </t>
    </rPh>
    <rPh sb="243" eb="244">
      <t xml:space="preserve">カク </t>
    </rPh>
    <rPh sb="249" eb="250">
      <t xml:space="preserve">トリアゲレルコトニヨリ </t>
    </rPh>
    <rPh sb="261" eb="264">
      <t xml:space="preserve">ホンジギョウノ </t>
    </rPh>
    <rPh sb="265" eb="267">
      <t xml:space="preserve">モクテキヤ </t>
    </rPh>
    <rPh sb="268" eb="270">
      <t xml:space="preserve">イトガ </t>
    </rPh>
    <rPh sb="271" eb="273">
      <t xml:space="preserve">コウホウサレエ </t>
    </rPh>
    <rPh sb="276" eb="279">
      <t xml:space="preserve">カクチイキノ </t>
    </rPh>
    <rPh sb="280" eb="283">
      <t xml:space="preserve">ホンジギョウノ </t>
    </rPh>
    <rPh sb="284" eb="286">
      <t xml:space="preserve">シュシガ </t>
    </rPh>
    <rPh sb="287" eb="288">
      <t xml:space="preserve">オオクノ </t>
    </rPh>
    <rPh sb="290" eb="292">
      <t xml:space="preserve">ケンミンヤ </t>
    </rPh>
    <rPh sb="293" eb="294">
      <t xml:space="preserve">ツタワリ </t>
    </rPh>
    <phoneticPr fontId="1"/>
  </si>
  <si>
    <t>・初年度PDCAサイクルを意識し完了できた。4地域の運営団体が、主体となり各地域で抱えている課題を明確にし、その課題解決につながる事業目的と計画を策定し、実践を積み上げ結果、活動に関わる関係団体を巻き込むことができた。
・活動の主要メンバー、コアチームの発足。4地域の運営団体が掲げたビジョンのもと、積極的にステークホルダーに働きかけ、粘り強く活動した結果、多くの団体を巻き込むことができた。</t>
    <rPh sb="1" eb="4">
      <t xml:space="preserve">ショネンド </t>
    </rPh>
    <rPh sb="13" eb="15">
      <t xml:space="preserve">イシキ </t>
    </rPh>
    <rPh sb="16" eb="18">
      <t xml:space="preserve">カンリョウ </t>
    </rPh>
    <rPh sb="26" eb="30">
      <t xml:space="preserve">ウンエイダンタイガ </t>
    </rPh>
    <rPh sb="32" eb="34">
      <t xml:space="preserve">シュタイトナリ </t>
    </rPh>
    <rPh sb="37" eb="40">
      <t xml:space="preserve">カクチイキノ </t>
    </rPh>
    <rPh sb="41" eb="42">
      <t xml:space="preserve">カカエテイル </t>
    </rPh>
    <rPh sb="46" eb="48">
      <t xml:space="preserve">カダイヲ </t>
    </rPh>
    <rPh sb="49" eb="51">
      <t xml:space="preserve">メイカクニ </t>
    </rPh>
    <rPh sb="56" eb="58">
      <t xml:space="preserve">カダイ </t>
    </rPh>
    <rPh sb="58" eb="60">
      <t xml:space="preserve">カイケツニツナガル </t>
    </rPh>
    <rPh sb="65" eb="67">
      <t xml:space="preserve">ジギョウモックテキト </t>
    </rPh>
    <rPh sb="67" eb="69">
      <t xml:space="preserve">モクテキト </t>
    </rPh>
    <rPh sb="70" eb="72">
      <t xml:space="preserve">ケイカクヲ </t>
    </rPh>
    <rPh sb="73" eb="75">
      <t xml:space="preserve">サクテイシタ </t>
    </rPh>
    <rPh sb="77" eb="79">
      <t xml:space="preserve">ジッセンヲ </t>
    </rPh>
    <rPh sb="80" eb="81">
      <t xml:space="preserve">ツミアゲタ </t>
    </rPh>
    <rPh sb="84" eb="86">
      <t xml:space="preserve">ケッカ </t>
    </rPh>
    <rPh sb="87" eb="89">
      <t xml:space="preserve">カツドウ </t>
    </rPh>
    <rPh sb="93" eb="95">
      <t xml:space="preserve">カンケイダｔンタイ </t>
    </rPh>
    <rPh sb="95" eb="97">
      <t xml:space="preserve">ダンタイヲ </t>
    </rPh>
    <rPh sb="98" eb="99">
      <t xml:space="preserve">マキコムコトガデキタ </t>
    </rPh>
    <rPh sb="111" eb="113">
      <t xml:space="preserve">カツドウノ </t>
    </rPh>
    <rPh sb="114" eb="116">
      <t xml:space="preserve">シュヨウメンバー </t>
    </rPh>
    <rPh sb="127" eb="129">
      <t xml:space="preserve">ホッソク </t>
    </rPh>
    <rPh sb="133" eb="139">
      <t xml:space="preserve">ジギョウモウテキニ </t>
    </rPh>
    <rPh sb="139" eb="140">
      <t xml:space="preserve">カカゲタ </t>
    </rPh>
    <rPh sb="150" eb="152">
      <t xml:space="preserve">セッキョクテキ </t>
    </rPh>
    <rPh sb="162" eb="163">
      <t xml:space="preserve">ハタラキカケ </t>
    </rPh>
    <rPh sb="167" eb="168">
      <t xml:space="preserve">ネバリツヨクカツドウシタ </t>
    </rPh>
    <rPh sb="175" eb="177">
      <t xml:space="preserve">ケッカ </t>
    </rPh>
    <rPh sb="178" eb="179">
      <t xml:space="preserve">オオクノ </t>
    </rPh>
    <rPh sb="181" eb="183">
      <t xml:space="preserve">ダンタイ </t>
    </rPh>
    <phoneticPr fontId="1"/>
  </si>
  <si>
    <t>・事務局がすすめるプロジェクト、また4地域で運営されているリビンラボ共に、グループからチームに変遷するようなコミットメントレベルの高い組織に成長しきれていない。コロナ禍の中でも、柔軟に対応し関係構築のためにオンラインで各種取組を行ったが、より深い関係・懇親を深める活動は十分行うことができなかった。
・より関係を強化し、活動の成長や発展を考えると、関係者が一堂に集合し、関係者間の対話によるアイデアの創出や具体化、役割分担などの機会を設けることが必要である。</t>
    <rPh sb="1" eb="4">
      <t xml:space="preserve">ジムキョクガススメル </t>
    </rPh>
    <rPh sb="22" eb="24">
      <t xml:space="preserve">ウンエイ </t>
    </rPh>
    <rPh sb="34" eb="35">
      <t xml:space="preserve">トモニ </t>
    </rPh>
    <rPh sb="47" eb="49">
      <t xml:space="preserve">ヘンセン </t>
    </rPh>
    <rPh sb="65" eb="66">
      <t xml:space="preserve">タカイ </t>
    </rPh>
    <rPh sb="67" eb="69">
      <t xml:space="preserve">ソシキニ </t>
    </rPh>
    <rPh sb="70" eb="72">
      <t xml:space="preserve">セイチョウ </t>
    </rPh>
    <rPh sb="89" eb="91">
      <t xml:space="preserve">ジュウナンニ </t>
    </rPh>
    <rPh sb="92" eb="94">
      <t xml:space="preserve">タイオウシ </t>
    </rPh>
    <rPh sb="95" eb="99">
      <t xml:space="preserve">カンケイコウチクノ </t>
    </rPh>
    <rPh sb="109" eb="111">
      <t xml:space="preserve">カクシュ </t>
    </rPh>
    <rPh sb="111" eb="113">
      <t xml:space="preserve">トリクミヲ </t>
    </rPh>
    <rPh sb="114" eb="115">
      <t xml:space="preserve">オコナッタガ トリクンダガ </t>
    </rPh>
    <rPh sb="153" eb="155">
      <t xml:space="preserve">カンケイ </t>
    </rPh>
    <rPh sb="156" eb="158">
      <t xml:space="preserve">キョウカシ </t>
    </rPh>
    <rPh sb="160" eb="162">
      <t xml:space="preserve">カツドウノ </t>
    </rPh>
    <rPh sb="163" eb="165">
      <t xml:space="preserve">セイチョウヤ </t>
    </rPh>
    <rPh sb="166" eb="168">
      <t xml:space="preserve">ハッテンヲ </t>
    </rPh>
    <rPh sb="169" eb="170">
      <t xml:space="preserve">カンガエルト </t>
    </rPh>
    <rPh sb="181" eb="183">
      <t xml:space="preserve">シュウゴウシ </t>
    </rPh>
    <phoneticPr fontId="1"/>
  </si>
  <si>
    <t>・4地域のリビングラボが実際に稼働し、PDCAのサイクルを一巡した期間であった。
　4地域において、各地域の課題を明確化→目的の設定→計画の策定→実行→完了（成果・気づき/学び・次年度の取組事項）
・4ヶ所それぞれ地域でのリビングラボの学び、 経験の共有
　毎月定例会議（期間中５回）を開催し、4地域のリビンラボの学びや気づきについて、情報共有及び意見交換をした。
・4ヶ所のリビングラボでの評価の公開と共有の場を作る (県全体へ)
　4地域のリビンラボの活動を県内に広報するため、ニュースレターを制作・印刷。　（500部配置）
　また、専用のWEBサイト制作し、長野県みらい基金のWEBサイトやFACEBOOKページなどで広報した。</t>
    <rPh sb="12" eb="14">
      <t xml:space="preserve">ジッサイニ </t>
    </rPh>
    <rPh sb="15" eb="17">
      <t xml:space="preserve">カドウシタ </t>
    </rPh>
    <rPh sb="29" eb="30">
      <t xml:space="preserve">イチ </t>
    </rPh>
    <rPh sb="33" eb="35">
      <t xml:space="preserve">キカン </t>
    </rPh>
    <rPh sb="43" eb="45">
      <t xml:space="preserve">チイキノ </t>
    </rPh>
    <rPh sb="50" eb="51">
      <t xml:space="preserve">カク </t>
    </rPh>
    <rPh sb="51" eb="53">
      <t xml:space="preserve">チイキノ </t>
    </rPh>
    <rPh sb="54" eb="56">
      <t xml:space="preserve">カダイ </t>
    </rPh>
    <rPh sb="57" eb="60">
      <t xml:space="preserve">メイカクカ </t>
    </rPh>
    <rPh sb="61" eb="63">
      <t xml:space="preserve">モクテキノ </t>
    </rPh>
    <rPh sb="64" eb="66">
      <t xml:space="preserve">セッテイ </t>
    </rPh>
    <rPh sb="67" eb="69">
      <t xml:space="preserve">ケイカクノサクテイ </t>
    </rPh>
    <rPh sb="73" eb="75">
      <t xml:space="preserve">ジッコウ </t>
    </rPh>
    <rPh sb="76" eb="78">
      <t xml:space="preserve">カンリョウ </t>
    </rPh>
    <rPh sb="79" eb="81">
      <t xml:space="preserve">セイカ </t>
    </rPh>
    <rPh sb="82" eb="83">
      <t xml:space="preserve">キヅキ </t>
    </rPh>
    <rPh sb="86" eb="87">
      <t xml:space="preserve">マナビノ </t>
    </rPh>
    <rPh sb="89" eb="92">
      <t xml:space="preserve">ジネンドノ </t>
    </rPh>
    <rPh sb="93" eb="95">
      <t xml:space="preserve">トリクミジョイコウ </t>
    </rPh>
    <rPh sb="95" eb="97">
      <t xml:space="preserve">ジコウ </t>
    </rPh>
    <rPh sb="100" eb="102">
      <t xml:space="preserve">チイキノ </t>
    </rPh>
    <rPh sb="139" eb="140">
      <t xml:space="preserve">マナビヤ </t>
    </rPh>
    <rPh sb="151" eb="153">
      <t xml:space="preserve">マイツキ </t>
    </rPh>
    <rPh sb="153" eb="157">
      <t xml:space="preserve">テイレイカイギヲ </t>
    </rPh>
    <rPh sb="158" eb="161">
      <t xml:space="preserve">キカンチュウ </t>
    </rPh>
    <rPh sb="165" eb="167">
      <t xml:space="preserve">カイサイシ </t>
    </rPh>
    <rPh sb="168" eb="172">
      <t xml:space="preserve">ジョウホウキョウユウ </t>
    </rPh>
    <rPh sb="172" eb="173">
      <t xml:space="preserve">オヨビ </t>
    </rPh>
    <rPh sb="174" eb="178">
      <t xml:space="preserve">イケンコウカンヲ </t>
    </rPh>
    <rPh sb="219" eb="221">
      <t xml:space="preserve">チイキノ </t>
    </rPh>
    <rPh sb="228" eb="230">
      <t xml:space="preserve">カツドウ </t>
    </rPh>
    <rPh sb="231" eb="233">
      <t xml:space="preserve">ケンナイ </t>
    </rPh>
    <rPh sb="234" eb="236">
      <t xml:space="preserve">コウホウスルタメ </t>
    </rPh>
    <rPh sb="249" eb="251">
      <t xml:space="preserve">セイサク </t>
    </rPh>
    <rPh sb="252" eb="254">
      <t xml:space="preserve">インサツシ </t>
    </rPh>
    <rPh sb="260" eb="261">
      <t xml:space="preserve">ブ </t>
    </rPh>
    <rPh sb="261" eb="263">
      <t xml:space="preserve">ハイチ </t>
    </rPh>
    <rPh sb="269" eb="271">
      <t xml:space="preserve">センヨウｎ </t>
    </rPh>
    <rPh sb="278" eb="280">
      <t xml:space="preserve">セイサクシ </t>
    </rPh>
    <rPh sb="282" eb="285">
      <t xml:space="preserve">ナガノケｎ </t>
    </rPh>
    <rPh sb="312" eb="314">
      <t xml:space="preserve">コウホウ </t>
    </rPh>
    <phoneticPr fontId="1"/>
  </si>
  <si>
    <t>1.地域リビングラボの学習会+相談会 開催資料
2.地域リビングラボの公募資料
3.地域リビングラボの運営(県内4ヶ所)報告
4.地域リビングラボの中間レポート・中間評価報告
5.年次報告資料</t>
    <phoneticPr fontId="1"/>
  </si>
  <si>
    <t>なし</t>
    <phoneticPr fontId="1"/>
  </si>
  <si>
    <t xml:space="preserve">成果物の登録方法については、こちらをご確認ください→ https://www.nippon-foundation.or.jp/app/uploads/2019/03/gra_gui_01-1.pdf　（なお、事情により、公開が困難な成果物に関しては、表紙のアップロードをお願いいたします。）
上記で登録したURLをご記載ください。
</t>
    <rPh sb="0" eb="2">
      <t>サイレイ</t>
    </rPh>
    <phoneticPr fontId="1"/>
  </si>
  <si>
    <t>1.（4）内容
①キックオフミーティング　１回/　27人
　あいさつ及び本プロジェクトの説明　長野県みらい基金　理事長　高橋潤 
　４地域の代表スピーチ 
　ゲストスピーチ　株式会社新評論　武市一幸氏 　テーマ まちづくりは地域の文化と歴史の再発見から〜本の編集に携わって考えること〜 
②月例会議　5回/　43人　4地域のリビンラボの活動状況の報告、意見交換（成果、課題、今後の予定など）
　第一回：9月23日/参加者8名
　第二回：10月19日/参加者10名
　第三回：12月3日/参加者8名
　第四回：1月26日/参加者8名
　第五回：3月2日/参加者10名
③学習会の開催　
　第一回：2月25日/参加者　13名
　第二回：3月29日/参加者　16名</t>
    <rPh sb="5" eb="7">
      <t xml:space="preserve">ナイヨウ </t>
    </rPh>
    <rPh sb="169" eb="171">
      <t xml:space="preserve">ジョウキョウｎ </t>
    </rPh>
    <rPh sb="172" eb="174">
      <t xml:space="preserve">ホウコク </t>
    </rPh>
    <rPh sb="175" eb="179">
      <t xml:space="preserve">イケンコウカン </t>
    </rPh>
    <rPh sb="180" eb="182">
      <t xml:space="preserve">セイカホウコク </t>
    </rPh>
    <rPh sb="183" eb="185">
      <t xml:space="preserve">カダイ </t>
    </rPh>
    <rPh sb="186" eb="188">
      <t xml:space="preserve">コンゴノヨウテイ </t>
    </rPh>
    <rPh sb="189" eb="191">
      <t xml:space="preserve">ヨテイ </t>
    </rPh>
    <rPh sb="196" eb="199">
      <t xml:space="preserve">ダイイッカイ </t>
    </rPh>
    <rPh sb="205" eb="206">
      <t>ガクシュカイ</t>
    </rPh>
    <rPh sb="206" eb="209">
      <t>ノ カイサイ</t>
    </rPh>
    <rPh sb="213" eb="216">
      <t xml:space="preserve"> ダイイッカ</t>
    </rPh>
    <rPh sb="218" eb="219">
      <t>イ ガツ ニチ サンカシャ _x0000__x0005__x0002__x0005_©_x0002__x000D_¬_x0002__x0012_¯_x0004__x001A_´_x0002_"·_x0002_&amp;º_x0002_/½_x0002_3Ä_x0003_:Í_x0001_@Î_x0003_FÕ_x0003_LÚ_x0001_OÚ_x0001_RÞ_x0003_XÞ_x0004_^äガクシュカイノ カイサイ ダイイッカイ ガツ ニチ サンカシャ _x0000__x0005__x0002_</t>
    </rPh>
    <phoneticPr fontId="1"/>
  </si>
  <si>
    <t>1. 産官民連携による地域課題解決を担える人材の育成
(1)時期:2021年8月〜2022年3月
(2)場所:4ヶ所(長野市、松本市、小海町、駒ヶ根市) 
(3)参加者:延べ100名(地域住民、企業、行政等)
(4)内容:
　①キックオフミーティングの開催　1回/27人
　（4地域の事業内容の情報共有及び、実践事例の紹介、意見交換など）
　②月例会議の開催　5回/延べ44人
　（4地域の事業進捗状況の情報共有及び意見交換など）
　③学習会の開催　2回/延べ29人
　（地域を変えるチカラというテーマを設け、勉強会を開催）</t>
    <rPh sb="67" eb="70">
      <t xml:space="preserve">コウミマチ </t>
    </rPh>
    <rPh sb="71" eb="72">
      <t xml:space="preserve">コマガネ </t>
    </rPh>
    <rPh sb="74" eb="75">
      <t xml:space="preserve">シ </t>
    </rPh>
    <rPh sb="85" eb="86">
      <t xml:space="preserve">ノベ </t>
    </rPh>
    <rPh sb="134" eb="135">
      <t xml:space="preserve">ニン </t>
    </rPh>
    <rPh sb="139" eb="141">
      <t xml:space="preserve">カクチイキノ </t>
    </rPh>
    <rPh sb="142" eb="146">
      <t xml:space="preserve">ジギョウナイヨウノ </t>
    </rPh>
    <rPh sb="147" eb="149">
      <t xml:space="preserve">ジョウホウ </t>
    </rPh>
    <rPh sb="149" eb="151">
      <t xml:space="preserve">キョウユウ </t>
    </rPh>
    <rPh sb="151" eb="152">
      <t xml:space="preserve">オヨビ </t>
    </rPh>
    <rPh sb="154" eb="158">
      <t xml:space="preserve">ジッセンジレイノ </t>
    </rPh>
    <rPh sb="159" eb="161">
      <t xml:space="preserve">ショウカイ </t>
    </rPh>
    <rPh sb="162" eb="166">
      <t xml:space="preserve">イケンコウカン </t>
    </rPh>
    <rPh sb="171" eb="173">
      <t xml:space="preserve">ゲツレイ </t>
    </rPh>
    <rPh sb="173" eb="175">
      <t xml:space="preserve">カイギ </t>
    </rPh>
    <rPh sb="183" eb="184">
      <t xml:space="preserve">ノベ </t>
    </rPh>
    <rPh sb="187" eb="188">
      <t xml:space="preserve">ニン </t>
    </rPh>
    <rPh sb="192" eb="195">
      <t xml:space="preserve">カクチイキ </t>
    </rPh>
    <rPh sb="197" eb="199">
      <t xml:space="preserve">シンチョク </t>
    </rPh>
    <rPh sb="199" eb="201">
      <t xml:space="preserve">ジョウキョウ </t>
    </rPh>
    <rPh sb="205" eb="206">
      <t xml:space="preserve">ニン </t>
    </rPh>
    <rPh sb="206" eb="207">
      <t xml:space="preserve">オヨビ </t>
    </rPh>
    <rPh sb="210" eb="211">
      <t xml:space="preserve">カイ マツモト </t>
    </rPh>
    <rPh sb="218" eb="221">
      <t xml:space="preserve">ガクシュウカイ </t>
    </rPh>
    <rPh sb="226" eb="227">
      <t xml:space="preserve">カイ </t>
    </rPh>
    <rPh sb="228" eb="229">
      <t xml:space="preserve">ノベ </t>
    </rPh>
    <rPh sb="236" eb="238">
      <t xml:space="preserve">チイキヲ </t>
    </rPh>
    <rPh sb="239" eb="240">
      <t xml:space="preserve">カエルチカラ </t>
    </rPh>
    <rPh sb="252" eb="253">
      <t xml:space="preserve">モウケ </t>
    </rPh>
    <rPh sb="255" eb="258">
      <t xml:space="preserve">ベンキョウカイヲ </t>
    </rPh>
    <rPh sb="259" eb="261">
      <t xml:space="preserve">カイサイ ナガノシ マツモトシ コウミ コマガネ シ </t>
    </rPh>
    <phoneticPr fontId="1"/>
  </si>
  <si>
    <t>事業ID：2020560496</t>
    <phoneticPr fontId="1"/>
  </si>
  <si>
    <t>事業名：次の信州創生プロジェクト</t>
    <rPh sb="4" eb="5">
      <t>ツギ</t>
    </rPh>
    <rPh sb="6" eb="10">
      <t>シンシュウソウセイ</t>
    </rPh>
    <phoneticPr fontId="1"/>
  </si>
  <si>
    <t>団体名：公益財団法人長野県みらい基金</t>
    <rPh sb="4" eb="10">
      <t>コウエキザイダンホウジン</t>
    </rPh>
    <rPh sb="10" eb="13">
      <t>ナガノケン</t>
    </rPh>
    <rPh sb="16" eb="18">
      <t>キキン</t>
    </rPh>
    <phoneticPr fontId="1"/>
  </si>
  <si>
    <t>代表者名：理事長　高橋　潤　　印</t>
    <rPh sb="5" eb="8">
      <t>リジチョウ</t>
    </rPh>
    <rPh sb="9" eb="11">
      <t>タカハシ</t>
    </rPh>
    <rPh sb="12" eb="13">
      <t>ジュン</t>
    </rPh>
    <phoneticPr fontId="1"/>
  </si>
  <si>
    <t>TEL：026-217-2220</t>
    <phoneticPr fontId="1"/>
  </si>
  <si>
    <t>13,940,000円</t>
    <phoneticPr fontId="1"/>
  </si>
  <si>
    <t>2,790,000円</t>
    <phoneticPr fontId="1"/>
  </si>
  <si>
    <t>11,150,000円</t>
    <phoneticPr fontId="1"/>
  </si>
  <si>
    <t>691,000円</t>
    <phoneticPr fontId="1"/>
  </si>
  <si>
    <t>市街地活性化の取り組みに若い世代を巻き込んでいくため、駒ヶ根市在住の大学生、高校生を中心とした若い世代に呼び掛け、リビングラボ生として、市街地に若者を呼び込む事業に取り組む。この取り組みに若い世代だけでなく現在の中心市街地を担う商店会や商工会関係者をつなげ、世代を超えた地域づくりのコミュニティを育てていく。</t>
    <phoneticPr fontId="1"/>
  </si>
  <si>
    <t>収支計算書</t>
    <rPh sb="2" eb="5">
      <t>ケイサンショ</t>
    </rPh>
    <phoneticPr fontId="1"/>
  </si>
  <si>
    <t>（2021年4月1日　から　2022年3月31日まで）</t>
    <phoneticPr fontId="1"/>
  </si>
  <si>
    <t>(公財)長野県みらい基金</t>
    <rPh sb="1" eb="3">
      <t>コウザイ</t>
    </rPh>
    <rPh sb="4" eb="7">
      <t>ナガノケン</t>
    </rPh>
    <rPh sb="10" eb="12">
      <t>キキン</t>
    </rPh>
    <phoneticPr fontId="1"/>
  </si>
  <si>
    <t>次の信州創生プロジェクト</t>
    <rPh sb="0" eb="1">
      <t>ツギ</t>
    </rPh>
    <rPh sb="2" eb="4">
      <t>シンシュウ</t>
    </rPh>
    <rPh sb="4" eb="6">
      <t>ソウセイ</t>
    </rPh>
    <phoneticPr fontId="1"/>
  </si>
  <si>
    <t>決算額 (B)</t>
    <phoneticPr fontId="1"/>
  </si>
  <si>
    <t>未払額</t>
    <phoneticPr fontId="1"/>
  </si>
  <si>
    <t>人件費</t>
    <rPh sb="0" eb="3">
      <t>ジンケンヒ</t>
    </rPh>
    <phoneticPr fontId="1"/>
  </si>
  <si>
    <t>旅費交通費</t>
    <rPh sb="0" eb="5">
      <t>リョヒコウツウヒ</t>
    </rPh>
    <phoneticPr fontId="1"/>
  </si>
  <si>
    <t>通信運搬費</t>
    <phoneticPr fontId="1"/>
  </si>
  <si>
    <t>消耗品費</t>
    <phoneticPr fontId="1"/>
  </si>
  <si>
    <t>印刷製本費</t>
  </si>
  <si>
    <t>諸謝金</t>
  </si>
  <si>
    <t>支払い助成金</t>
  </si>
  <si>
    <t>委託費</t>
  </si>
  <si>
    <t>会議費</t>
  </si>
  <si>
    <t>外注費</t>
  </si>
  <si>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</si>
  <si>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</si>
  <si>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</si>
  <si>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</si>
  <si>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</si>
  <si>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</si>
  <si>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</si>
  <si>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</si>
  <si>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</si>
  <si>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</si>
  <si>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</si>
  <si>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</si>
  <si>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r>
      <t>受入済額(C)③収入合計</t>
    </r>
    <r>
      <rPr>
        <sz val="11"/>
        <color rgb="FFFF0000"/>
        <rFont val="メイリオ"/>
        <family val="3"/>
        <charset val="128"/>
      </rPr>
      <t>-助成金返還見込額</t>
    </r>
    <r>
      <rPr>
        <sz val="11"/>
        <color theme="1"/>
        <rFont val="メイリオ"/>
        <family val="3"/>
        <charset val="128"/>
      </rPr>
      <t>＝
支出済額(z)+未払額④支出合計</t>
    </r>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</si>
  <si>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報告日付：2022年4月6日</t>
    <phoneticPr fontId="1"/>
  </si>
  <si>
    <t>信濃毎日新聞掲載</t>
    <rPh sb="0" eb="6">
      <t>シナノマイニチシンブン</t>
    </rPh>
    <rPh sb="6" eb="8">
      <t>ケイサイ</t>
    </rPh>
    <phoneticPr fontId="1"/>
  </si>
  <si>
    <t>パソコン・周辺機器</t>
    <rPh sb="5" eb="7">
      <t>シュウヘン</t>
    </rPh>
    <rPh sb="7" eb="9">
      <t>キキ</t>
    </rPh>
    <phoneticPr fontId="1"/>
  </si>
  <si>
    <t>事業完了日：2022年3月31日</t>
    <rPh sb="10" eb="11">
      <t>ネン</t>
    </rPh>
    <rPh sb="12" eb="13">
      <t>ツキ</t>
    </rPh>
    <rPh sb="15" eb="1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</si>
</sst>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sz val="11"/>
      <color theme="1"/>
      <name val="メイリオ"/>
      <family val="3"/>
      <charset val="128"/>
    </font>
    <font>
      <sz val="14"/>
      <color theme="1"/>
      <name val="メイリオ"/>
      <family val="3"/>
      <charset val="128"/>
    </font>
    <font>
      <b/>
      <sz val="11"/>
      <color theme="1"/>
      <name val="メイリオ"/>
      <family val="3"/>
      <charset val="128"/>
    </font>
    <font>
      <b/>
      <sz val="12"/>
      <color theme="1"/>
      <name val="メイリオ"/>
      <family val="3"/>
      <charset val="128"/>
    </font>
    <font>
      <b/>
      <sz val="12"/>
      <color rgb="FFFF0000"/>
      <name val="メイリオ"/>
      <family val="3"/>
      <charset val="128"/>
    </font>
    <font>
      <sz val="9"/>
      <color theme="1"/>
      <name val="ＭＳ Ｐ明朝"/>
      <family val="1"/>
      <charset val="128"/>
    </font>
    <font>
      <sz val="12"/>
      <color rgb="FF0070C0"/>
      <name val="ＭＳ Ｐゴシック"/>
      <family val="3"/>
      <charset val="128"/>
    </font>
    <font>
      <sz val="10"/>
      <color theme="1"/>
      <name val="ＭＳ Ｐ明朝"/>
      <family val="1"/>
      <charset val="128"/>
    </font>
    <font>
      <sz val="10"/>
      <color theme="1"/>
      <name val="ＭＳ Ｐゴシック"/>
      <family val="3"/>
      <charset val="128"/>
    </font>
    <font>
      <sz val="10"/>
      <color theme="1"/>
      <name val="ＭＳ 明朝"/>
      <family val="1"/>
      <charset val="128"/>
    </font>
    <font>
      <sz val="9"/>
      <name val="ＭＳ Ｐ明朝"/>
      <family val="1"/>
      <charset val="128"/>
    </font>
    <font>
      <sz val="10"/>
      <color rgb="FFFF0000"/>
      <name val="ＭＳ Ｐゴシック"/>
      <family val="3"/>
      <charset val="128"/>
    </font>
    <font>
      <sz val="12"/>
      <color rgb="FFFF0000"/>
      <name val="ＭＳ Ｐゴシック"/>
      <family val="2"/>
      <charset val="128"/>
    </font>
    <font>
      <sz val="11"/>
      <name val="ＭＳ Ｐ明朝"/>
      <family val="1"/>
      <charset val="128"/>
    </font>
    <font>
      <sz val="11"/>
      <color theme="1"/>
      <name val="ＭＳ Ｐ明朝"/>
      <family val="1"/>
      <charset val="128"/>
    </font>
    <font>
      <b/>
      <sz val="14"/>
      <color theme="1"/>
      <name val="メイリオ"/>
      <family val="3"/>
      <charset val="128"/>
    </font>
    <font>
      <sz val="11"/>
      <color rgb="FFFF0000"/>
      <name val="メイリオ"/>
      <family val="3"/>
      <charset val="128"/>
    </font>
    <font>
      <sz val="11"/>
      <name val="メイリオ"/>
      <family val="3"/>
      <charset val="128"/>
    </font>
    <font>
      <u/>
      <sz val="11"/>
      <color theme="1"/>
      <name val="メイリオ"/>
      <family val="3"/>
      <charset val="128"/>
    </font>
    <font>
      <b/>
      <sz val="11"/>
      <color theme="1"/>
      <name val="ＭＳ Ｐゴシック"/>
      <family val="3"/>
      <charset val="128"/>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66"/>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
      <patternFill patternType="solid">
        <fgColor theme="8" tint="0.59999389629810485"/>
        <bgColor indexed="64"/>
      </patternFill>
    </fill>
  </fills>
  <borders count="43">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3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2" xfId="0" applyFont="1" applyBorder="1" applyAlignment="1">
      <alignment horizontal="center" vertical="center" wrapText="1"/>
    </xf>
    <xf numFmtId="0" fontId="5" fillId="0" borderId="2" xfId="0" applyFont="1" applyBorder="1" applyAlignment="1">
      <alignment vertical="center" wrapText="1"/>
    </xf>
    <xf numFmtId="0" fontId="4" fillId="0" borderId="0" xfId="0" applyFont="1" applyBorder="1" applyAlignment="1">
      <alignment horizontal="left" vertical="center"/>
    </xf>
    <xf numFmtId="0" fontId="3" fillId="0" borderId="3" xfId="0" applyFont="1" applyBorder="1" applyAlignment="1" applyProtection="1">
      <alignment horizontal="center" vertical="center"/>
    </xf>
    <xf numFmtId="0" fontId="4" fillId="0" borderId="2" xfId="0" applyFont="1" applyBorder="1" applyAlignment="1">
      <alignment horizontal="center" vertical="center" wrapText="1"/>
    </xf>
    <xf numFmtId="38" fontId="10" fillId="0" borderId="0" xfId="1" applyFont="1">
      <alignment vertical="center"/>
    </xf>
    <xf numFmtId="38" fontId="11" fillId="0" borderId="0" xfId="1" applyFont="1">
      <alignment vertical="center"/>
    </xf>
    <xf numFmtId="38" fontId="10" fillId="0" borderId="0" xfId="1" applyFont="1" applyAlignment="1">
      <alignment horizontal="right" vertical="center"/>
    </xf>
    <xf numFmtId="38" fontId="10" fillId="0" borderId="0" xfId="1" applyFont="1" applyAlignment="1">
      <alignment horizontal="justify" vertical="center"/>
    </xf>
    <xf numFmtId="38" fontId="10" fillId="4" borderId="17" xfId="1" applyFont="1" applyFill="1" applyBorder="1" applyAlignment="1">
      <alignment horizontal="center" vertical="center" wrapText="1"/>
    </xf>
    <xf numFmtId="38" fontId="10" fillId="4" borderId="18" xfId="1" applyFont="1" applyFill="1" applyBorder="1" applyAlignment="1">
      <alignment horizontal="center" vertical="center"/>
    </xf>
    <xf numFmtId="38" fontId="10" fillId="4" borderId="20" xfId="1" applyFont="1" applyFill="1" applyBorder="1" applyAlignment="1">
      <alignment horizontal="center" vertical="center" wrapText="1"/>
    </xf>
    <xf numFmtId="38" fontId="10" fillId="4" borderId="21" xfId="1" applyFont="1" applyFill="1" applyBorder="1" applyAlignment="1">
      <alignment horizontal="center" vertical="center"/>
    </xf>
    <xf numFmtId="38" fontId="10" fillId="4" borderId="20" xfId="1" applyFont="1" applyFill="1" applyBorder="1" applyAlignment="1">
      <alignment horizontal="justify" vertical="center"/>
    </xf>
    <xf numFmtId="38" fontId="10" fillId="0" borderId="22" xfId="1" applyFont="1" applyBorder="1" applyAlignment="1">
      <alignment horizontal="right" vertical="center"/>
    </xf>
    <xf numFmtId="38" fontId="10" fillId="0" borderId="23" xfId="1" applyFont="1" applyBorder="1" applyAlignment="1">
      <alignment horizontal="right" vertical="center"/>
    </xf>
    <xf numFmtId="38" fontId="10" fillId="4" borderId="17" xfId="1" applyFont="1" applyFill="1" applyBorder="1" applyAlignment="1">
      <alignment horizontal="right" vertical="center" wrapText="1"/>
    </xf>
    <xf numFmtId="38" fontId="10" fillId="4" borderId="19" xfId="1" applyFont="1" applyFill="1" applyBorder="1" applyAlignment="1">
      <alignment horizontal="justify" vertical="center"/>
    </xf>
    <xf numFmtId="38" fontId="10" fillId="0" borderId="2" xfId="1" applyFont="1" applyBorder="1" applyAlignment="1">
      <alignment horizontal="right" vertical="center"/>
    </xf>
    <xf numFmtId="38" fontId="10" fillId="4" borderId="25" xfId="1" applyFont="1" applyFill="1" applyBorder="1" applyAlignment="1">
      <alignment horizontal="center" vertical="center"/>
    </xf>
    <xf numFmtId="38" fontId="10" fillId="4" borderId="26" xfId="1" applyFont="1" applyFill="1" applyBorder="1" applyAlignment="1">
      <alignment horizontal="center" vertical="center"/>
    </xf>
    <xf numFmtId="38" fontId="12" fillId="4" borderId="19" xfId="1" applyFont="1" applyFill="1" applyBorder="1" applyAlignment="1">
      <alignment horizontal="justify" vertical="center"/>
    </xf>
    <xf numFmtId="38" fontId="12" fillId="4" borderId="27" xfId="1" applyFont="1" applyFill="1" applyBorder="1" applyAlignment="1">
      <alignment horizontal="right" vertical="center"/>
    </xf>
    <xf numFmtId="38" fontId="12" fillId="4" borderId="19" xfId="1" applyFont="1" applyFill="1" applyBorder="1" applyAlignment="1">
      <alignment horizontal="right" vertical="center" wrapText="1"/>
    </xf>
    <xf numFmtId="38" fontId="10" fillId="0" borderId="2" xfId="1" applyFont="1" applyBorder="1">
      <alignment vertical="center"/>
    </xf>
    <xf numFmtId="38" fontId="10" fillId="4" borderId="23" xfId="1" applyFont="1" applyFill="1" applyBorder="1" applyAlignment="1">
      <alignment horizontal="center" vertical="center" wrapText="1"/>
    </xf>
    <xf numFmtId="38" fontId="10" fillId="4" borderId="24" xfId="1" applyFont="1" applyFill="1" applyBorder="1" applyAlignment="1">
      <alignment horizontal="center" vertical="center" wrapText="1"/>
    </xf>
    <xf numFmtId="38" fontId="10" fillId="0" borderId="28" xfId="1" applyFont="1" applyBorder="1" applyAlignment="1">
      <alignment horizontal="right" vertical="center"/>
    </xf>
    <xf numFmtId="38" fontId="12" fillId="4" borderId="16" xfId="1" applyFont="1" applyFill="1" applyBorder="1" applyAlignment="1">
      <alignment horizontal="justify" vertical="center"/>
    </xf>
    <xf numFmtId="38" fontId="12" fillId="4" borderId="29" xfId="1" applyFont="1" applyFill="1" applyBorder="1" applyAlignment="1">
      <alignment horizontal="right" vertical="center"/>
    </xf>
    <xf numFmtId="38" fontId="12" fillId="5" borderId="1" xfId="1" applyFont="1" applyFill="1" applyBorder="1">
      <alignment vertical="center"/>
    </xf>
    <xf numFmtId="38" fontId="12" fillId="4" borderId="29" xfId="1" applyFont="1" applyFill="1" applyBorder="1" applyAlignment="1">
      <alignment vertical="center" wrapText="1"/>
    </xf>
    <xf numFmtId="38" fontId="10" fillId="0" borderId="24" xfId="1" applyFont="1" applyBorder="1" applyAlignment="1">
      <alignment horizontal="right" vertical="center"/>
    </xf>
    <xf numFmtId="38" fontId="10" fillId="0" borderId="0" xfId="1" applyFont="1" applyAlignment="1">
      <alignment horizontal="right" vertical="center" wrapText="1"/>
    </xf>
    <xf numFmtId="38" fontId="10" fillId="0" borderId="28" xfId="1" applyFont="1" applyBorder="1" applyAlignment="1">
      <alignment horizontal="justify" vertical="center"/>
    </xf>
    <xf numFmtId="38" fontId="10" fillId="0" borderId="18" xfId="1" applyFont="1" applyBorder="1" applyAlignment="1">
      <alignment vertical="center" wrapText="1"/>
    </xf>
    <xf numFmtId="38" fontId="10" fillId="4" borderId="20" xfId="1" applyFont="1" applyFill="1" applyBorder="1" applyAlignment="1">
      <alignment horizontal="right" vertical="center" wrapText="1"/>
    </xf>
    <xf numFmtId="38" fontId="10" fillId="0" borderId="21" xfId="1" applyFont="1" applyBorder="1" applyAlignment="1">
      <alignment vertical="center" wrapText="1"/>
    </xf>
    <xf numFmtId="38" fontId="10" fillId="4" borderId="19" xfId="1" applyFont="1" applyFill="1" applyBorder="1" applyAlignment="1">
      <alignment horizontal="right" vertical="center" wrapText="1"/>
    </xf>
    <xf numFmtId="38" fontId="12" fillId="4" borderId="16" xfId="1" applyFont="1" applyFill="1" applyBorder="1" applyAlignment="1">
      <alignment vertical="center" wrapText="1"/>
    </xf>
    <xf numFmtId="38" fontId="10" fillId="7" borderId="19" xfId="1" applyFont="1" applyFill="1" applyBorder="1" applyAlignment="1">
      <alignment horizontal="right" vertical="center"/>
    </xf>
    <xf numFmtId="38" fontId="12" fillId="2" borderId="27" xfId="1" applyFont="1" applyFill="1" applyBorder="1" applyAlignment="1">
      <alignment horizontal="right" vertical="center"/>
    </xf>
    <xf numFmtId="38" fontId="10" fillId="9" borderId="18" xfId="1" applyFont="1" applyFill="1" applyBorder="1" applyAlignment="1">
      <alignment horizontal="right" vertical="center"/>
    </xf>
    <xf numFmtId="38" fontId="10" fillId="8" borderId="17" xfId="1" applyFont="1" applyFill="1" applyBorder="1" applyAlignment="1">
      <alignment horizontal="right" vertical="center"/>
    </xf>
    <xf numFmtId="0" fontId="17" fillId="0" borderId="0" xfId="0" applyFont="1">
      <alignment vertical="center"/>
    </xf>
    <xf numFmtId="0" fontId="16" fillId="0" borderId="0" xfId="0" applyFont="1">
      <alignment vertical="center"/>
    </xf>
    <xf numFmtId="38" fontId="10" fillId="4" borderId="17" xfId="1" applyFont="1" applyFill="1" applyBorder="1" applyAlignment="1">
      <alignment horizontal="center" vertical="center" wrapText="1"/>
    </xf>
    <xf numFmtId="38" fontId="26" fillId="0" borderId="0" xfId="1" applyFont="1">
      <alignment vertical="center"/>
    </xf>
    <xf numFmtId="38" fontId="27" fillId="8" borderId="17" xfId="1" applyFont="1" applyFill="1" applyBorder="1" applyAlignment="1">
      <alignment horizontal="right" vertical="center"/>
    </xf>
    <xf numFmtId="38" fontId="10" fillId="3" borderId="18" xfId="1" applyFont="1" applyFill="1" applyBorder="1" applyAlignment="1">
      <alignment horizontal="right" vertical="center"/>
    </xf>
    <xf numFmtId="38" fontId="10" fillId="4" borderId="24" xfId="1" applyFont="1" applyFill="1" applyBorder="1" applyAlignment="1">
      <alignment horizontal="right" vertical="center"/>
    </xf>
    <xf numFmtId="38" fontId="12" fillId="4" borderId="16" xfId="1" applyFont="1" applyFill="1" applyBorder="1" applyAlignment="1">
      <alignment horizontal="right" vertical="center"/>
    </xf>
    <xf numFmtId="38" fontId="10" fillId="0" borderId="28" xfId="1" applyFont="1" applyBorder="1" applyAlignment="1">
      <alignment horizontal="left" vertical="center" wrapText="1"/>
    </xf>
    <xf numFmtId="38" fontId="10" fillId="4" borderId="28" xfId="1" applyFont="1" applyFill="1" applyBorder="1" applyAlignment="1">
      <alignment horizontal="right" vertical="center" wrapText="1"/>
    </xf>
    <xf numFmtId="38" fontId="10" fillId="0" borderId="17" xfId="1" applyFont="1" applyBorder="1" applyAlignment="1">
      <alignment vertical="center" wrapText="1"/>
    </xf>
    <xf numFmtId="38" fontId="10" fillId="0" borderId="20" xfId="1" applyFont="1" applyBorder="1" applyAlignment="1">
      <alignment vertical="center" wrapText="1"/>
    </xf>
    <xf numFmtId="38" fontId="10" fillId="0" borderId="20" xfId="1" applyFont="1" applyBorder="1" applyAlignment="1">
      <alignment horizontal="right" vertical="center"/>
    </xf>
    <xf numFmtId="0" fontId="10" fillId="4" borderId="29" xfId="0" applyFont="1" applyFill="1" applyBorder="1">
      <alignment vertical="center"/>
    </xf>
    <xf numFmtId="38" fontId="10" fillId="4" borderId="32" xfId="1" applyFont="1" applyFill="1" applyBorder="1">
      <alignment vertical="center"/>
    </xf>
    <xf numFmtId="38" fontId="10" fillId="4" borderId="33" xfId="1" applyFont="1" applyFill="1" applyBorder="1" applyAlignment="1">
      <alignment horizontal="right" vertical="center"/>
    </xf>
    <xf numFmtId="38" fontId="10" fillId="4" borderId="34" xfId="1" applyFont="1" applyFill="1" applyBorder="1" applyAlignment="1">
      <alignment horizontal="right" vertical="center"/>
    </xf>
    <xf numFmtId="0" fontId="10" fillId="4" borderId="19" xfId="0" applyFont="1" applyFill="1" applyBorder="1" applyAlignment="1">
      <alignment vertical="center" wrapText="1"/>
    </xf>
    <xf numFmtId="41" fontId="10" fillId="4" borderId="29" xfId="1" applyNumberFormat="1" applyFont="1" applyFill="1" applyBorder="1" applyAlignment="1">
      <alignment horizontal="right" vertical="center"/>
    </xf>
    <xf numFmtId="38" fontId="10" fillId="4" borderId="35" xfId="1" applyFont="1" applyFill="1" applyBorder="1" applyAlignment="1">
      <alignment horizontal="right" vertical="center"/>
    </xf>
    <xf numFmtId="38" fontId="10" fillId="4" borderId="36" xfId="1" applyFont="1" applyFill="1" applyBorder="1" applyAlignment="1">
      <alignment horizontal="right" vertical="center"/>
    </xf>
    <xf numFmtId="38" fontId="12" fillId="2" borderId="1" xfId="1" applyFont="1" applyFill="1" applyBorder="1">
      <alignment vertical="center"/>
    </xf>
    <xf numFmtId="38" fontId="12" fillId="4" borderId="16" xfId="1" applyFont="1" applyFill="1" applyBorder="1" applyAlignment="1">
      <alignment horizontal="right" vertical="center" wrapText="1"/>
    </xf>
    <xf numFmtId="38" fontId="12" fillId="0" borderId="0" xfId="1" applyFont="1" applyFill="1" applyBorder="1" applyAlignment="1">
      <alignment horizontal="right" vertical="center"/>
    </xf>
    <xf numFmtId="38" fontId="10" fillId="0" borderId="0" xfId="1" applyFont="1" applyBorder="1">
      <alignment vertical="center"/>
    </xf>
    <xf numFmtId="38" fontId="28" fillId="0" borderId="0" xfId="1" applyFont="1" applyAlignment="1">
      <alignment vertical="top"/>
    </xf>
    <xf numFmtId="38" fontId="10" fillId="0" borderId="0" xfId="1" applyFont="1" applyAlignment="1">
      <alignment vertical="center"/>
    </xf>
    <xf numFmtId="38" fontId="28" fillId="0" borderId="0" xfId="1" applyFont="1" applyAlignment="1">
      <alignment vertical="top" wrapText="1"/>
    </xf>
    <xf numFmtId="0" fontId="29" fillId="0" borderId="22" xfId="0" applyFont="1" applyBorder="1" applyAlignment="1">
      <alignment vertical="center" wrapText="1"/>
    </xf>
    <xf numFmtId="38" fontId="12" fillId="0" borderId="22" xfId="1" applyFont="1" applyFill="1" applyBorder="1" applyAlignment="1">
      <alignment horizontal="left" vertical="center"/>
    </xf>
    <xf numFmtId="38" fontId="10" fillId="0" borderId="22" xfId="1" applyFont="1" applyBorder="1">
      <alignment vertical="center"/>
    </xf>
    <xf numFmtId="38" fontId="10" fillId="0" borderId="37" xfId="1" applyFont="1" applyBorder="1" applyAlignment="1">
      <alignment vertical="center" wrapText="1"/>
    </xf>
    <xf numFmtId="38" fontId="10" fillId="0" borderId="38" xfId="1" applyFont="1" applyBorder="1" applyAlignment="1">
      <alignment vertical="center" wrapText="1"/>
    </xf>
    <xf numFmtId="38" fontId="10" fillId="0" borderId="39" xfId="1" applyFont="1" applyBorder="1" applyAlignment="1">
      <alignment vertical="center" wrapText="1"/>
    </xf>
    <xf numFmtId="38" fontId="10" fillId="0" borderId="40" xfId="1" applyFont="1" applyBorder="1" applyAlignment="1">
      <alignment vertical="center" wrapText="1"/>
    </xf>
    <xf numFmtId="0" fontId="10" fillId="0" borderId="0" xfId="1" applyNumberFormat="1" applyFont="1">
      <alignment vertical="center"/>
    </xf>
    <xf numFmtId="38" fontId="10" fillId="0" borderId="41" xfId="1" applyFont="1" applyBorder="1" applyAlignment="1">
      <alignment vertical="center" wrapText="1"/>
    </xf>
    <xf numFmtId="38" fontId="10" fillId="0" borderId="42" xfId="1" applyFont="1" applyBorder="1" applyAlignment="1">
      <alignment vertical="center" wrapText="1"/>
    </xf>
    <xf numFmtId="0" fontId="10" fillId="0" borderId="0" xfId="1" applyNumberFormat="1" applyFont="1" applyAlignment="1">
      <alignment vertical="center" wrapText="1"/>
    </xf>
    <xf numFmtId="38" fontId="10" fillId="0" borderId="0" xfId="1" applyFont="1" applyBorder="1" applyAlignment="1">
      <alignment vertical="center"/>
    </xf>
    <xf numFmtId="0" fontId="4" fillId="0" borderId="0" xfId="0" applyFont="1" applyAlignment="1">
      <alignment horizontal="left" vertical="top" wrapText="1"/>
    </xf>
    <xf numFmtId="0" fontId="19" fillId="0" borderId="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1" xfId="0" applyFont="1" applyFill="1" applyBorder="1" applyAlignment="1">
      <alignment horizontal="left" vertical="top" wrapText="1"/>
    </xf>
    <xf numFmtId="0" fontId="4" fillId="0" borderId="0" xfId="0" applyFont="1" applyAlignment="1">
      <alignment horizontal="center" vertical="center"/>
    </xf>
    <xf numFmtId="0" fontId="23" fillId="0" borderId="4" xfId="0" applyFont="1" applyBorder="1" applyAlignment="1">
      <alignment horizontal="left" vertical="top" wrapText="1"/>
    </xf>
    <xf numFmtId="0" fontId="24" fillId="0" borderId="5" xfId="0" applyFont="1" applyBorder="1" applyAlignment="1">
      <alignment horizontal="left" vertical="top"/>
    </xf>
    <xf numFmtId="0" fontId="24" fillId="0" borderId="6" xfId="0" applyFont="1" applyBorder="1" applyAlignment="1">
      <alignment horizontal="left" vertical="top"/>
    </xf>
    <xf numFmtId="0" fontId="24" fillId="0" borderId="7" xfId="0" applyFont="1" applyBorder="1" applyAlignment="1">
      <alignment horizontal="left" vertical="top" wrapText="1"/>
    </xf>
    <xf numFmtId="0" fontId="24" fillId="0" borderId="0" xfId="0" applyFont="1" applyBorder="1" applyAlignment="1">
      <alignment horizontal="left" vertical="top"/>
    </xf>
    <xf numFmtId="0" fontId="24" fillId="0" borderId="8" xfId="0" applyFont="1" applyBorder="1" applyAlignment="1">
      <alignment horizontal="left" vertical="top"/>
    </xf>
    <xf numFmtId="0" fontId="24" fillId="0" borderId="7" xfId="0" applyFont="1" applyBorder="1" applyAlignment="1">
      <alignment horizontal="left" vertical="top"/>
    </xf>
    <xf numFmtId="0" fontId="24" fillId="0" borderId="9" xfId="0" applyFont="1" applyBorder="1" applyAlignment="1">
      <alignment horizontal="left" vertical="top"/>
    </xf>
    <xf numFmtId="0" fontId="24" fillId="0" borderId="10" xfId="0" applyFont="1" applyBorder="1" applyAlignment="1">
      <alignment horizontal="left" vertical="top"/>
    </xf>
    <xf numFmtId="0" fontId="24" fillId="0" borderId="11" xfId="0" applyFont="1" applyBorder="1" applyAlignment="1">
      <alignment horizontal="left" vertical="top"/>
    </xf>
    <xf numFmtId="0" fontId="15" fillId="0" borderId="4" xfId="0" applyFont="1" applyBorder="1" applyAlignment="1">
      <alignment horizontal="left" vertical="top" wrapText="1"/>
    </xf>
    <xf numFmtId="0" fontId="15" fillId="0" borderId="5" xfId="0" applyFont="1" applyBorder="1" applyAlignment="1">
      <alignment horizontal="left" vertical="top"/>
    </xf>
    <xf numFmtId="0" fontId="15" fillId="0" borderId="6" xfId="0" applyFont="1" applyBorder="1" applyAlignment="1">
      <alignment horizontal="left" vertical="top"/>
    </xf>
    <xf numFmtId="0" fontId="15" fillId="0" borderId="7" xfId="0" applyFont="1" applyBorder="1" applyAlignment="1">
      <alignment horizontal="left" vertical="top" wrapText="1"/>
    </xf>
    <xf numFmtId="0" fontId="15" fillId="0" borderId="0" xfId="0" applyFont="1" applyBorder="1" applyAlignment="1">
      <alignment horizontal="left" vertical="top"/>
    </xf>
    <xf numFmtId="0" fontId="15" fillId="0" borderId="8" xfId="0" applyFont="1" applyBorder="1" applyAlignment="1">
      <alignment horizontal="left" vertical="top"/>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3" xfId="0" applyFont="1" applyBorder="1" applyAlignment="1" applyProtection="1">
      <alignment horizontal="left" vertical="center" shrinkToFit="1"/>
    </xf>
    <xf numFmtId="0" fontId="6"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2" xfId="0" applyFont="1" applyBorder="1" applyAlignment="1">
      <alignment horizontal="center" vertical="center" wrapText="1"/>
    </xf>
    <xf numFmtId="0" fontId="4" fillId="0" borderId="1" xfId="0" applyFont="1" applyBorder="1" applyAlignment="1">
      <alignment horizontal="right" vertical="center" wrapText="1"/>
    </xf>
    <xf numFmtId="0" fontId="5" fillId="0" borderId="1" xfId="0" applyFont="1" applyBorder="1" applyAlignment="1">
      <alignment horizontal="right" vertical="center" wrapText="1"/>
    </xf>
    <xf numFmtId="0" fontId="4" fillId="2" borderId="2" xfId="0" applyFont="1" applyFill="1" applyBorder="1" applyAlignment="1">
      <alignment horizontal="left" vertical="center" wrapText="1"/>
    </xf>
    <xf numFmtId="0" fontId="4" fillId="0" borderId="1" xfId="0" applyFont="1" applyBorder="1" applyAlignment="1">
      <alignment horizontal="center" vertical="center" wrapText="1"/>
    </xf>
    <xf numFmtId="0" fontId="4" fillId="7" borderId="2" xfId="0" applyFont="1" applyFill="1" applyBorder="1" applyAlignment="1">
      <alignment horizontal="left" vertical="center" wrapText="1"/>
    </xf>
    <xf numFmtId="0" fontId="22" fillId="0" borderId="4" xfId="0" applyFont="1" applyBorder="1" applyAlignment="1">
      <alignment horizontal="left" vertical="top" wrapText="1"/>
    </xf>
    <xf numFmtId="0" fontId="22" fillId="0" borderId="5" xfId="0" applyFont="1" applyBorder="1" applyAlignment="1">
      <alignment horizontal="left" vertical="top"/>
    </xf>
    <xf numFmtId="0" fontId="22" fillId="0" borderId="6" xfId="0" applyFont="1" applyBorder="1" applyAlignment="1">
      <alignment horizontal="left" vertical="top"/>
    </xf>
    <xf numFmtId="0" fontId="22" fillId="0" borderId="7" xfId="0" applyFont="1" applyBorder="1" applyAlignment="1">
      <alignment horizontal="left" vertical="top"/>
    </xf>
    <xf numFmtId="0" fontId="22" fillId="0" borderId="0" xfId="0" applyFont="1" applyBorder="1" applyAlignment="1">
      <alignment horizontal="left" vertical="top"/>
    </xf>
    <xf numFmtId="0" fontId="22" fillId="0" borderId="8" xfId="0" applyFont="1" applyBorder="1" applyAlignment="1">
      <alignment horizontal="left" vertical="top"/>
    </xf>
    <xf numFmtId="0" fontId="22" fillId="0" borderId="9" xfId="0" applyFont="1" applyBorder="1" applyAlignment="1">
      <alignment horizontal="left" vertical="top"/>
    </xf>
    <xf numFmtId="0" fontId="22" fillId="0" borderId="10" xfId="0" applyFont="1" applyBorder="1" applyAlignment="1">
      <alignment horizontal="left" vertical="top"/>
    </xf>
    <xf numFmtId="0" fontId="22" fillId="0" borderId="11" xfId="0" applyFont="1" applyBorder="1" applyAlignment="1">
      <alignment horizontal="left" vertical="top"/>
    </xf>
    <xf numFmtId="0" fontId="24" fillId="0" borderId="4"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xf>
    <xf numFmtId="0" fontId="17" fillId="0" borderId="6" xfId="0" applyFont="1" applyBorder="1" applyAlignment="1">
      <alignment horizontal="left" vertical="top"/>
    </xf>
    <xf numFmtId="0" fontId="17" fillId="0" borderId="7" xfId="0" applyFont="1" applyBorder="1" applyAlignment="1">
      <alignment horizontal="left" vertical="top"/>
    </xf>
    <xf numFmtId="0" fontId="17" fillId="0" borderId="0" xfId="0" applyFont="1" applyBorder="1" applyAlignment="1">
      <alignment horizontal="left" vertical="top"/>
    </xf>
    <xf numFmtId="0" fontId="17" fillId="0" borderId="8" xfId="0" applyFont="1" applyBorder="1" applyAlignment="1">
      <alignment horizontal="left" vertical="top"/>
    </xf>
    <xf numFmtId="0" fontId="17" fillId="0" borderId="9" xfId="0" applyFont="1" applyBorder="1" applyAlignment="1">
      <alignment horizontal="left" vertical="top"/>
    </xf>
    <xf numFmtId="0" fontId="17" fillId="0" borderId="10" xfId="0" applyFont="1" applyBorder="1" applyAlignment="1">
      <alignment horizontal="left" vertical="top"/>
    </xf>
    <xf numFmtId="0" fontId="17" fillId="0" borderId="11" xfId="0" applyFont="1" applyBorder="1" applyAlignment="1">
      <alignment horizontal="left" vertical="top"/>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0" xfId="0" applyFont="1" applyBorder="1" applyAlignment="1">
      <alignment horizontal="left" vertical="top" wrapText="1"/>
    </xf>
    <xf numFmtId="0" fontId="17" fillId="0" borderId="8"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0" xfId="0" applyFont="1" applyAlignment="1">
      <alignment horizontal="center" vertical="center"/>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8" borderId="2"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0" borderId="0" xfId="0" applyFont="1" applyAlignment="1">
      <alignment horizontal="left" vertical="center"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7" xfId="0" applyFont="1" applyBorder="1" applyAlignment="1">
      <alignment horizontal="left" vertical="top" wrapText="1"/>
    </xf>
    <xf numFmtId="0" fontId="18" fillId="0" borderId="0"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4" fillId="0" borderId="4" xfId="0" applyFont="1" applyBorder="1" applyAlignment="1">
      <alignment horizontal="left" vertical="top"/>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21" fillId="0" borderId="0" xfId="0" applyFont="1" applyBorder="1" applyAlignment="1">
      <alignment horizontal="left" vertical="top" wrapText="1"/>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1" fillId="0" borderId="10" xfId="0" applyFont="1" applyBorder="1" applyAlignment="1">
      <alignment horizontal="left" vertical="top" wrapText="1"/>
    </xf>
    <xf numFmtId="0" fontId="21" fillId="0" borderId="11"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20" fillId="0" borderId="4" xfId="0" applyFont="1" applyBorder="1" applyAlignment="1">
      <alignment horizontal="left"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38" fontId="10" fillId="4" borderId="17" xfId="1" applyFont="1" applyFill="1" applyBorder="1" applyAlignment="1">
      <alignment horizontal="center" vertical="center" wrapText="1"/>
    </xf>
    <xf numFmtId="38" fontId="10" fillId="4" borderId="19" xfId="1" applyFont="1" applyFill="1" applyBorder="1" applyAlignment="1">
      <alignment horizontal="center" vertical="center" wrapText="1"/>
    </xf>
    <xf numFmtId="38" fontId="12" fillId="10" borderId="3" xfId="1" applyFont="1" applyFill="1" applyBorder="1" applyAlignment="1">
      <alignment horizontal="center" vertical="center"/>
    </xf>
    <xf numFmtId="38" fontId="25" fillId="0" borderId="0" xfId="1" applyFont="1" applyAlignment="1">
      <alignment horizontal="left" vertical="center"/>
    </xf>
    <xf numFmtId="38" fontId="10" fillId="0" borderId="14" xfId="1" applyFont="1" applyBorder="1">
      <alignment vertical="center"/>
    </xf>
    <xf numFmtId="38" fontId="10" fillId="0" borderId="15" xfId="1" applyFont="1" applyBorder="1">
      <alignment vertical="center"/>
    </xf>
    <xf numFmtId="38" fontId="10" fillId="0" borderId="16" xfId="1" applyFont="1" applyBorder="1" applyAlignment="1">
      <alignment horizontal="left" vertical="center"/>
    </xf>
    <xf numFmtId="38" fontId="10" fillId="0" borderId="32" xfId="1" applyFont="1" applyBorder="1" applyAlignment="1">
      <alignment horizontal="left" vertical="center"/>
    </xf>
    <xf numFmtId="38" fontId="10" fillId="0" borderId="2" xfId="1" applyFont="1" applyBorder="1" applyAlignment="1">
      <alignment horizontal="center" vertical="center"/>
    </xf>
    <xf numFmtId="38" fontId="10" fillId="4" borderId="17" xfId="1" applyFont="1" applyFill="1" applyBorder="1" applyAlignment="1">
      <alignment horizontal="center" vertical="center"/>
    </xf>
    <xf numFmtId="38" fontId="10" fillId="4" borderId="19" xfId="1" applyFont="1" applyFill="1" applyBorder="1" applyAlignment="1">
      <alignment horizontal="center" vertical="center"/>
    </xf>
    <xf numFmtId="38" fontId="12" fillId="0" borderId="3" xfId="1" applyFont="1" applyBorder="1" applyAlignment="1">
      <alignment horizontal="center" vertical="center"/>
    </xf>
    <xf numFmtId="0" fontId="4" fillId="9" borderId="2" xfId="0" applyFont="1" applyFill="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top"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38" fontId="13" fillId="0" borderId="0" xfId="1" applyFont="1" applyAlignment="1">
      <alignment horizontal="center" vertical="center"/>
    </xf>
    <xf numFmtId="38" fontId="10" fillId="0" borderId="30" xfId="1" applyFont="1" applyBorder="1">
      <alignment vertical="center"/>
    </xf>
    <xf numFmtId="38" fontId="10" fillId="0" borderId="31" xfId="1" applyFont="1" applyBorder="1">
      <alignment vertical="center"/>
    </xf>
  </cellXfs>
  <cellStyles count="2">
    <cellStyle name="桁区切り" xfId="1" builtinId="6"/>
    <cellStyle name="標準" xfId="0" builtinId="0"/>
  </cellStyles>
  <dxfs count="19">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27</xdr:row>
      <xdr:rowOff>44823</xdr:rowOff>
    </xdr:from>
    <xdr:to>
      <xdr:col>5</xdr:col>
      <xdr:colOff>649941</xdr:colOff>
      <xdr:row>28</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139</xdr:row>
      <xdr:rowOff>44823</xdr:rowOff>
    </xdr:from>
    <xdr:to>
      <xdr:col>5</xdr:col>
      <xdr:colOff>649941</xdr:colOff>
      <xdr:row>140</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48</xdr:row>
      <xdr:rowOff>44823</xdr:rowOff>
    </xdr:from>
    <xdr:to>
      <xdr:col>5</xdr:col>
      <xdr:colOff>649941</xdr:colOff>
      <xdr:row>49</xdr:row>
      <xdr:rowOff>224118</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710392" y="23656240"/>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70</xdr:row>
      <xdr:rowOff>44823</xdr:rowOff>
    </xdr:from>
    <xdr:to>
      <xdr:col>5</xdr:col>
      <xdr:colOff>649941</xdr:colOff>
      <xdr:row>71</xdr:row>
      <xdr:rowOff>224118</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710392" y="29244240"/>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44</xdr:row>
      <xdr:rowOff>201610</xdr:rowOff>
    </xdr:from>
    <xdr:to>
      <xdr:col>5</xdr:col>
      <xdr:colOff>402168</xdr:colOff>
      <xdr:row>61</xdr:row>
      <xdr:rowOff>95250</xdr:rowOff>
    </xdr:to>
    <xdr:sp macro="" textlink="">
      <xdr:nvSpPr>
        <xdr:cNvPr id="13" name="角丸四角形 1">
          <a:extLst>
            <a:ext uri="{FF2B5EF4-FFF2-40B4-BE49-F238E27FC236}">
              <a16:creationId xmlns:a16="http://schemas.microsoft.com/office/drawing/2014/main" id="{00000000-0008-0000-0100-00000D000000}"/>
            </a:ext>
          </a:extLst>
        </xdr:cNvPr>
        <xdr:cNvSpPr/>
      </xdr:nvSpPr>
      <xdr:spPr>
        <a:xfrm>
          <a:off x="9526" y="1090136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49</xdr:row>
      <xdr:rowOff>136525</xdr:rowOff>
    </xdr:from>
    <xdr:to>
      <xdr:col>0</xdr:col>
      <xdr:colOff>360365</xdr:colOff>
      <xdr:row>50</xdr:row>
      <xdr:rowOff>127000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12715" y="1194117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48</xdr:row>
      <xdr:rowOff>65087</xdr:rowOff>
    </xdr:from>
    <xdr:to>
      <xdr:col>4</xdr:col>
      <xdr:colOff>1111250</xdr:colOff>
      <xdr:row>51</xdr:row>
      <xdr:rowOff>142876</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23875" y="1164748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45</xdr:row>
      <xdr:rowOff>185737</xdr:rowOff>
    </xdr:from>
    <xdr:to>
      <xdr:col>1</xdr:col>
      <xdr:colOff>685800</xdr:colOff>
      <xdr:row>47</xdr:row>
      <xdr:rowOff>20637</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523875" y="1110138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53</xdr:row>
      <xdr:rowOff>49213</xdr:rowOff>
    </xdr:from>
    <xdr:to>
      <xdr:col>0</xdr:col>
      <xdr:colOff>360366</xdr:colOff>
      <xdr:row>54</xdr:row>
      <xdr:rowOff>39688</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12716" y="1274286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52</xdr:row>
      <xdr:rowOff>80962</xdr:rowOff>
    </xdr:from>
    <xdr:to>
      <xdr:col>4</xdr:col>
      <xdr:colOff>1111250</xdr:colOff>
      <xdr:row>55</xdr:row>
      <xdr:rowOff>158751</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547687" y="1255236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57</xdr:row>
      <xdr:rowOff>74613</xdr:rowOff>
    </xdr:from>
    <xdr:to>
      <xdr:col>0</xdr:col>
      <xdr:colOff>377829</xdr:colOff>
      <xdr:row>58</xdr:row>
      <xdr:rowOff>65088</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30179" y="1365726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56</xdr:row>
      <xdr:rowOff>106362</xdr:rowOff>
    </xdr:from>
    <xdr:to>
      <xdr:col>4</xdr:col>
      <xdr:colOff>1111250</xdr:colOff>
      <xdr:row>59</xdr:row>
      <xdr:rowOff>184151</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565150" y="1346676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49</xdr:row>
          <xdr:rowOff>133350</xdr:rowOff>
        </xdr:from>
        <xdr:to>
          <xdr:col>0</xdr:col>
          <xdr:colOff>450850</xdr:colOff>
          <xdr:row>50</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53</xdr:row>
          <xdr:rowOff>12700</xdr:rowOff>
        </xdr:from>
        <xdr:to>
          <xdr:col>0</xdr:col>
          <xdr:colOff>431800</xdr:colOff>
          <xdr:row>54</xdr:row>
          <xdr:rowOff>38100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57</xdr:row>
          <xdr:rowOff>38100</xdr:rowOff>
        </xdr:from>
        <xdr:to>
          <xdr:col>0</xdr:col>
          <xdr:colOff>469900</xdr:colOff>
          <xdr:row>58</xdr:row>
          <xdr:rowOff>50800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112059</xdr:colOff>
      <xdr:row>27</xdr:row>
      <xdr:rowOff>44823</xdr:rowOff>
    </xdr:from>
    <xdr:to>
      <xdr:col>5</xdr:col>
      <xdr:colOff>649941</xdr:colOff>
      <xdr:row>28</xdr:row>
      <xdr:rowOff>224118</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3025588" y="5513294"/>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49</xdr:row>
      <xdr:rowOff>44823</xdr:rowOff>
    </xdr:from>
    <xdr:to>
      <xdr:col>5</xdr:col>
      <xdr:colOff>649941</xdr:colOff>
      <xdr:row>50</xdr:row>
      <xdr:rowOff>224118</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753971" y="5860676"/>
          <a:ext cx="537882" cy="5266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71</xdr:row>
      <xdr:rowOff>44823</xdr:rowOff>
    </xdr:from>
    <xdr:to>
      <xdr:col>5</xdr:col>
      <xdr:colOff>649941</xdr:colOff>
      <xdr:row>72</xdr:row>
      <xdr:rowOff>224118</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753971" y="11138647"/>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92</xdr:row>
      <xdr:rowOff>44823</xdr:rowOff>
    </xdr:from>
    <xdr:to>
      <xdr:col>5</xdr:col>
      <xdr:colOff>649941</xdr:colOff>
      <xdr:row>93</xdr:row>
      <xdr:rowOff>224118</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753971" y="11138647"/>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161</xdr:row>
      <xdr:rowOff>44823</xdr:rowOff>
    </xdr:from>
    <xdr:to>
      <xdr:col>5</xdr:col>
      <xdr:colOff>649941</xdr:colOff>
      <xdr:row>162</xdr:row>
      <xdr:rowOff>224118</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753971" y="5860676"/>
          <a:ext cx="537882" cy="5266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8" name="角丸四角形吹き出し 7">
          <a:extLst>
            <a:ext uri="{FF2B5EF4-FFF2-40B4-BE49-F238E27FC236}">
              <a16:creationId xmlns:a16="http://schemas.microsoft.com/office/drawing/2014/main" id="{00000000-0008-0000-0200-000008000000}"/>
            </a:ext>
          </a:extLst>
        </xdr:cNvPr>
        <xdr:cNvSpPr>
          <a:spLocks noChangeArrowheads="1"/>
        </xdr:cNvSpPr>
      </xdr:nvSpPr>
      <xdr:spPr bwMode="auto">
        <a:xfrm>
          <a:off x="7373471" y="1176617"/>
          <a:ext cx="1636059" cy="742950"/>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a:spLocks noChangeArrowheads="1"/>
        </xdr:cNvSpPr>
      </xdr:nvSpPr>
      <xdr:spPr bwMode="auto">
        <a:xfrm>
          <a:off x="2218765" y="2095500"/>
          <a:ext cx="2325919" cy="431800"/>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a:spLocks noChangeArrowheads="1"/>
        </xdr:cNvSpPr>
      </xdr:nvSpPr>
      <xdr:spPr bwMode="auto">
        <a:xfrm>
          <a:off x="291352" y="1030941"/>
          <a:ext cx="2286000" cy="431800"/>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a:spLocks noChangeArrowheads="1"/>
        </xdr:cNvSpPr>
      </xdr:nvSpPr>
      <xdr:spPr bwMode="auto">
        <a:xfrm>
          <a:off x="7597589" y="30211060"/>
          <a:ext cx="2431676" cy="608480"/>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9" name="角丸四角形吹き出し 18">
          <a:extLst>
            <a:ext uri="{FF2B5EF4-FFF2-40B4-BE49-F238E27FC236}">
              <a16:creationId xmlns:a16="http://schemas.microsoft.com/office/drawing/2014/main" id="{00000000-0008-0000-0200-000013000000}"/>
            </a:ext>
          </a:extLst>
        </xdr:cNvPr>
        <xdr:cNvSpPr>
          <a:spLocks noChangeArrowheads="1"/>
        </xdr:cNvSpPr>
      </xdr:nvSpPr>
      <xdr:spPr bwMode="auto">
        <a:xfrm>
          <a:off x="7552765" y="2857499"/>
          <a:ext cx="3272118" cy="742950"/>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3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3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3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3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3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3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3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158"/>
  <sheetViews>
    <sheetView showGridLines="0" tabSelected="1" view="pageBreakPreview" zoomScale="75" zoomScaleNormal="100" zoomScaleSheetLayoutView="75" workbookViewId="0">
      <selection activeCell="I17" sqref="I17"/>
    </sheetView>
  </sheetViews>
  <sheetFormatPr defaultColWidth="9" defaultRowHeight="20.25" customHeight="1" x14ac:dyDescent="0.55000000000000004"/>
  <cols>
    <col min="1" max="11" width="9.5" style="3" customWidth="1"/>
    <col min="12" max="16384" width="9" style="1"/>
  </cols>
  <sheetData>
    <row r="2" spans="1:11" ht="20.25" customHeight="1" x14ac:dyDescent="0.55000000000000004">
      <c r="A2" s="2" t="s">
        <v>102</v>
      </c>
    </row>
    <row r="3" spans="1:11" ht="20.25" customHeight="1" x14ac:dyDescent="0.55000000000000004">
      <c r="A3" s="3" t="s">
        <v>0</v>
      </c>
    </row>
    <row r="4" spans="1:11" ht="20.25" customHeight="1" x14ac:dyDescent="0.55000000000000004">
      <c r="H4" s="3" t="s">
        <v>160</v>
      </c>
    </row>
    <row r="6" spans="1:11" ht="20.25" customHeight="1" x14ac:dyDescent="0.55000000000000004">
      <c r="H6" s="3" t="s">
        <v>121</v>
      </c>
    </row>
    <row r="7" spans="1:11" ht="39.5" customHeight="1" x14ac:dyDescent="0.55000000000000004">
      <c r="H7" s="89" t="s">
        <v>122</v>
      </c>
      <c r="I7" s="89"/>
      <c r="J7" s="89"/>
      <c r="K7" s="89"/>
    </row>
    <row r="8" spans="1:11" ht="20.25" customHeight="1" x14ac:dyDescent="0.55000000000000004">
      <c r="H8" s="3" t="s">
        <v>123</v>
      </c>
    </row>
    <row r="9" spans="1:11" ht="20.25" customHeight="1" x14ac:dyDescent="0.55000000000000004">
      <c r="H9" s="3" t="s">
        <v>124</v>
      </c>
    </row>
    <row r="10" spans="1:11" ht="20.25" customHeight="1" x14ac:dyDescent="0.55000000000000004">
      <c r="H10" s="3" t="s">
        <v>125</v>
      </c>
    </row>
    <row r="11" spans="1:11" ht="20.25" customHeight="1" x14ac:dyDescent="0.55000000000000004">
      <c r="H11" s="3" t="s">
        <v>163</v>
      </c>
    </row>
    <row r="12" spans="1:11" ht="20.25" customHeight="1" thickBot="1" x14ac:dyDescent="0.6">
      <c r="A12" s="4"/>
      <c r="B12" s="4"/>
      <c r="C12" s="4"/>
      <c r="D12" s="4"/>
      <c r="E12" s="4"/>
      <c r="F12" s="4"/>
      <c r="G12" s="4"/>
      <c r="H12" s="4"/>
      <c r="I12" s="4"/>
      <c r="J12" s="4"/>
      <c r="K12" s="4"/>
    </row>
    <row r="13" spans="1:11" ht="20.25" customHeight="1" thickBot="1" x14ac:dyDescent="0.6">
      <c r="A13" s="132" t="s">
        <v>8</v>
      </c>
      <c r="B13" s="132"/>
      <c r="C13" s="9" t="s">
        <v>27</v>
      </c>
      <c r="D13" s="133" t="s">
        <v>126</v>
      </c>
      <c r="E13" s="134"/>
      <c r="F13" s="6"/>
      <c r="G13" s="135" t="s">
        <v>9</v>
      </c>
      <c r="H13" s="135"/>
      <c r="I13" s="135"/>
      <c r="J13" s="135"/>
      <c r="K13" s="135"/>
    </row>
    <row r="14" spans="1:11" ht="20.25" customHeight="1" thickBot="1" x14ac:dyDescent="0.6">
      <c r="A14" s="136" t="s">
        <v>10</v>
      </c>
      <c r="B14" s="136"/>
      <c r="C14" s="9" t="s">
        <v>27</v>
      </c>
      <c r="D14" s="133" t="s">
        <v>127</v>
      </c>
      <c r="E14" s="134"/>
      <c r="F14" s="6"/>
      <c r="G14" s="137" t="s">
        <v>11</v>
      </c>
      <c r="H14" s="137"/>
      <c r="I14" s="137"/>
      <c r="J14" s="137"/>
      <c r="K14" s="137"/>
    </row>
    <row r="15" spans="1:11" ht="20.25" customHeight="1" thickBot="1" x14ac:dyDescent="0.6">
      <c r="A15" s="136" t="s">
        <v>12</v>
      </c>
      <c r="B15" s="136"/>
      <c r="C15" s="9" t="s">
        <v>27</v>
      </c>
      <c r="D15" s="133" t="s">
        <v>128</v>
      </c>
      <c r="E15" s="134"/>
      <c r="F15" s="6"/>
      <c r="G15" s="175" t="s">
        <v>13</v>
      </c>
      <c r="H15" s="175"/>
      <c r="I15" s="175"/>
      <c r="J15" s="175"/>
      <c r="K15" s="175"/>
    </row>
    <row r="16" spans="1:11" ht="20.25" customHeight="1" thickBot="1" x14ac:dyDescent="0.6">
      <c r="A16" s="136" t="s">
        <v>14</v>
      </c>
      <c r="B16" s="136"/>
      <c r="C16" s="9" t="s">
        <v>27</v>
      </c>
      <c r="D16" s="133" t="s">
        <v>129</v>
      </c>
      <c r="E16" s="134"/>
      <c r="F16" s="6"/>
      <c r="G16" s="176" t="s">
        <v>15</v>
      </c>
      <c r="H16" s="176"/>
      <c r="I16" s="176"/>
      <c r="J16" s="176"/>
      <c r="K16" s="176"/>
    </row>
    <row r="18" spans="1:11" ht="20.25" customHeight="1" x14ac:dyDescent="0.55000000000000004">
      <c r="A18" s="3" t="s">
        <v>16</v>
      </c>
    </row>
    <row r="19" spans="1:11" ht="20.25" customHeight="1" x14ac:dyDescent="0.55000000000000004">
      <c r="A19" s="177" t="s">
        <v>130</v>
      </c>
      <c r="B19" s="177"/>
      <c r="C19" s="177"/>
      <c r="D19" s="177"/>
      <c r="E19" s="177"/>
      <c r="F19" s="177"/>
      <c r="G19" s="177"/>
      <c r="H19" s="177"/>
      <c r="I19" s="177"/>
      <c r="J19" s="177"/>
      <c r="K19" s="177"/>
    </row>
    <row r="20" spans="1:11" ht="20.25" customHeight="1" x14ac:dyDescent="0.55000000000000004">
      <c r="A20" s="177"/>
      <c r="B20" s="177"/>
      <c r="C20" s="177"/>
      <c r="D20" s="177"/>
      <c r="E20" s="177"/>
      <c r="F20" s="177"/>
      <c r="G20" s="177"/>
      <c r="H20" s="177"/>
      <c r="I20" s="177"/>
      <c r="J20" s="177"/>
      <c r="K20" s="177"/>
    </row>
    <row r="21" spans="1:11" ht="20.25" customHeight="1" x14ac:dyDescent="0.55000000000000004">
      <c r="A21" s="177"/>
      <c r="B21" s="177"/>
      <c r="C21" s="177"/>
      <c r="D21" s="177"/>
      <c r="E21" s="177"/>
      <c r="F21" s="177"/>
      <c r="G21" s="177"/>
      <c r="H21" s="177"/>
      <c r="I21" s="177"/>
      <c r="J21" s="177"/>
      <c r="K21" s="177"/>
    </row>
    <row r="22" spans="1:11" ht="20.25" customHeight="1" x14ac:dyDescent="0.55000000000000004">
      <c r="A22" s="177"/>
      <c r="B22" s="177"/>
      <c r="C22" s="177"/>
      <c r="D22" s="177"/>
      <c r="E22" s="177"/>
      <c r="F22" s="177"/>
      <c r="G22" s="177"/>
      <c r="H22" s="177"/>
      <c r="I22" s="177"/>
      <c r="J22" s="177"/>
      <c r="K22" s="177"/>
    </row>
    <row r="23" spans="1:11" ht="20.25" customHeight="1" x14ac:dyDescent="0.55000000000000004">
      <c r="A23" s="3" t="s">
        <v>46</v>
      </c>
    </row>
    <row r="24" spans="1:11" ht="20.25" customHeight="1" x14ac:dyDescent="0.55000000000000004">
      <c r="A24" s="3" t="s">
        <v>21</v>
      </c>
      <c r="G24" s="3" t="s">
        <v>22</v>
      </c>
    </row>
    <row r="25" spans="1:11" ht="20.25" customHeight="1" x14ac:dyDescent="0.55000000000000004">
      <c r="A25" s="148" t="s">
        <v>105</v>
      </c>
      <c r="B25" s="178"/>
      <c r="C25" s="178"/>
      <c r="D25" s="178"/>
      <c r="E25" s="179"/>
      <c r="G25" s="90" t="s">
        <v>120</v>
      </c>
      <c r="H25" s="91"/>
      <c r="I25" s="91"/>
      <c r="J25" s="91"/>
      <c r="K25" s="92"/>
    </row>
    <row r="26" spans="1:11" ht="20.25" customHeight="1" x14ac:dyDescent="0.55000000000000004">
      <c r="A26" s="180"/>
      <c r="B26" s="181"/>
      <c r="C26" s="181"/>
      <c r="D26" s="181"/>
      <c r="E26" s="182"/>
      <c r="G26" s="93"/>
      <c r="H26" s="94"/>
      <c r="I26" s="94"/>
      <c r="J26" s="94"/>
      <c r="K26" s="95"/>
    </row>
    <row r="27" spans="1:11" ht="20.25" customHeight="1" x14ac:dyDescent="0.55000000000000004">
      <c r="A27" s="180"/>
      <c r="B27" s="181"/>
      <c r="C27" s="181"/>
      <c r="D27" s="181"/>
      <c r="E27" s="182"/>
      <c r="G27" s="93"/>
      <c r="H27" s="94"/>
      <c r="I27" s="94"/>
      <c r="J27" s="94"/>
      <c r="K27" s="95"/>
    </row>
    <row r="28" spans="1:11" ht="20.25" customHeight="1" x14ac:dyDescent="0.55000000000000004">
      <c r="A28" s="180"/>
      <c r="B28" s="181"/>
      <c r="C28" s="181"/>
      <c r="D28" s="181"/>
      <c r="E28" s="182"/>
      <c r="F28" s="99"/>
      <c r="G28" s="93"/>
      <c r="H28" s="94"/>
      <c r="I28" s="94"/>
      <c r="J28" s="94"/>
      <c r="K28" s="95"/>
    </row>
    <row r="29" spans="1:11" ht="20.25" customHeight="1" x14ac:dyDescent="0.55000000000000004">
      <c r="A29" s="180"/>
      <c r="B29" s="181"/>
      <c r="C29" s="181"/>
      <c r="D29" s="181"/>
      <c r="E29" s="182"/>
      <c r="F29" s="99"/>
      <c r="G29" s="93"/>
      <c r="H29" s="94"/>
      <c r="I29" s="94"/>
      <c r="J29" s="94"/>
      <c r="K29" s="95"/>
    </row>
    <row r="30" spans="1:11" ht="20.25" customHeight="1" x14ac:dyDescent="0.55000000000000004">
      <c r="A30" s="180"/>
      <c r="B30" s="181"/>
      <c r="C30" s="181"/>
      <c r="D30" s="181"/>
      <c r="E30" s="182"/>
      <c r="G30" s="93"/>
      <c r="H30" s="94"/>
      <c r="I30" s="94"/>
      <c r="J30" s="94"/>
      <c r="K30" s="95"/>
    </row>
    <row r="31" spans="1:11" ht="20.25" customHeight="1" x14ac:dyDescent="0.55000000000000004">
      <c r="A31" s="180"/>
      <c r="B31" s="181"/>
      <c r="C31" s="181"/>
      <c r="D31" s="181"/>
      <c r="E31" s="182"/>
      <c r="G31" s="93"/>
      <c r="H31" s="94"/>
      <c r="I31" s="94"/>
      <c r="J31" s="94"/>
      <c r="K31" s="95"/>
    </row>
    <row r="32" spans="1:11" ht="20.25" customHeight="1" x14ac:dyDescent="0.55000000000000004">
      <c r="A32" s="180"/>
      <c r="B32" s="181"/>
      <c r="C32" s="181"/>
      <c r="D32" s="181"/>
      <c r="E32" s="182"/>
      <c r="G32" s="93"/>
      <c r="H32" s="94"/>
      <c r="I32" s="94"/>
      <c r="J32" s="94"/>
      <c r="K32" s="95"/>
    </row>
    <row r="33" spans="1:11" ht="20.25" customHeight="1" x14ac:dyDescent="0.55000000000000004">
      <c r="A33" s="183"/>
      <c r="B33" s="184"/>
      <c r="C33" s="184"/>
      <c r="D33" s="184"/>
      <c r="E33" s="185"/>
      <c r="G33" s="96"/>
      <c r="H33" s="97"/>
      <c r="I33" s="97"/>
      <c r="J33" s="97"/>
      <c r="K33" s="98"/>
    </row>
    <row r="34" spans="1:11" ht="20.25" customHeight="1" x14ac:dyDescent="0.55000000000000004">
      <c r="A34" s="3" t="s">
        <v>19</v>
      </c>
    </row>
    <row r="35" spans="1:11" ht="20.25" customHeight="1" x14ac:dyDescent="0.55000000000000004">
      <c r="A35" s="203" t="s">
        <v>106</v>
      </c>
      <c r="B35" s="111"/>
      <c r="C35" s="111"/>
      <c r="D35" s="111"/>
      <c r="E35" s="111"/>
      <c r="F35" s="111"/>
      <c r="G35" s="111"/>
      <c r="H35" s="111"/>
      <c r="I35" s="111"/>
      <c r="J35" s="111"/>
      <c r="K35" s="112"/>
    </row>
    <row r="36" spans="1:11" ht="20.25" customHeight="1" x14ac:dyDescent="0.55000000000000004">
      <c r="A36" s="116"/>
      <c r="B36" s="117"/>
      <c r="C36" s="117"/>
      <c r="D36" s="117"/>
      <c r="E36" s="117"/>
      <c r="F36" s="117"/>
      <c r="G36" s="117"/>
      <c r="H36" s="117"/>
      <c r="I36" s="117"/>
      <c r="J36" s="117"/>
      <c r="K36" s="118"/>
    </row>
    <row r="37" spans="1:11" ht="20.25" customHeight="1" x14ac:dyDescent="0.55000000000000004">
      <c r="A37" s="3" t="s">
        <v>20</v>
      </c>
    </row>
    <row r="38" spans="1:11" ht="20.25" customHeight="1" x14ac:dyDescent="0.55000000000000004">
      <c r="A38" s="110" t="s">
        <v>107</v>
      </c>
      <c r="B38" s="111"/>
      <c r="C38" s="111"/>
      <c r="D38" s="111"/>
      <c r="E38" s="111"/>
      <c r="F38" s="111"/>
      <c r="G38" s="111"/>
      <c r="H38" s="111"/>
      <c r="I38" s="111"/>
      <c r="J38" s="111"/>
      <c r="K38" s="112"/>
    </row>
    <row r="39" spans="1:11" ht="20.25" customHeight="1" x14ac:dyDescent="0.55000000000000004">
      <c r="A39" s="116"/>
      <c r="B39" s="117"/>
      <c r="C39" s="117"/>
      <c r="D39" s="117"/>
      <c r="E39" s="117"/>
      <c r="F39" s="117"/>
      <c r="G39" s="117"/>
      <c r="H39" s="117"/>
      <c r="I39" s="117"/>
      <c r="J39" s="117"/>
      <c r="K39" s="118"/>
    </row>
    <row r="40" spans="1:11" ht="20.25" customHeight="1" x14ac:dyDescent="0.55000000000000004">
      <c r="A40" s="3" t="s">
        <v>31</v>
      </c>
    </row>
    <row r="41" spans="1:11" ht="20.25" customHeight="1" x14ac:dyDescent="0.55000000000000004">
      <c r="A41" s="204" t="s">
        <v>119</v>
      </c>
      <c r="B41" s="205"/>
      <c r="C41" s="205"/>
      <c r="D41" s="205"/>
      <c r="E41" s="205"/>
      <c r="F41" s="205"/>
      <c r="G41" s="205"/>
      <c r="H41" s="205"/>
      <c r="I41" s="205"/>
      <c r="J41" s="205"/>
      <c r="K41" s="206"/>
    </row>
    <row r="42" spans="1:11" ht="20.25" customHeight="1" x14ac:dyDescent="0.55000000000000004">
      <c r="A42" s="207"/>
      <c r="B42" s="208"/>
      <c r="C42" s="208"/>
      <c r="D42" s="208"/>
      <c r="E42" s="208"/>
      <c r="F42" s="208"/>
      <c r="G42" s="208"/>
      <c r="H42" s="208"/>
      <c r="I42" s="208"/>
      <c r="J42" s="208"/>
      <c r="K42" s="209"/>
    </row>
    <row r="43" spans="1:11" ht="20.25" customHeight="1" x14ac:dyDescent="0.55000000000000004">
      <c r="A43" s="210"/>
      <c r="B43" s="211"/>
      <c r="C43" s="211"/>
      <c r="D43" s="211"/>
      <c r="E43" s="211"/>
      <c r="F43" s="211"/>
      <c r="G43" s="211"/>
      <c r="H43" s="211"/>
      <c r="I43" s="211"/>
      <c r="J43" s="211"/>
      <c r="K43" s="212"/>
    </row>
    <row r="44" spans="1:11" ht="20.25" customHeight="1" x14ac:dyDescent="0.55000000000000004">
      <c r="A44" s="3" t="s">
        <v>47</v>
      </c>
    </row>
    <row r="45" spans="1:11" ht="20.25" customHeight="1" x14ac:dyDescent="0.55000000000000004">
      <c r="A45" s="3" t="s">
        <v>17</v>
      </c>
      <c r="G45" s="3" t="s">
        <v>18</v>
      </c>
    </row>
    <row r="46" spans="1:11" ht="20.25" customHeight="1" x14ac:dyDescent="0.55000000000000004">
      <c r="A46" s="148" t="s">
        <v>103</v>
      </c>
      <c r="B46" s="149"/>
      <c r="C46" s="149"/>
      <c r="D46" s="149"/>
      <c r="E46" s="150"/>
      <c r="F46" s="49"/>
      <c r="G46" s="148" t="s">
        <v>109</v>
      </c>
      <c r="H46" s="157"/>
      <c r="I46" s="157"/>
      <c r="J46" s="157"/>
      <c r="K46" s="158"/>
    </row>
    <row r="47" spans="1:11" ht="20.25" customHeight="1" x14ac:dyDescent="0.55000000000000004">
      <c r="A47" s="151"/>
      <c r="B47" s="152"/>
      <c r="C47" s="152"/>
      <c r="D47" s="152"/>
      <c r="E47" s="153"/>
      <c r="F47" s="49"/>
      <c r="G47" s="159"/>
      <c r="H47" s="160"/>
      <c r="I47" s="160"/>
      <c r="J47" s="160"/>
      <c r="K47" s="161"/>
    </row>
    <row r="48" spans="1:11" ht="20.25" customHeight="1" x14ac:dyDescent="0.55000000000000004">
      <c r="A48" s="151"/>
      <c r="B48" s="152"/>
      <c r="C48" s="152"/>
      <c r="D48" s="152"/>
      <c r="E48" s="153"/>
      <c r="F48" s="49"/>
      <c r="G48" s="159"/>
      <c r="H48" s="160"/>
      <c r="I48" s="160"/>
      <c r="J48" s="160"/>
      <c r="K48" s="161"/>
    </row>
    <row r="49" spans="1:11" ht="20.25" customHeight="1" x14ac:dyDescent="0.55000000000000004">
      <c r="A49" s="151"/>
      <c r="B49" s="152"/>
      <c r="C49" s="152"/>
      <c r="D49" s="152"/>
      <c r="E49" s="153"/>
      <c r="F49" s="165"/>
      <c r="G49" s="159"/>
      <c r="H49" s="160"/>
      <c r="I49" s="160"/>
      <c r="J49" s="160"/>
      <c r="K49" s="161"/>
    </row>
    <row r="50" spans="1:11" ht="20.25" customHeight="1" x14ac:dyDescent="0.55000000000000004">
      <c r="A50" s="151"/>
      <c r="B50" s="152"/>
      <c r="C50" s="152"/>
      <c r="D50" s="152"/>
      <c r="E50" s="153"/>
      <c r="F50" s="165"/>
      <c r="G50" s="159"/>
      <c r="H50" s="160"/>
      <c r="I50" s="160"/>
      <c r="J50" s="160"/>
      <c r="K50" s="161"/>
    </row>
    <row r="51" spans="1:11" ht="20.25" customHeight="1" x14ac:dyDescent="0.55000000000000004">
      <c r="A51" s="151"/>
      <c r="B51" s="152"/>
      <c r="C51" s="152"/>
      <c r="D51" s="152"/>
      <c r="E51" s="153"/>
      <c r="F51" s="49"/>
      <c r="G51" s="159"/>
      <c r="H51" s="160"/>
      <c r="I51" s="160"/>
      <c r="J51" s="160"/>
      <c r="K51" s="161"/>
    </row>
    <row r="52" spans="1:11" ht="20.25" customHeight="1" x14ac:dyDescent="0.55000000000000004">
      <c r="A52" s="151"/>
      <c r="B52" s="152"/>
      <c r="C52" s="152"/>
      <c r="D52" s="152"/>
      <c r="E52" s="153"/>
      <c r="F52" s="49"/>
      <c r="G52" s="159"/>
      <c r="H52" s="160"/>
      <c r="I52" s="160"/>
      <c r="J52" s="160"/>
      <c r="K52" s="161"/>
    </row>
    <row r="53" spans="1:11" ht="20.25" customHeight="1" x14ac:dyDescent="0.55000000000000004">
      <c r="A53" s="151"/>
      <c r="B53" s="152"/>
      <c r="C53" s="152"/>
      <c r="D53" s="152"/>
      <c r="E53" s="153"/>
      <c r="F53" s="49"/>
      <c r="G53" s="159"/>
      <c r="H53" s="160"/>
      <c r="I53" s="160"/>
      <c r="J53" s="160"/>
      <c r="K53" s="161"/>
    </row>
    <row r="54" spans="1:11" ht="20.25" customHeight="1" x14ac:dyDescent="0.55000000000000004">
      <c r="A54" s="154"/>
      <c r="B54" s="155"/>
      <c r="C54" s="155"/>
      <c r="D54" s="155"/>
      <c r="E54" s="156"/>
      <c r="F54" s="49"/>
      <c r="G54" s="162"/>
      <c r="H54" s="163"/>
      <c r="I54" s="163"/>
      <c r="J54" s="163"/>
      <c r="K54" s="164"/>
    </row>
    <row r="55" spans="1:11" ht="20.25" customHeight="1" x14ac:dyDescent="0.55000000000000004">
      <c r="A55" s="3" t="s">
        <v>19</v>
      </c>
    </row>
    <row r="56" spans="1:11" ht="20.25" customHeight="1" x14ac:dyDescent="0.55000000000000004">
      <c r="A56" s="148" t="s">
        <v>113</v>
      </c>
      <c r="B56" s="149"/>
      <c r="C56" s="149"/>
      <c r="D56" s="149"/>
      <c r="E56" s="149"/>
      <c r="F56" s="149"/>
      <c r="G56" s="149"/>
      <c r="H56" s="149"/>
      <c r="I56" s="149"/>
      <c r="J56" s="149"/>
      <c r="K56" s="150"/>
    </row>
    <row r="57" spans="1:11" ht="20.25" customHeight="1" x14ac:dyDescent="0.55000000000000004">
      <c r="A57" s="154"/>
      <c r="B57" s="155"/>
      <c r="C57" s="155"/>
      <c r="D57" s="155"/>
      <c r="E57" s="155"/>
      <c r="F57" s="155"/>
      <c r="G57" s="155"/>
      <c r="H57" s="155"/>
      <c r="I57" s="155"/>
      <c r="J57" s="155"/>
      <c r="K57" s="156"/>
    </row>
    <row r="58" spans="1:11" ht="20.25" customHeight="1" x14ac:dyDescent="0.55000000000000004">
      <c r="A58" s="3" t="s">
        <v>20</v>
      </c>
    </row>
    <row r="59" spans="1:11" ht="20.25" customHeight="1" x14ac:dyDescent="0.55000000000000004">
      <c r="A59" s="148" t="s">
        <v>108</v>
      </c>
      <c r="B59" s="149"/>
      <c r="C59" s="149"/>
      <c r="D59" s="149"/>
      <c r="E59" s="149"/>
      <c r="F59" s="149"/>
      <c r="G59" s="149"/>
      <c r="H59" s="149"/>
      <c r="I59" s="149"/>
      <c r="J59" s="149"/>
      <c r="K59" s="150"/>
    </row>
    <row r="60" spans="1:11" ht="20.25" customHeight="1" x14ac:dyDescent="0.55000000000000004">
      <c r="A60" s="154"/>
      <c r="B60" s="155"/>
      <c r="C60" s="155"/>
      <c r="D60" s="155"/>
      <c r="E60" s="155"/>
      <c r="F60" s="155"/>
      <c r="G60" s="155"/>
      <c r="H60" s="155"/>
      <c r="I60" s="155"/>
      <c r="J60" s="155"/>
      <c r="K60" s="156"/>
    </row>
    <row r="61" spans="1:11" ht="20.25" customHeight="1" x14ac:dyDescent="0.55000000000000004">
      <c r="A61" s="3" t="s">
        <v>31</v>
      </c>
    </row>
    <row r="62" spans="1:11" ht="20.25" customHeight="1" x14ac:dyDescent="0.55000000000000004">
      <c r="A62" s="148" t="s">
        <v>110</v>
      </c>
      <c r="B62" s="187"/>
      <c r="C62" s="187"/>
      <c r="D62" s="187"/>
      <c r="E62" s="187"/>
      <c r="F62" s="187"/>
      <c r="G62" s="187"/>
      <c r="H62" s="187"/>
      <c r="I62" s="187"/>
      <c r="J62" s="187"/>
      <c r="K62" s="188"/>
    </row>
    <row r="63" spans="1:11" ht="20.25" customHeight="1" x14ac:dyDescent="0.55000000000000004">
      <c r="A63" s="189"/>
      <c r="B63" s="190"/>
      <c r="C63" s="190"/>
      <c r="D63" s="190"/>
      <c r="E63" s="190"/>
      <c r="F63" s="190"/>
      <c r="G63" s="190"/>
      <c r="H63" s="190"/>
      <c r="I63" s="190"/>
      <c r="J63" s="190"/>
      <c r="K63" s="191"/>
    </row>
    <row r="64" spans="1:11" ht="20.25" customHeight="1" x14ac:dyDescent="0.55000000000000004">
      <c r="A64" s="192"/>
      <c r="B64" s="193"/>
      <c r="C64" s="193"/>
      <c r="D64" s="193"/>
      <c r="E64" s="193"/>
      <c r="F64" s="193"/>
      <c r="G64" s="193"/>
      <c r="H64" s="193"/>
      <c r="I64" s="193"/>
      <c r="J64" s="193"/>
      <c r="K64" s="194"/>
    </row>
    <row r="65" spans="1:11" ht="20.25" customHeight="1" x14ac:dyDescent="0.55000000000000004">
      <c r="A65" s="7"/>
      <c r="B65" s="7"/>
      <c r="C65" s="7"/>
      <c r="D65" s="7"/>
      <c r="E65" s="7"/>
      <c r="F65" s="7"/>
      <c r="G65" s="7"/>
      <c r="H65" s="7"/>
      <c r="I65" s="7"/>
      <c r="J65" s="7"/>
      <c r="K65" s="7"/>
    </row>
    <row r="66" spans="1:11" ht="20.25" customHeight="1" x14ac:dyDescent="0.55000000000000004">
      <c r="A66" s="3" t="s">
        <v>48</v>
      </c>
    </row>
    <row r="67" spans="1:11" ht="20.25" customHeight="1" x14ac:dyDescent="0.55000000000000004">
      <c r="A67" s="3" t="s">
        <v>17</v>
      </c>
      <c r="G67" s="3" t="s">
        <v>18</v>
      </c>
    </row>
    <row r="68" spans="1:11" ht="20.25" customHeight="1" x14ac:dyDescent="0.55000000000000004">
      <c r="A68" s="166"/>
      <c r="B68" s="167"/>
      <c r="C68" s="167"/>
      <c r="D68" s="167"/>
      <c r="E68" s="168"/>
      <c r="G68" s="166"/>
      <c r="H68" s="195"/>
      <c r="I68" s="195"/>
      <c r="J68" s="195"/>
      <c r="K68" s="196"/>
    </row>
    <row r="69" spans="1:11" ht="20.25" customHeight="1" x14ac:dyDescent="0.55000000000000004">
      <c r="A69" s="169"/>
      <c r="B69" s="170"/>
      <c r="C69" s="170"/>
      <c r="D69" s="170"/>
      <c r="E69" s="171"/>
      <c r="G69" s="197"/>
      <c r="H69" s="198"/>
      <c r="I69" s="198"/>
      <c r="J69" s="198"/>
      <c r="K69" s="199"/>
    </row>
    <row r="70" spans="1:11" ht="20.25" customHeight="1" x14ac:dyDescent="0.55000000000000004">
      <c r="A70" s="169"/>
      <c r="B70" s="170"/>
      <c r="C70" s="170"/>
      <c r="D70" s="170"/>
      <c r="E70" s="171"/>
      <c r="G70" s="197"/>
      <c r="H70" s="198"/>
      <c r="I70" s="198"/>
      <c r="J70" s="198"/>
      <c r="K70" s="199"/>
    </row>
    <row r="71" spans="1:11" ht="20.25" customHeight="1" x14ac:dyDescent="0.55000000000000004">
      <c r="A71" s="169"/>
      <c r="B71" s="170"/>
      <c r="C71" s="170"/>
      <c r="D71" s="170"/>
      <c r="E71" s="171"/>
      <c r="F71" s="99"/>
      <c r="G71" s="197"/>
      <c r="H71" s="198"/>
      <c r="I71" s="198"/>
      <c r="J71" s="198"/>
      <c r="K71" s="199"/>
    </row>
    <row r="72" spans="1:11" ht="20.25" customHeight="1" x14ac:dyDescent="0.55000000000000004">
      <c r="A72" s="169"/>
      <c r="B72" s="170"/>
      <c r="C72" s="170"/>
      <c r="D72" s="170"/>
      <c r="E72" s="171"/>
      <c r="F72" s="99"/>
      <c r="G72" s="197"/>
      <c r="H72" s="198"/>
      <c r="I72" s="198"/>
      <c r="J72" s="198"/>
      <c r="K72" s="199"/>
    </row>
    <row r="73" spans="1:11" ht="20.25" customHeight="1" x14ac:dyDescent="0.55000000000000004">
      <c r="A73" s="169"/>
      <c r="B73" s="170"/>
      <c r="C73" s="170"/>
      <c r="D73" s="170"/>
      <c r="E73" s="171"/>
      <c r="G73" s="197"/>
      <c r="H73" s="198"/>
      <c r="I73" s="198"/>
      <c r="J73" s="198"/>
      <c r="K73" s="199"/>
    </row>
    <row r="74" spans="1:11" ht="20.25" customHeight="1" x14ac:dyDescent="0.55000000000000004">
      <c r="A74" s="169"/>
      <c r="B74" s="170"/>
      <c r="C74" s="170"/>
      <c r="D74" s="170"/>
      <c r="E74" s="171"/>
      <c r="G74" s="197"/>
      <c r="H74" s="198"/>
      <c r="I74" s="198"/>
      <c r="J74" s="198"/>
      <c r="K74" s="199"/>
    </row>
    <row r="75" spans="1:11" ht="20.25" customHeight="1" x14ac:dyDescent="0.55000000000000004">
      <c r="A75" s="169"/>
      <c r="B75" s="170"/>
      <c r="C75" s="170"/>
      <c r="D75" s="170"/>
      <c r="E75" s="171"/>
      <c r="G75" s="197"/>
      <c r="H75" s="198"/>
      <c r="I75" s="198"/>
      <c r="J75" s="198"/>
      <c r="K75" s="199"/>
    </row>
    <row r="76" spans="1:11" ht="20.25" customHeight="1" x14ac:dyDescent="0.55000000000000004">
      <c r="A76" s="172"/>
      <c r="B76" s="173"/>
      <c r="C76" s="173"/>
      <c r="D76" s="173"/>
      <c r="E76" s="174"/>
      <c r="G76" s="200"/>
      <c r="H76" s="201"/>
      <c r="I76" s="201"/>
      <c r="J76" s="201"/>
      <c r="K76" s="202"/>
    </row>
    <row r="77" spans="1:11" ht="20.25" customHeight="1" x14ac:dyDescent="0.55000000000000004">
      <c r="A77" s="3" t="s">
        <v>19</v>
      </c>
    </row>
    <row r="78" spans="1:11" ht="20.25" customHeight="1" x14ac:dyDescent="0.55000000000000004">
      <c r="A78" s="166"/>
      <c r="B78" s="167"/>
      <c r="C78" s="167"/>
      <c r="D78" s="167"/>
      <c r="E78" s="167"/>
      <c r="F78" s="167"/>
      <c r="G78" s="167"/>
      <c r="H78" s="167"/>
      <c r="I78" s="167"/>
      <c r="J78" s="167"/>
      <c r="K78" s="168"/>
    </row>
    <row r="79" spans="1:11" ht="20.25" customHeight="1" x14ac:dyDescent="0.55000000000000004">
      <c r="A79" s="172"/>
      <c r="B79" s="173"/>
      <c r="C79" s="173"/>
      <c r="D79" s="173"/>
      <c r="E79" s="173"/>
      <c r="F79" s="173"/>
      <c r="G79" s="173"/>
      <c r="H79" s="173"/>
      <c r="I79" s="173"/>
      <c r="J79" s="173"/>
      <c r="K79" s="174"/>
    </row>
    <row r="80" spans="1:11" ht="20.25" customHeight="1" x14ac:dyDescent="0.55000000000000004">
      <c r="A80" s="3" t="s">
        <v>20</v>
      </c>
    </row>
    <row r="81" spans="1:11" ht="20.25" customHeight="1" x14ac:dyDescent="0.55000000000000004">
      <c r="A81" s="186"/>
      <c r="B81" s="167"/>
      <c r="C81" s="167"/>
      <c r="D81" s="167"/>
      <c r="E81" s="167"/>
      <c r="F81" s="167"/>
      <c r="G81" s="167"/>
      <c r="H81" s="167"/>
      <c r="I81" s="167"/>
      <c r="J81" s="167"/>
      <c r="K81" s="168"/>
    </row>
    <row r="82" spans="1:11" ht="20.25" customHeight="1" x14ac:dyDescent="0.55000000000000004">
      <c r="A82" s="172"/>
      <c r="B82" s="173"/>
      <c r="C82" s="173"/>
      <c r="D82" s="173"/>
      <c r="E82" s="173"/>
      <c r="F82" s="173"/>
      <c r="G82" s="173"/>
      <c r="H82" s="173"/>
      <c r="I82" s="173"/>
      <c r="J82" s="173"/>
      <c r="K82" s="174"/>
    </row>
    <row r="83" spans="1:11" ht="20.25" customHeight="1" x14ac:dyDescent="0.55000000000000004">
      <c r="A83" s="3" t="s">
        <v>31</v>
      </c>
    </row>
    <row r="84" spans="1:11" ht="20.25" customHeight="1" x14ac:dyDescent="0.55000000000000004">
      <c r="A84" s="123"/>
      <c r="B84" s="124"/>
      <c r="C84" s="124"/>
      <c r="D84" s="124"/>
      <c r="E84" s="124"/>
      <c r="F84" s="124"/>
      <c r="G84" s="124"/>
      <c r="H84" s="124"/>
      <c r="I84" s="124"/>
      <c r="J84" s="124"/>
      <c r="K84" s="125"/>
    </row>
    <row r="85" spans="1:11" ht="20.25" customHeight="1" x14ac:dyDescent="0.55000000000000004">
      <c r="A85" s="126"/>
      <c r="B85" s="127"/>
      <c r="C85" s="127"/>
      <c r="D85" s="127"/>
      <c r="E85" s="127"/>
      <c r="F85" s="127"/>
      <c r="G85" s="127"/>
      <c r="H85" s="127"/>
      <c r="I85" s="127"/>
      <c r="J85" s="127"/>
      <c r="K85" s="128"/>
    </row>
    <row r="86" spans="1:11" ht="20.25" customHeight="1" x14ac:dyDescent="0.55000000000000004">
      <c r="A86" s="129"/>
      <c r="B86" s="130"/>
      <c r="C86" s="130"/>
      <c r="D86" s="130"/>
      <c r="E86" s="130"/>
      <c r="F86" s="130"/>
      <c r="G86" s="130"/>
      <c r="H86" s="130"/>
      <c r="I86" s="130"/>
      <c r="J86" s="130"/>
      <c r="K86" s="131"/>
    </row>
    <row r="88" spans="1:11" ht="20.25" customHeight="1" x14ac:dyDescent="0.55000000000000004">
      <c r="A88" s="3" t="s">
        <v>28</v>
      </c>
    </row>
    <row r="90" spans="1:11" ht="20.25" customHeight="1" x14ac:dyDescent="0.55000000000000004">
      <c r="A90" s="3" t="s">
        <v>23</v>
      </c>
    </row>
    <row r="91" spans="1:11" ht="20.25" customHeight="1" x14ac:dyDescent="0.55000000000000004">
      <c r="A91" s="110" t="s">
        <v>111</v>
      </c>
      <c r="B91" s="111"/>
      <c r="C91" s="111"/>
      <c r="D91" s="111"/>
      <c r="E91" s="111"/>
      <c r="F91" s="111"/>
      <c r="G91" s="111"/>
      <c r="H91" s="111"/>
      <c r="I91" s="111"/>
      <c r="J91" s="111"/>
      <c r="K91" s="112"/>
    </row>
    <row r="92" spans="1:11" ht="20.25" customHeight="1" x14ac:dyDescent="0.55000000000000004">
      <c r="A92" s="113"/>
      <c r="B92" s="114"/>
      <c r="C92" s="114"/>
      <c r="D92" s="114"/>
      <c r="E92" s="114"/>
      <c r="F92" s="114"/>
      <c r="G92" s="114"/>
      <c r="H92" s="114"/>
      <c r="I92" s="114"/>
      <c r="J92" s="114"/>
      <c r="K92" s="115"/>
    </row>
    <row r="93" spans="1:11" ht="20.25" customHeight="1" x14ac:dyDescent="0.55000000000000004">
      <c r="A93" s="113"/>
      <c r="B93" s="114"/>
      <c r="C93" s="114"/>
      <c r="D93" s="114"/>
      <c r="E93" s="114"/>
      <c r="F93" s="114"/>
      <c r="G93" s="114"/>
      <c r="H93" s="114"/>
      <c r="I93" s="114"/>
      <c r="J93" s="114"/>
      <c r="K93" s="115"/>
    </row>
    <row r="94" spans="1:11" ht="20.25" customHeight="1" x14ac:dyDescent="0.55000000000000004">
      <c r="A94" s="113"/>
      <c r="B94" s="114"/>
      <c r="C94" s="114"/>
      <c r="D94" s="114"/>
      <c r="E94" s="114"/>
      <c r="F94" s="114"/>
      <c r="G94" s="114"/>
      <c r="H94" s="114"/>
      <c r="I94" s="114"/>
      <c r="J94" s="114"/>
      <c r="K94" s="115"/>
    </row>
    <row r="95" spans="1:11" ht="20.25" customHeight="1" x14ac:dyDescent="0.55000000000000004">
      <c r="A95" s="113"/>
      <c r="B95" s="114"/>
      <c r="C95" s="114"/>
      <c r="D95" s="114"/>
      <c r="E95" s="114"/>
      <c r="F95" s="114"/>
      <c r="G95" s="114"/>
      <c r="H95" s="114"/>
      <c r="I95" s="114"/>
      <c r="J95" s="114"/>
      <c r="K95" s="115"/>
    </row>
    <row r="96" spans="1:11" ht="20.25" customHeight="1" x14ac:dyDescent="0.55000000000000004">
      <c r="A96" s="113"/>
      <c r="B96" s="114"/>
      <c r="C96" s="114"/>
      <c r="D96" s="114"/>
      <c r="E96" s="114"/>
      <c r="F96" s="114"/>
      <c r="G96" s="114"/>
      <c r="H96" s="114"/>
      <c r="I96" s="114"/>
      <c r="J96" s="114"/>
      <c r="K96" s="115"/>
    </row>
    <row r="97" spans="1:11" ht="20.25" customHeight="1" x14ac:dyDescent="0.55000000000000004">
      <c r="A97" s="113"/>
      <c r="B97" s="114"/>
      <c r="C97" s="114"/>
      <c r="D97" s="114"/>
      <c r="E97" s="114"/>
      <c r="F97" s="114"/>
      <c r="G97" s="114"/>
      <c r="H97" s="114"/>
      <c r="I97" s="114"/>
      <c r="J97" s="114"/>
      <c r="K97" s="115"/>
    </row>
    <row r="98" spans="1:11" ht="20.25" customHeight="1" x14ac:dyDescent="0.55000000000000004">
      <c r="A98" s="113"/>
      <c r="B98" s="114"/>
      <c r="C98" s="114"/>
      <c r="D98" s="114"/>
      <c r="E98" s="114"/>
      <c r="F98" s="114"/>
      <c r="G98" s="114"/>
      <c r="H98" s="114"/>
      <c r="I98" s="114"/>
      <c r="J98" s="114"/>
      <c r="K98" s="115"/>
    </row>
    <row r="99" spans="1:11" ht="20.25" customHeight="1" x14ac:dyDescent="0.55000000000000004">
      <c r="A99" s="116"/>
      <c r="B99" s="117"/>
      <c r="C99" s="117"/>
      <c r="D99" s="117"/>
      <c r="E99" s="117"/>
      <c r="F99" s="117"/>
      <c r="G99" s="117"/>
      <c r="H99" s="117"/>
      <c r="I99" s="117"/>
      <c r="J99" s="117"/>
      <c r="K99" s="118"/>
    </row>
    <row r="101" spans="1:11" ht="20.25" customHeight="1" x14ac:dyDescent="0.55000000000000004">
      <c r="A101" s="3" t="s">
        <v>44</v>
      </c>
    </row>
    <row r="102" spans="1:11" ht="20.25" customHeight="1" x14ac:dyDescent="0.55000000000000004">
      <c r="A102" s="119" t="s">
        <v>24</v>
      </c>
      <c r="B102" s="120"/>
      <c r="C102" s="8">
        <f>LEN(A103)</f>
        <v>317</v>
      </c>
      <c r="D102" s="121" t="s">
        <v>45</v>
      </c>
      <c r="E102" s="121"/>
      <c r="F102" s="122" t="str">
        <f>IF($C$102&lt;700,"OK","700文字を越えています。700文字以内になるようご調整ください。")</f>
        <v>OK</v>
      </c>
      <c r="G102" s="122"/>
      <c r="H102" s="122"/>
      <c r="I102" s="122"/>
      <c r="J102" s="122"/>
      <c r="K102" s="122"/>
    </row>
    <row r="103" spans="1:11" ht="20.25" customHeight="1" x14ac:dyDescent="0.55000000000000004">
      <c r="A103" s="100" t="s">
        <v>115</v>
      </c>
      <c r="B103" s="101"/>
      <c r="C103" s="101"/>
      <c r="D103" s="101"/>
      <c r="E103" s="101"/>
      <c r="F103" s="101"/>
      <c r="G103" s="101"/>
      <c r="H103" s="101"/>
      <c r="I103" s="101"/>
      <c r="J103" s="101"/>
      <c r="K103" s="102"/>
    </row>
    <row r="104" spans="1:11" ht="20.25" customHeight="1" x14ac:dyDescent="0.55000000000000004">
      <c r="A104" s="103"/>
      <c r="B104" s="104"/>
      <c r="C104" s="104"/>
      <c r="D104" s="104"/>
      <c r="E104" s="104"/>
      <c r="F104" s="104"/>
      <c r="G104" s="104"/>
      <c r="H104" s="104"/>
      <c r="I104" s="104"/>
      <c r="J104" s="104"/>
      <c r="K104" s="105"/>
    </row>
    <row r="105" spans="1:11" ht="20.25" customHeight="1" x14ac:dyDescent="0.55000000000000004">
      <c r="A105" s="103"/>
      <c r="B105" s="104"/>
      <c r="C105" s="104"/>
      <c r="D105" s="104"/>
      <c r="E105" s="104"/>
      <c r="F105" s="104"/>
      <c r="G105" s="104"/>
      <c r="H105" s="104"/>
      <c r="I105" s="104"/>
      <c r="J105" s="104"/>
      <c r="K105" s="105"/>
    </row>
    <row r="106" spans="1:11" ht="20.25" customHeight="1" x14ac:dyDescent="0.55000000000000004">
      <c r="A106" s="103"/>
      <c r="B106" s="104"/>
      <c r="C106" s="104"/>
      <c r="D106" s="104"/>
      <c r="E106" s="104"/>
      <c r="F106" s="104"/>
      <c r="G106" s="104"/>
      <c r="H106" s="104"/>
      <c r="I106" s="104"/>
      <c r="J106" s="104"/>
      <c r="K106" s="105"/>
    </row>
    <row r="107" spans="1:11" ht="20.25" customHeight="1" x14ac:dyDescent="0.55000000000000004">
      <c r="A107" s="103"/>
      <c r="B107" s="104"/>
      <c r="C107" s="104"/>
      <c r="D107" s="104"/>
      <c r="E107" s="104"/>
      <c r="F107" s="104"/>
      <c r="G107" s="104"/>
      <c r="H107" s="104"/>
      <c r="I107" s="104"/>
      <c r="J107" s="104"/>
      <c r="K107" s="105"/>
    </row>
    <row r="108" spans="1:11" ht="20.25" customHeight="1" x14ac:dyDescent="0.55000000000000004">
      <c r="A108" s="103"/>
      <c r="B108" s="104"/>
      <c r="C108" s="104"/>
      <c r="D108" s="104"/>
      <c r="E108" s="104"/>
      <c r="F108" s="104"/>
      <c r="G108" s="104"/>
      <c r="H108" s="104"/>
      <c r="I108" s="104"/>
      <c r="J108" s="104"/>
      <c r="K108" s="105"/>
    </row>
    <row r="109" spans="1:11" ht="20.25" customHeight="1" x14ac:dyDescent="0.55000000000000004">
      <c r="A109" s="106"/>
      <c r="B109" s="104"/>
      <c r="C109" s="104"/>
      <c r="D109" s="104"/>
      <c r="E109" s="104"/>
      <c r="F109" s="104"/>
      <c r="G109" s="104"/>
      <c r="H109" s="104"/>
      <c r="I109" s="104"/>
      <c r="J109" s="104"/>
      <c r="K109" s="105"/>
    </row>
    <row r="110" spans="1:11" ht="20.25" customHeight="1" x14ac:dyDescent="0.55000000000000004">
      <c r="A110" s="106"/>
      <c r="B110" s="104"/>
      <c r="C110" s="104"/>
      <c r="D110" s="104"/>
      <c r="E110" s="104"/>
      <c r="F110" s="104"/>
      <c r="G110" s="104"/>
      <c r="H110" s="104"/>
      <c r="I110" s="104"/>
      <c r="J110" s="104"/>
      <c r="K110" s="105"/>
    </row>
    <row r="111" spans="1:11" ht="20.25" customHeight="1" x14ac:dyDescent="0.55000000000000004">
      <c r="A111" s="107"/>
      <c r="B111" s="108"/>
      <c r="C111" s="108"/>
      <c r="D111" s="108"/>
      <c r="E111" s="108"/>
      <c r="F111" s="108"/>
      <c r="G111" s="108"/>
      <c r="H111" s="108"/>
      <c r="I111" s="108"/>
      <c r="J111" s="108"/>
      <c r="K111" s="109"/>
    </row>
    <row r="113" spans="1:11" ht="20.25" customHeight="1" x14ac:dyDescent="0.55000000000000004">
      <c r="A113" s="3" t="s">
        <v>29</v>
      </c>
    </row>
    <row r="114" spans="1:11" ht="20.25" customHeight="1" x14ac:dyDescent="0.55000000000000004">
      <c r="A114" s="147" t="s">
        <v>112</v>
      </c>
      <c r="B114" s="101"/>
      <c r="C114" s="101"/>
      <c r="D114" s="101"/>
      <c r="E114" s="101"/>
      <c r="F114" s="101"/>
      <c r="G114" s="101"/>
      <c r="H114" s="101"/>
      <c r="I114" s="101"/>
      <c r="J114" s="101"/>
      <c r="K114" s="102"/>
    </row>
    <row r="115" spans="1:11" ht="20.25" customHeight="1" x14ac:dyDescent="0.55000000000000004">
      <c r="A115" s="103"/>
      <c r="B115" s="104"/>
      <c r="C115" s="104"/>
      <c r="D115" s="104"/>
      <c r="E115" s="104"/>
      <c r="F115" s="104"/>
      <c r="G115" s="104"/>
      <c r="H115" s="104"/>
      <c r="I115" s="104"/>
      <c r="J115" s="104"/>
      <c r="K115" s="105"/>
    </row>
    <row r="116" spans="1:11" ht="20.25" customHeight="1" x14ac:dyDescent="0.55000000000000004">
      <c r="A116" s="103"/>
      <c r="B116" s="104"/>
      <c r="C116" s="104"/>
      <c r="D116" s="104"/>
      <c r="E116" s="104"/>
      <c r="F116" s="104"/>
      <c r="G116" s="104"/>
      <c r="H116" s="104"/>
      <c r="I116" s="104"/>
      <c r="J116" s="104"/>
      <c r="K116" s="105"/>
    </row>
    <row r="117" spans="1:11" ht="20.25" customHeight="1" x14ac:dyDescent="0.55000000000000004">
      <c r="A117" s="103"/>
      <c r="B117" s="104"/>
      <c r="C117" s="104"/>
      <c r="D117" s="104"/>
      <c r="E117" s="104"/>
      <c r="F117" s="104"/>
      <c r="G117" s="104"/>
      <c r="H117" s="104"/>
      <c r="I117" s="104"/>
      <c r="J117" s="104"/>
      <c r="K117" s="105"/>
    </row>
    <row r="118" spans="1:11" ht="20.25" customHeight="1" x14ac:dyDescent="0.55000000000000004">
      <c r="A118" s="103"/>
      <c r="B118" s="104"/>
      <c r="C118" s="104"/>
      <c r="D118" s="104"/>
      <c r="E118" s="104"/>
      <c r="F118" s="104"/>
      <c r="G118" s="104"/>
      <c r="H118" s="104"/>
      <c r="I118" s="104"/>
      <c r="J118" s="104"/>
      <c r="K118" s="105"/>
    </row>
    <row r="119" spans="1:11" ht="20.25" customHeight="1" x14ac:dyDescent="0.55000000000000004">
      <c r="A119" s="103"/>
      <c r="B119" s="104"/>
      <c r="C119" s="104"/>
      <c r="D119" s="104"/>
      <c r="E119" s="104"/>
      <c r="F119" s="104"/>
      <c r="G119" s="104"/>
      <c r="H119" s="104"/>
      <c r="I119" s="104"/>
      <c r="J119" s="104"/>
      <c r="K119" s="105"/>
    </row>
    <row r="120" spans="1:11" ht="20.25" customHeight="1" x14ac:dyDescent="0.55000000000000004">
      <c r="A120" s="103"/>
      <c r="B120" s="104"/>
      <c r="C120" s="104"/>
      <c r="D120" s="104"/>
      <c r="E120" s="104"/>
      <c r="F120" s="104"/>
      <c r="G120" s="104"/>
      <c r="H120" s="104"/>
      <c r="I120" s="104"/>
      <c r="J120" s="104"/>
      <c r="K120" s="105"/>
    </row>
    <row r="121" spans="1:11" ht="20.25" customHeight="1" x14ac:dyDescent="0.55000000000000004">
      <c r="A121" s="103"/>
      <c r="B121" s="104"/>
      <c r="C121" s="104"/>
      <c r="D121" s="104"/>
      <c r="E121" s="104"/>
      <c r="F121" s="104"/>
      <c r="G121" s="104"/>
      <c r="H121" s="104"/>
      <c r="I121" s="104"/>
      <c r="J121" s="104"/>
      <c r="K121" s="105"/>
    </row>
    <row r="122" spans="1:11" ht="20.25" customHeight="1" x14ac:dyDescent="0.55000000000000004">
      <c r="A122" s="107"/>
      <c r="B122" s="108"/>
      <c r="C122" s="108"/>
      <c r="D122" s="108"/>
      <c r="E122" s="108"/>
      <c r="F122" s="108"/>
      <c r="G122" s="108"/>
      <c r="H122" s="108"/>
      <c r="I122" s="108"/>
      <c r="J122" s="108"/>
      <c r="K122" s="109"/>
    </row>
    <row r="124" spans="1:11" ht="20.25" customHeight="1" x14ac:dyDescent="0.55000000000000004">
      <c r="A124" s="3" t="s">
        <v>34</v>
      </c>
    </row>
    <row r="125" spans="1:11" ht="20.25" customHeight="1" x14ac:dyDescent="0.55000000000000004">
      <c r="A125" s="147" t="s">
        <v>114</v>
      </c>
      <c r="B125" s="101"/>
      <c r="C125" s="101"/>
      <c r="D125" s="101"/>
      <c r="E125" s="101"/>
      <c r="F125" s="101"/>
      <c r="G125" s="101"/>
      <c r="H125" s="101"/>
      <c r="I125" s="101"/>
      <c r="J125" s="101"/>
      <c r="K125" s="102"/>
    </row>
    <row r="126" spans="1:11" ht="20.25" customHeight="1" x14ac:dyDescent="0.55000000000000004">
      <c r="A126" s="103"/>
      <c r="B126" s="104"/>
      <c r="C126" s="104"/>
      <c r="D126" s="104"/>
      <c r="E126" s="104"/>
      <c r="F126" s="104"/>
      <c r="G126" s="104"/>
      <c r="H126" s="104"/>
      <c r="I126" s="104"/>
      <c r="J126" s="104"/>
      <c r="K126" s="105"/>
    </row>
    <row r="127" spans="1:11" ht="20.25" customHeight="1" x14ac:dyDescent="0.55000000000000004">
      <c r="A127" s="103"/>
      <c r="B127" s="104"/>
      <c r="C127" s="104"/>
      <c r="D127" s="104"/>
      <c r="E127" s="104"/>
      <c r="F127" s="104"/>
      <c r="G127" s="104"/>
      <c r="H127" s="104"/>
      <c r="I127" s="104"/>
      <c r="J127" s="104"/>
      <c r="K127" s="105"/>
    </row>
    <row r="128" spans="1:11" ht="20.25" customHeight="1" x14ac:dyDescent="0.55000000000000004">
      <c r="A128" s="103"/>
      <c r="B128" s="104"/>
      <c r="C128" s="104"/>
      <c r="D128" s="104"/>
      <c r="E128" s="104"/>
      <c r="F128" s="104"/>
      <c r="G128" s="104"/>
      <c r="H128" s="104"/>
      <c r="I128" s="104"/>
      <c r="J128" s="104"/>
      <c r="K128" s="105"/>
    </row>
    <row r="129" spans="1:11" ht="20.25" customHeight="1" x14ac:dyDescent="0.55000000000000004">
      <c r="A129" s="103"/>
      <c r="B129" s="104"/>
      <c r="C129" s="104"/>
      <c r="D129" s="104"/>
      <c r="E129" s="104"/>
      <c r="F129" s="104"/>
      <c r="G129" s="104"/>
      <c r="H129" s="104"/>
      <c r="I129" s="104"/>
      <c r="J129" s="104"/>
      <c r="K129" s="105"/>
    </row>
    <row r="130" spans="1:11" ht="20.25" customHeight="1" x14ac:dyDescent="0.55000000000000004">
      <c r="A130" s="103"/>
      <c r="B130" s="104"/>
      <c r="C130" s="104"/>
      <c r="D130" s="104"/>
      <c r="E130" s="104"/>
      <c r="F130" s="104"/>
      <c r="G130" s="104"/>
      <c r="H130" s="104"/>
      <c r="I130" s="104"/>
      <c r="J130" s="104"/>
      <c r="K130" s="105"/>
    </row>
    <row r="131" spans="1:11" ht="20.25" customHeight="1" x14ac:dyDescent="0.55000000000000004">
      <c r="A131" s="103"/>
      <c r="B131" s="104"/>
      <c r="C131" s="104"/>
      <c r="D131" s="104"/>
      <c r="E131" s="104"/>
      <c r="F131" s="104"/>
      <c r="G131" s="104"/>
      <c r="H131" s="104"/>
      <c r="I131" s="104"/>
      <c r="J131" s="104"/>
      <c r="K131" s="105"/>
    </row>
    <row r="132" spans="1:11" ht="20.25" customHeight="1" x14ac:dyDescent="0.55000000000000004">
      <c r="A132" s="103"/>
      <c r="B132" s="104"/>
      <c r="C132" s="104"/>
      <c r="D132" s="104"/>
      <c r="E132" s="104"/>
      <c r="F132" s="104"/>
      <c r="G132" s="104"/>
      <c r="H132" s="104"/>
      <c r="I132" s="104"/>
      <c r="J132" s="104"/>
      <c r="K132" s="105"/>
    </row>
    <row r="133" spans="1:11" ht="20.25" customHeight="1" x14ac:dyDescent="0.55000000000000004">
      <c r="A133" s="107"/>
      <c r="B133" s="108"/>
      <c r="C133" s="108"/>
      <c r="D133" s="108"/>
      <c r="E133" s="108"/>
      <c r="F133" s="108"/>
      <c r="G133" s="108"/>
      <c r="H133" s="108"/>
      <c r="I133" s="108"/>
      <c r="J133" s="108"/>
      <c r="K133" s="109"/>
    </row>
    <row r="135" spans="1:11" ht="20.25" customHeight="1" x14ac:dyDescent="0.55000000000000004">
      <c r="A135" s="3" t="s">
        <v>32</v>
      </c>
    </row>
    <row r="136" spans="1:11" ht="20.25" customHeight="1" x14ac:dyDescent="0.55000000000000004">
      <c r="A136" s="3" t="s">
        <v>25</v>
      </c>
      <c r="G136" s="3" t="s">
        <v>26</v>
      </c>
    </row>
    <row r="137" spans="1:11" ht="20.25" customHeight="1" x14ac:dyDescent="0.55000000000000004">
      <c r="A137" s="148" t="s">
        <v>104</v>
      </c>
      <c r="B137" s="149"/>
      <c r="C137" s="149"/>
      <c r="D137" s="149"/>
      <c r="E137" s="150"/>
      <c r="F137" s="49"/>
      <c r="G137" s="148" t="s">
        <v>116</v>
      </c>
      <c r="H137" s="157"/>
      <c r="I137" s="157"/>
      <c r="J137" s="157"/>
      <c r="K137" s="158"/>
    </row>
    <row r="138" spans="1:11" ht="20.25" customHeight="1" x14ac:dyDescent="0.55000000000000004">
      <c r="A138" s="151"/>
      <c r="B138" s="152"/>
      <c r="C138" s="152"/>
      <c r="D138" s="152"/>
      <c r="E138" s="153"/>
      <c r="F138" s="49"/>
      <c r="G138" s="159"/>
      <c r="H138" s="160"/>
      <c r="I138" s="160"/>
      <c r="J138" s="160"/>
      <c r="K138" s="161"/>
    </row>
    <row r="139" spans="1:11" ht="20.25" customHeight="1" x14ac:dyDescent="0.55000000000000004">
      <c r="A139" s="151"/>
      <c r="B139" s="152"/>
      <c r="C139" s="152"/>
      <c r="D139" s="152"/>
      <c r="E139" s="153"/>
      <c r="F139" s="49"/>
      <c r="G139" s="159"/>
      <c r="H139" s="160"/>
      <c r="I139" s="160"/>
      <c r="J139" s="160"/>
      <c r="K139" s="161"/>
    </row>
    <row r="140" spans="1:11" ht="20.25" customHeight="1" x14ac:dyDescent="0.55000000000000004">
      <c r="A140" s="151"/>
      <c r="B140" s="152"/>
      <c r="C140" s="152"/>
      <c r="D140" s="152"/>
      <c r="E140" s="153"/>
      <c r="F140" s="165"/>
      <c r="G140" s="159"/>
      <c r="H140" s="160"/>
      <c r="I140" s="160"/>
      <c r="J140" s="160"/>
      <c r="K140" s="161"/>
    </row>
    <row r="141" spans="1:11" ht="20.25" customHeight="1" x14ac:dyDescent="0.55000000000000004">
      <c r="A141" s="151"/>
      <c r="B141" s="152"/>
      <c r="C141" s="152"/>
      <c r="D141" s="152"/>
      <c r="E141" s="153"/>
      <c r="F141" s="165"/>
      <c r="G141" s="159"/>
      <c r="H141" s="160"/>
      <c r="I141" s="160"/>
      <c r="J141" s="160"/>
      <c r="K141" s="161"/>
    </row>
    <row r="142" spans="1:11" ht="20.25" customHeight="1" x14ac:dyDescent="0.55000000000000004">
      <c r="A142" s="151"/>
      <c r="B142" s="152"/>
      <c r="C142" s="152"/>
      <c r="D142" s="152"/>
      <c r="E142" s="153"/>
      <c r="F142" s="49"/>
      <c r="G142" s="159"/>
      <c r="H142" s="160"/>
      <c r="I142" s="160"/>
      <c r="J142" s="160"/>
      <c r="K142" s="161"/>
    </row>
    <row r="143" spans="1:11" ht="20.25" customHeight="1" x14ac:dyDescent="0.55000000000000004">
      <c r="A143" s="151"/>
      <c r="B143" s="152"/>
      <c r="C143" s="152"/>
      <c r="D143" s="152"/>
      <c r="E143" s="153"/>
      <c r="F143" s="49"/>
      <c r="G143" s="159"/>
      <c r="H143" s="160"/>
      <c r="I143" s="160"/>
      <c r="J143" s="160"/>
      <c r="K143" s="161"/>
    </row>
    <row r="144" spans="1:11" ht="20.25" customHeight="1" x14ac:dyDescent="0.55000000000000004">
      <c r="A144" s="151"/>
      <c r="B144" s="152"/>
      <c r="C144" s="152"/>
      <c r="D144" s="152"/>
      <c r="E144" s="153"/>
      <c r="F144" s="49"/>
      <c r="G144" s="159"/>
      <c r="H144" s="160"/>
      <c r="I144" s="160"/>
      <c r="J144" s="160"/>
      <c r="K144" s="161"/>
    </row>
    <row r="145" spans="1:11" ht="20.25" customHeight="1" x14ac:dyDescent="0.55000000000000004">
      <c r="A145" s="154"/>
      <c r="B145" s="155"/>
      <c r="C145" s="155"/>
      <c r="D145" s="155"/>
      <c r="E145" s="156"/>
      <c r="F145" s="49"/>
      <c r="G145" s="162"/>
      <c r="H145" s="163"/>
      <c r="I145" s="163"/>
      <c r="J145" s="163"/>
      <c r="K145" s="164"/>
    </row>
    <row r="146" spans="1:11" ht="20.25" customHeight="1" x14ac:dyDescent="0.55000000000000004">
      <c r="A146" s="3" t="s">
        <v>30</v>
      </c>
    </row>
    <row r="147" spans="1:11" ht="20.25" customHeight="1" x14ac:dyDescent="0.55000000000000004">
      <c r="A147" s="166" t="s">
        <v>117</v>
      </c>
      <c r="B147" s="167"/>
      <c r="C147" s="167"/>
      <c r="D147" s="167"/>
      <c r="E147" s="167"/>
      <c r="F147" s="167"/>
      <c r="G147" s="167"/>
      <c r="H147" s="167"/>
      <c r="I147" s="167"/>
      <c r="J147" s="167"/>
      <c r="K147" s="168"/>
    </row>
    <row r="148" spans="1:11" ht="20.25" customHeight="1" x14ac:dyDescent="0.55000000000000004">
      <c r="A148" s="169"/>
      <c r="B148" s="170"/>
      <c r="C148" s="170"/>
      <c r="D148" s="170"/>
      <c r="E148" s="170"/>
      <c r="F148" s="170"/>
      <c r="G148" s="170"/>
      <c r="H148" s="170"/>
      <c r="I148" s="170"/>
      <c r="J148" s="170"/>
      <c r="K148" s="171"/>
    </row>
    <row r="149" spans="1:11" ht="20.25" customHeight="1" x14ac:dyDescent="0.55000000000000004">
      <c r="A149" s="169"/>
      <c r="B149" s="170"/>
      <c r="C149" s="170"/>
      <c r="D149" s="170"/>
      <c r="E149" s="170"/>
      <c r="F149" s="170"/>
      <c r="G149" s="170"/>
      <c r="H149" s="170"/>
      <c r="I149" s="170"/>
      <c r="J149" s="170"/>
      <c r="K149" s="171"/>
    </row>
    <row r="150" spans="1:11" ht="20.25" customHeight="1" x14ac:dyDescent="0.55000000000000004">
      <c r="A150" s="172"/>
      <c r="B150" s="173"/>
      <c r="C150" s="173"/>
      <c r="D150" s="173"/>
      <c r="E150" s="173"/>
      <c r="F150" s="173"/>
      <c r="G150" s="173"/>
      <c r="H150" s="173"/>
      <c r="I150" s="173"/>
      <c r="J150" s="173"/>
      <c r="K150" s="174"/>
    </row>
    <row r="152" spans="1:11" ht="20.25" customHeight="1" x14ac:dyDescent="0.55000000000000004">
      <c r="A152" s="50" t="s">
        <v>67</v>
      </c>
    </row>
    <row r="153" spans="1:11" ht="20.25" customHeight="1" x14ac:dyDescent="0.55000000000000004">
      <c r="A153" s="138" t="s">
        <v>118</v>
      </c>
      <c r="B153" s="139"/>
      <c r="C153" s="139"/>
      <c r="D153" s="139"/>
      <c r="E153" s="139"/>
      <c r="F153" s="139"/>
      <c r="G153" s="139"/>
      <c r="H153" s="139"/>
      <c r="I153" s="139"/>
      <c r="J153" s="139"/>
      <c r="K153" s="140"/>
    </row>
    <row r="154" spans="1:11" ht="20.25" customHeight="1" x14ac:dyDescent="0.55000000000000004">
      <c r="A154" s="141"/>
      <c r="B154" s="142"/>
      <c r="C154" s="142"/>
      <c r="D154" s="142"/>
      <c r="E154" s="142"/>
      <c r="F154" s="142"/>
      <c r="G154" s="142"/>
      <c r="H154" s="142"/>
      <c r="I154" s="142"/>
      <c r="J154" s="142"/>
      <c r="K154" s="143"/>
    </row>
    <row r="155" spans="1:11" ht="20.25" customHeight="1" x14ac:dyDescent="0.55000000000000004">
      <c r="A155" s="141"/>
      <c r="B155" s="142"/>
      <c r="C155" s="142"/>
      <c r="D155" s="142"/>
      <c r="E155" s="142"/>
      <c r="F155" s="142"/>
      <c r="G155" s="142"/>
      <c r="H155" s="142"/>
      <c r="I155" s="142"/>
      <c r="J155" s="142"/>
      <c r="K155" s="143"/>
    </row>
    <row r="156" spans="1:11" ht="20.25" customHeight="1" x14ac:dyDescent="0.55000000000000004">
      <c r="A156" s="141"/>
      <c r="B156" s="142"/>
      <c r="C156" s="142"/>
      <c r="D156" s="142"/>
      <c r="E156" s="142"/>
      <c r="F156" s="142"/>
      <c r="G156" s="142"/>
      <c r="H156" s="142"/>
      <c r="I156" s="142"/>
      <c r="J156" s="142"/>
      <c r="K156" s="143"/>
    </row>
    <row r="157" spans="1:11" ht="20.25" customHeight="1" x14ac:dyDescent="0.55000000000000004">
      <c r="A157" s="141"/>
      <c r="B157" s="142"/>
      <c r="C157" s="142"/>
      <c r="D157" s="142"/>
      <c r="E157" s="142"/>
      <c r="F157" s="142"/>
      <c r="G157" s="142"/>
      <c r="H157" s="142"/>
      <c r="I157" s="142"/>
      <c r="J157" s="142"/>
      <c r="K157" s="143"/>
    </row>
    <row r="158" spans="1:11" ht="20.25" customHeight="1" x14ac:dyDescent="0.55000000000000004">
      <c r="A158" s="144"/>
      <c r="B158" s="145"/>
      <c r="C158" s="145"/>
      <c r="D158" s="145"/>
      <c r="E158" s="145"/>
      <c r="F158" s="145"/>
      <c r="G158" s="145"/>
      <c r="H158" s="145"/>
      <c r="I158" s="145"/>
      <c r="J158" s="145"/>
      <c r="K158" s="146"/>
    </row>
  </sheetData>
  <protectedRanges>
    <protectedRange sqref="A102:K102" name="範囲1"/>
  </protectedRanges>
  <mergeCells count="44">
    <mergeCell ref="A19:K22"/>
    <mergeCell ref="A25:E33"/>
    <mergeCell ref="A81:K82"/>
    <mergeCell ref="A46:E54"/>
    <mergeCell ref="G46:K54"/>
    <mergeCell ref="F49:F50"/>
    <mergeCell ref="A56:K57"/>
    <mergeCell ref="A62:K64"/>
    <mergeCell ref="A68:E76"/>
    <mergeCell ref="G68:K76"/>
    <mergeCell ref="F71:F72"/>
    <mergeCell ref="A78:K79"/>
    <mergeCell ref="A35:K36"/>
    <mergeCell ref="A41:K43"/>
    <mergeCell ref="A59:K60"/>
    <mergeCell ref="A15:B15"/>
    <mergeCell ref="D15:E15"/>
    <mergeCell ref="G15:K15"/>
    <mergeCell ref="A16:B16"/>
    <mergeCell ref="D16:E16"/>
    <mergeCell ref="G16:K16"/>
    <mergeCell ref="A153:K158"/>
    <mergeCell ref="A114:K122"/>
    <mergeCell ref="A125:K133"/>
    <mergeCell ref="A137:E145"/>
    <mergeCell ref="G137:K145"/>
    <mergeCell ref="F140:F141"/>
    <mergeCell ref="A147:K150"/>
    <mergeCell ref="H7:K7"/>
    <mergeCell ref="G25:K33"/>
    <mergeCell ref="F28:F29"/>
    <mergeCell ref="A103:K111"/>
    <mergeCell ref="A91:K99"/>
    <mergeCell ref="A102:B102"/>
    <mergeCell ref="D102:E102"/>
    <mergeCell ref="F102:K102"/>
    <mergeCell ref="A84:K86"/>
    <mergeCell ref="A13:B13"/>
    <mergeCell ref="D13:E13"/>
    <mergeCell ref="G13:K13"/>
    <mergeCell ref="A14:B14"/>
    <mergeCell ref="D14:E14"/>
    <mergeCell ref="G14:K14"/>
    <mergeCell ref="A38:K39"/>
  </mergeCells>
  <phoneticPr fontId="1"/>
  <conditionalFormatting sqref="A103:K111">
    <cfRule type="expression" dxfId="18" priority="5">
      <formula>$C$102&gt;700</formula>
    </cfRule>
  </conditionalFormatting>
  <conditionalFormatting sqref="C102">
    <cfRule type="expression" dxfId="17" priority="4">
      <formula>$B$102&gt;700</formula>
    </cfRule>
  </conditionalFormatting>
  <conditionalFormatting sqref="D102">
    <cfRule type="expression" dxfId="16" priority="3">
      <formula>$B$102&gt;700</formula>
    </cfRule>
  </conditionalFormatting>
  <conditionalFormatting sqref="F102">
    <cfRule type="expression" dxfId="15" priority="2">
      <formula>$B$102&gt;700</formula>
    </cfRule>
  </conditionalFormatting>
  <conditionalFormatting sqref="F102:K102">
    <cfRule type="expression" dxfId="14" priority="1">
      <formula>$C$102&gt;700</formula>
    </cfRule>
  </conditionalFormatting>
  <pageMargins left="0.7" right="0.7" top="0.75" bottom="0.75" header="0.3" footer="0.3"/>
  <pageSetup paperSize="9" scale="77" fitToHeight="0" orientation="portrait" r:id="rId1"/>
  <rowBreaks count="3" manualBreakCount="3">
    <brk id="43" max="10" man="1"/>
    <brk id="86" max="10" man="1"/>
    <brk id="111"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D755F-0662-45FC-A1EC-74291429E025}">
  <dimension ref="A1:F59"/>
  <sheetViews>
    <sheetView zoomScale="78" zoomScaleNormal="78" workbookViewId="0">
      <selection activeCell="E32" sqref="E32"/>
    </sheetView>
  </sheetViews>
  <sheetFormatPr defaultColWidth="8.58203125" defaultRowHeight="17.5" x14ac:dyDescent="0.55000000000000004"/>
  <cols>
    <col min="1" max="1" width="22.75" style="10" customWidth="1"/>
    <col min="2" max="2" width="17.33203125" style="10" customWidth="1"/>
    <col min="3" max="4" width="13.08203125" style="10" customWidth="1"/>
    <col min="5" max="5" width="14.75" style="10" customWidth="1"/>
    <col min="6" max="6" width="27.33203125" style="10" customWidth="1"/>
    <col min="7" max="16384" width="8.58203125" style="10"/>
  </cols>
  <sheetData>
    <row r="1" spans="1:6" ht="19.5" customHeight="1" thickBot="1" x14ac:dyDescent="0.6">
      <c r="A1" s="216" t="s">
        <v>131</v>
      </c>
      <c r="B1" s="216"/>
      <c r="C1" s="216"/>
      <c r="D1" s="52" t="s">
        <v>132</v>
      </c>
    </row>
    <row r="2" spans="1:6" ht="18.649999999999999" customHeight="1" thickBot="1" x14ac:dyDescent="0.6">
      <c r="B2" s="11"/>
      <c r="C2" s="11"/>
      <c r="D2" s="12" t="s">
        <v>68</v>
      </c>
      <c r="E2" s="217" t="s">
        <v>133</v>
      </c>
      <c r="F2" s="218"/>
    </row>
    <row r="3" spans="1:6" ht="18.649999999999999" customHeight="1" thickBot="1" x14ac:dyDescent="0.6">
      <c r="B3" s="11"/>
      <c r="C3" s="11"/>
      <c r="D3" s="12" t="s">
        <v>69</v>
      </c>
      <c r="E3" s="219" t="s">
        <v>134</v>
      </c>
      <c r="F3" s="220"/>
    </row>
    <row r="4" spans="1:6" ht="17.149999999999999" customHeight="1" thickBot="1" x14ac:dyDescent="0.6">
      <c r="A4" s="13" t="s">
        <v>70</v>
      </c>
      <c r="B4" s="221"/>
      <c r="C4" s="221"/>
      <c r="D4" s="221"/>
      <c r="E4" s="221"/>
      <c r="F4" s="12" t="s">
        <v>71</v>
      </c>
    </row>
    <row r="5" spans="1:6" ht="17.149999999999999" customHeight="1" x14ac:dyDescent="0.55000000000000004">
      <c r="A5" s="222" t="s">
        <v>72</v>
      </c>
      <c r="B5" s="213" t="s">
        <v>73</v>
      </c>
      <c r="C5" s="222" t="s">
        <v>135</v>
      </c>
      <c r="D5" s="222" t="s">
        <v>74</v>
      </c>
      <c r="E5" s="51" t="s">
        <v>75</v>
      </c>
      <c r="F5" s="15" t="s">
        <v>76</v>
      </c>
    </row>
    <row r="6" spans="1:6" ht="17.149999999999999" customHeight="1" thickBot="1" x14ac:dyDescent="0.6">
      <c r="A6" s="223"/>
      <c r="B6" s="214"/>
      <c r="C6" s="223"/>
      <c r="D6" s="223"/>
      <c r="E6" s="16" t="s">
        <v>77</v>
      </c>
      <c r="F6" s="17" t="s">
        <v>78</v>
      </c>
    </row>
    <row r="7" spans="1:6" ht="17.149999999999999" customHeight="1" x14ac:dyDescent="0.55000000000000004">
      <c r="A7" s="18" t="s">
        <v>79</v>
      </c>
      <c r="B7" s="19">
        <v>11150000</v>
      </c>
      <c r="C7" s="53">
        <v>10459000</v>
      </c>
      <c r="D7" s="20">
        <v>11150000</v>
      </c>
      <c r="E7" s="21" t="str">
        <f>IF(B7-D7&lt;=0,"",(B7-D7))</f>
        <v/>
      </c>
      <c r="F7" s="54">
        <f>IF(C7&lt;B7,B7-C7,"")</f>
        <v>691000</v>
      </c>
    </row>
    <row r="8" spans="1:6" ht="17.149999999999999" customHeight="1" thickBot="1" x14ac:dyDescent="0.6">
      <c r="A8" s="22" t="s">
        <v>80</v>
      </c>
      <c r="B8" s="23">
        <v>2790000</v>
      </c>
      <c r="C8" s="45">
        <v>2615005</v>
      </c>
      <c r="D8" s="55">
        <f>IF(C8=0,"",C8)</f>
        <v>2615005</v>
      </c>
      <c r="E8" s="24"/>
      <c r="F8" s="25"/>
    </row>
    <row r="9" spans="1:6" ht="17.149999999999999" customHeight="1" thickBot="1" x14ac:dyDescent="0.6">
      <c r="A9" s="26" t="s">
        <v>81</v>
      </c>
      <c r="B9" s="27">
        <f>IF(SUM(B7,B8)=0,"",SUM(B7,B8))</f>
        <v>13940000</v>
      </c>
      <c r="C9" s="46">
        <f>IF(SUM(C7,C8)=0,"",SUM(C7,C8))</f>
        <v>13074005</v>
      </c>
      <c r="D9" s="56">
        <f t="shared" ref="D9:F9" si="0">IF(SUM(D7,D8)=0,"",SUM(D7,D8))</f>
        <v>13765005</v>
      </c>
      <c r="E9" s="28" t="str">
        <f>IF(SUM(E7,E8)=0,"0",SUM(E7,E8))</f>
        <v>0</v>
      </c>
      <c r="F9" s="27">
        <f t="shared" si="0"/>
        <v>691000</v>
      </c>
    </row>
    <row r="10" spans="1:6" ht="17.149999999999999" customHeight="1" x14ac:dyDescent="0.55000000000000004"/>
    <row r="11" spans="1:6" ht="17.149999999999999" customHeight="1" thickBot="1" x14ac:dyDescent="0.6">
      <c r="A11" s="13" t="s">
        <v>82</v>
      </c>
      <c r="B11" s="12"/>
      <c r="C11" s="29"/>
      <c r="D11" s="29"/>
      <c r="E11" s="29"/>
      <c r="F11" s="12" t="s">
        <v>83</v>
      </c>
    </row>
    <row r="12" spans="1:6" ht="18.75" customHeight="1" x14ac:dyDescent="0.55000000000000004">
      <c r="A12" s="222" t="s">
        <v>72</v>
      </c>
      <c r="B12" s="213" t="s">
        <v>84</v>
      </c>
      <c r="C12" s="222" t="s">
        <v>85</v>
      </c>
      <c r="D12" s="222" t="s">
        <v>86</v>
      </c>
      <c r="E12" s="30" t="s">
        <v>136</v>
      </c>
      <c r="F12" s="213" t="s">
        <v>87</v>
      </c>
    </row>
    <row r="13" spans="1:6" ht="29.25" customHeight="1" thickBot="1" x14ac:dyDescent="0.6">
      <c r="A13" s="223"/>
      <c r="B13" s="214"/>
      <c r="C13" s="223"/>
      <c r="D13" s="223"/>
      <c r="E13" s="31" t="s">
        <v>88</v>
      </c>
      <c r="F13" s="214"/>
    </row>
    <row r="14" spans="1:6" ht="17.149999999999999" customHeight="1" x14ac:dyDescent="0.55000000000000004">
      <c r="A14" s="57" t="s">
        <v>137</v>
      </c>
      <c r="B14" s="20">
        <v>3057600</v>
      </c>
      <c r="C14" s="20">
        <v>2977377</v>
      </c>
      <c r="D14" s="20">
        <v>2977377</v>
      </c>
      <c r="E14" s="58" t="str">
        <f t="shared" ref="E14:E28" si="1">IF(C14-D14=0,"",C14-D14)</f>
        <v/>
      </c>
      <c r="F14" s="59"/>
    </row>
    <row r="15" spans="1:6" ht="17.149999999999999" customHeight="1" x14ac:dyDescent="0.55000000000000004">
      <c r="A15" s="57" t="s">
        <v>138</v>
      </c>
      <c r="B15" s="32">
        <v>1080000</v>
      </c>
      <c r="C15" s="32">
        <v>68398</v>
      </c>
      <c r="D15" s="32">
        <v>68398</v>
      </c>
      <c r="E15" s="58"/>
      <c r="F15" s="60"/>
    </row>
    <row r="16" spans="1:6" ht="17.149999999999999" customHeight="1" x14ac:dyDescent="0.55000000000000004">
      <c r="A16" s="57" t="s">
        <v>139</v>
      </c>
      <c r="B16" s="32">
        <v>60000</v>
      </c>
      <c r="C16" s="32">
        <v>42817</v>
      </c>
      <c r="D16" s="61">
        <v>42817</v>
      </c>
      <c r="E16" s="58" t="str">
        <f t="shared" si="1"/>
        <v/>
      </c>
      <c r="F16" s="60"/>
    </row>
    <row r="17" spans="1:6" ht="17.149999999999999" customHeight="1" x14ac:dyDescent="0.55000000000000004">
      <c r="A17" s="57" t="s">
        <v>140</v>
      </c>
      <c r="B17" s="32">
        <v>60000</v>
      </c>
      <c r="C17" s="32">
        <v>314496</v>
      </c>
      <c r="D17" s="61">
        <v>314496</v>
      </c>
      <c r="E17" s="58" t="str">
        <f t="shared" si="1"/>
        <v/>
      </c>
      <c r="F17" s="60" t="s">
        <v>162</v>
      </c>
    </row>
    <row r="18" spans="1:6" ht="17.149999999999999" customHeight="1" x14ac:dyDescent="0.55000000000000004">
      <c r="A18" s="57" t="s">
        <v>141</v>
      </c>
      <c r="B18" s="32">
        <v>575000</v>
      </c>
      <c r="C18" s="32">
        <v>256781</v>
      </c>
      <c r="D18" s="61">
        <v>256781</v>
      </c>
      <c r="E18" s="58" t="str">
        <f t="shared" si="1"/>
        <v/>
      </c>
      <c r="F18" s="60"/>
    </row>
    <row r="19" spans="1:6" ht="17.149999999999999" customHeight="1" x14ac:dyDescent="0.55000000000000004">
      <c r="A19" s="57" t="s">
        <v>142</v>
      </c>
      <c r="B19" s="32">
        <v>800000</v>
      </c>
      <c r="C19" s="32">
        <v>131425</v>
      </c>
      <c r="D19" s="61">
        <v>131425</v>
      </c>
      <c r="E19" s="58" t="str">
        <f t="shared" si="1"/>
        <v/>
      </c>
      <c r="F19" s="60"/>
    </row>
    <row r="20" spans="1:6" ht="17.149999999999999" customHeight="1" x14ac:dyDescent="0.55000000000000004">
      <c r="A20" s="57" t="s">
        <v>143</v>
      </c>
      <c r="B20" s="32">
        <v>6000000</v>
      </c>
      <c r="C20" s="32">
        <v>5872562</v>
      </c>
      <c r="D20" s="61">
        <v>5872562</v>
      </c>
      <c r="E20" s="58" t="str">
        <f t="shared" si="1"/>
        <v/>
      </c>
      <c r="F20" s="60"/>
    </row>
    <row r="21" spans="1:6" ht="17.149999999999999" customHeight="1" x14ac:dyDescent="0.55000000000000004">
      <c r="A21" s="57" t="s">
        <v>144</v>
      </c>
      <c r="B21" s="32">
        <v>600000</v>
      </c>
      <c r="C21" s="32">
        <v>13829</v>
      </c>
      <c r="D21" s="61">
        <v>13829</v>
      </c>
      <c r="E21" s="58" t="str">
        <f t="shared" si="1"/>
        <v/>
      </c>
      <c r="F21" s="60"/>
    </row>
    <row r="22" spans="1:6" ht="17.149999999999999" customHeight="1" x14ac:dyDescent="0.55000000000000004">
      <c r="A22" s="57" t="s">
        <v>145</v>
      </c>
      <c r="B22" s="32">
        <v>500000</v>
      </c>
      <c r="C22" s="32">
        <v>37829</v>
      </c>
      <c r="D22" s="61">
        <v>37829</v>
      </c>
      <c r="E22" s="58" t="str">
        <f t="shared" si="1"/>
        <v/>
      </c>
      <c r="F22" s="60"/>
    </row>
    <row r="23" spans="1:6" ht="17.149999999999999" customHeight="1" x14ac:dyDescent="0.55000000000000004">
      <c r="A23" s="57" t="s">
        <v>146</v>
      </c>
      <c r="B23" s="32">
        <v>1200000</v>
      </c>
      <c r="C23" s="32">
        <v>3358491</v>
      </c>
      <c r="D23" s="61">
        <v>3358491</v>
      </c>
      <c r="E23" s="58" t="str">
        <f t="shared" si="1"/>
        <v/>
      </c>
      <c r="F23" s="60" t="s">
        <v>161</v>
      </c>
    </row>
    <row r="24" spans="1:6" ht="17.149999999999999" customHeight="1" x14ac:dyDescent="0.55000000000000004">
      <c r="A24" s="57"/>
      <c r="B24" s="32"/>
      <c r="C24" s="32"/>
      <c r="D24" s="61"/>
      <c r="E24" s="58" t="str">
        <f t="shared" si="1"/>
        <v/>
      </c>
      <c r="F24" s="60"/>
    </row>
    <row r="25" spans="1:6" ht="17.149999999999999" customHeight="1" x14ac:dyDescent="0.55000000000000004">
      <c r="A25" s="57"/>
      <c r="B25" s="32"/>
      <c r="C25" s="32"/>
      <c r="D25" s="61"/>
      <c r="E25" s="58" t="str">
        <f t="shared" si="1"/>
        <v/>
      </c>
      <c r="F25" s="60"/>
    </row>
    <row r="26" spans="1:6" ht="17.149999999999999" customHeight="1" thickBot="1" x14ac:dyDescent="0.6">
      <c r="A26" s="57"/>
      <c r="B26" s="32"/>
      <c r="C26" s="32"/>
      <c r="D26" s="61"/>
      <c r="E26" s="58" t="str">
        <f t="shared" si="1"/>
        <v/>
      </c>
      <c r="F26" s="60"/>
    </row>
    <row r="27" spans="1:6" ht="17.149999999999999" customHeight="1" thickBot="1" x14ac:dyDescent="0.6">
      <c r="A27" s="62" t="s">
        <v>147</v>
      </c>
      <c r="B27" s="63">
        <f>IF(SUM(B14:B26)=0,"",SUM(B12:B26))</f>
        <v>13932600</v>
      </c>
      <c r="C27" s="64"/>
      <c r="D27" s="65"/>
      <c r="E27" s="58" t="str">
        <f t="shared" si="1"/>
        <v/>
      </c>
      <c r="F27" s="60"/>
    </row>
    <row r="28" spans="1:6" ht="17.149999999999999" customHeight="1" thickBot="1" x14ac:dyDescent="0.6">
      <c r="A28" s="66" t="s">
        <v>148</v>
      </c>
      <c r="B28" s="67">
        <v>7400</v>
      </c>
      <c r="C28" s="68"/>
      <c r="D28" s="69"/>
      <c r="E28" s="58" t="str">
        <f t="shared" si="1"/>
        <v/>
      </c>
      <c r="F28" s="60"/>
    </row>
    <row r="29" spans="1:6" ht="17.149999999999999" customHeight="1" thickBot="1" x14ac:dyDescent="0.6">
      <c r="A29" s="33" t="s">
        <v>149</v>
      </c>
      <c r="B29" s="34">
        <v>13940000</v>
      </c>
      <c r="C29" s="70">
        <f>IF(SUM(C14:C28)=0,"",SUM(C14:C28))</f>
        <v>13074005</v>
      </c>
      <c r="D29" s="34">
        <f t="shared" ref="D29" si="2">IF(SUM(D14:D28)=0,"",SUM(D14:D28))</f>
        <v>13074005</v>
      </c>
      <c r="E29" s="71" t="str">
        <f>IF(SUM(E14:E28)=0,"0",SUM(E14:E28))</f>
        <v>0</v>
      </c>
      <c r="F29" s="36"/>
    </row>
    <row r="30" spans="1:6" ht="15.75" customHeight="1" x14ac:dyDescent="0.55000000000000004">
      <c r="A30" s="1" t="s">
        <v>150</v>
      </c>
      <c r="B30" s="72"/>
    </row>
    <row r="31" spans="1:6" ht="15.75" customHeight="1" x14ac:dyDescent="0.55000000000000004">
      <c r="A31" s="1" t="s">
        <v>89</v>
      </c>
      <c r="B31" s="72"/>
      <c r="F31" s="10">
        <f>C29*80%</f>
        <v>10459204</v>
      </c>
    </row>
    <row r="32" spans="1:6" ht="15.75" customHeight="1" x14ac:dyDescent="0.55000000000000004">
      <c r="A32" s="1"/>
      <c r="B32" s="72"/>
    </row>
    <row r="33" spans="1:6" ht="15.75" customHeight="1" x14ac:dyDescent="0.55000000000000004">
      <c r="A33" s="1" t="s">
        <v>151</v>
      </c>
      <c r="B33" s="72"/>
      <c r="C33" s="73"/>
      <c r="D33" s="73"/>
      <c r="E33" s="73"/>
      <c r="F33" s="73"/>
    </row>
    <row r="34" spans="1:6" ht="15.75" customHeight="1" x14ac:dyDescent="0.55000000000000004">
      <c r="A34" s="215" t="s">
        <v>152</v>
      </c>
      <c r="B34" s="215"/>
    </row>
    <row r="35" spans="1:6" ht="15.75" customHeight="1" x14ac:dyDescent="0.55000000000000004">
      <c r="A35" s="224" t="str">
        <f>IF(C9&lt;B9,"有り","無し")</f>
        <v>有り</v>
      </c>
      <c r="B35" s="224"/>
    </row>
    <row r="36" spans="1:6" ht="15.75" customHeight="1" x14ac:dyDescent="0.55000000000000004">
      <c r="A36" s="74" t="s">
        <v>153</v>
      </c>
      <c r="B36" s="74"/>
      <c r="C36" s="74"/>
      <c r="D36" s="74"/>
      <c r="E36" s="74"/>
      <c r="F36" s="75"/>
    </row>
    <row r="37" spans="1:6" ht="15.75" customHeight="1" x14ac:dyDescent="0.55000000000000004">
      <c r="A37" s="74" t="s">
        <v>154</v>
      </c>
      <c r="B37" s="74"/>
      <c r="C37" s="74"/>
      <c r="D37" s="74"/>
      <c r="E37" s="74"/>
      <c r="F37" s="75"/>
    </row>
    <row r="38" spans="1:6" ht="15.75" customHeight="1" x14ac:dyDescent="0.55000000000000004">
      <c r="A38" s="74"/>
      <c r="B38" s="74"/>
      <c r="C38" s="74"/>
      <c r="D38" s="74"/>
      <c r="E38" s="76"/>
    </row>
    <row r="39" spans="1:6" ht="15.75" customHeight="1" x14ac:dyDescent="0.55000000000000004">
      <c r="A39" s="74"/>
      <c r="B39" s="74"/>
      <c r="C39" s="74"/>
      <c r="D39" s="74"/>
      <c r="E39" s="76"/>
    </row>
    <row r="40" spans="1:6" ht="15.75" customHeight="1" thickBot="1" x14ac:dyDescent="0.6">
      <c r="A40" s="76"/>
      <c r="B40" s="76"/>
      <c r="C40" s="76"/>
      <c r="D40" s="76"/>
      <c r="E40" s="76"/>
    </row>
    <row r="41" spans="1:6" ht="19.5" customHeight="1" thickBot="1" x14ac:dyDescent="0.6">
      <c r="A41" s="77" t="s">
        <v>155</v>
      </c>
      <c r="B41" s="78" t="s">
        <v>156</v>
      </c>
      <c r="C41" s="79"/>
      <c r="D41" s="79"/>
      <c r="E41" s="79"/>
      <c r="F41" s="79"/>
    </row>
    <row r="42" spans="1:6" ht="35" x14ac:dyDescent="0.55000000000000004">
      <c r="A42" s="80" t="s">
        <v>157</v>
      </c>
      <c r="B42" s="81" t="str">
        <f>IF(B9="","",(IF(B9=B29,"OK","NG")))</f>
        <v>OK</v>
      </c>
    </row>
    <row r="43" spans="1:6" ht="35" x14ac:dyDescent="0.55000000000000004">
      <c r="A43" s="82" t="s">
        <v>158</v>
      </c>
      <c r="B43" s="83" t="str">
        <f>IF(B9="","",(IF(C9=C29,"OK","NG")))</f>
        <v>OK</v>
      </c>
      <c r="C43" s="84"/>
    </row>
    <row r="44" spans="1:6" ht="70.5" thickBot="1" x14ac:dyDescent="0.6">
      <c r="A44" s="85" t="s">
        <v>159</v>
      </c>
      <c r="B44" s="86" t="str">
        <f>IFERROR(IF(D9+E9-F9=D29+E29, "OK", "NG"),"")</f>
        <v>OK</v>
      </c>
      <c r="C44" s="87"/>
    </row>
    <row r="45" spans="1:6" ht="17.25" customHeight="1" x14ac:dyDescent="0.55000000000000004">
      <c r="A45" s="88"/>
      <c r="B45" s="88"/>
      <c r="C45" s="88"/>
      <c r="D45" s="88"/>
      <c r="E45" s="88"/>
      <c r="F45" s="88"/>
    </row>
    <row r="58" spans="1:1" x14ac:dyDescent="0.55000000000000004">
      <c r="A58" s="1"/>
    </row>
    <row r="59" spans="1:1" x14ac:dyDescent="0.55000000000000004">
      <c r="A59" s="1"/>
    </row>
  </sheetData>
  <mergeCells count="15">
    <mergeCell ref="A35:B35"/>
    <mergeCell ref="A12:A13"/>
    <mergeCell ref="B12:B13"/>
    <mergeCell ref="C12:C13"/>
    <mergeCell ref="D12:D13"/>
    <mergeCell ref="F12:F13"/>
    <mergeCell ref="A34:B34"/>
    <mergeCell ref="A1:C1"/>
    <mergeCell ref="E2:F2"/>
    <mergeCell ref="E3:F3"/>
    <mergeCell ref="B4:E4"/>
    <mergeCell ref="A5:A6"/>
    <mergeCell ref="B5:B6"/>
    <mergeCell ref="C5:C6"/>
    <mergeCell ref="D5:D6"/>
  </mergeCells>
  <phoneticPr fontId="1"/>
  <conditionalFormatting sqref="C44">
    <cfRule type="containsText" dxfId="13" priority="9" operator="containsText" text="NG">
      <formula>NOT(ISERROR(SEARCH("NG",C44)))</formula>
    </cfRule>
    <cfRule type="expression" dxfId="12" priority="10">
      <formula>$B$44</formula>
    </cfRule>
    <cfRule type="expression" priority="11">
      <formula>$B$44</formula>
    </cfRule>
  </conditionalFormatting>
  <conditionalFormatting sqref="C42">
    <cfRule type="containsText" dxfId="11" priority="7" operator="containsText" text="NG">
      <formula>NOT(ISERROR(SEARCH("NG",C42)))</formula>
    </cfRule>
    <cfRule type="containsText" priority="8" operator="containsText" text="NG">
      <formula>NOT(ISERROR(SEARCH("NG",C42)))</formula>
    </cfRule>
  </conditionalFormatting>
  <conditionalFormatting sqref="C43">
    <cfRule type="containsText" dxfId="10" priority="6" operator="containsText" text="NG">
      <formula>NOT(ISERROR(SEARCH("NG",C43)))</formula>
    </cfRule>
  </conditionalFormatting>
  <conditionalFormatting sqref="B44">
    <cfRule type="containsText" dxfId="9" priority="2" operator="containsText" text="NG">
      <formula>NOT(ISERROR(SEARCH("NG",B44)))</formula>
    </cfRule>
    <cfRule type="containsText" dxfId="8" priority="5" operator="containsText" text="NG">
      <formula>NOT(ISERROR(SEARCH("NG",B44)))</formula>
    </cfRule>
  </conditionalFormatting>
  <conditionalFormatting sqref="B42">
    <cfRule type="containsText" dxfId="7" priority="4" operator="containsText" text="NG">
      <formula>NOT(ISERROR(SEARCH("NG",B42)))</formula>
    </cfRule>
  </conditionalFormatting>
  <conditionalFormatting sqref="B43">
    <cfRule type="containsText" dxfId="6" priority="3" operator="containsText" text="NG">
      <formula>NOT(ISERROR(SEARCH("NG",B43)))</formula>
    </cfRule>
  </conditionalFormatting>
  <conditionalFormatting sqref="A35:B35">
    <cfRule type="containsText" dxfId="5" priority="1" operator="containsText" text="有り">
      <formula>NOT(ISERROR(SEARCH("有り",A35)))</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0</xdr:col>
                    <xdr:colOff>114300</xdr:colOff>
                    <xdr:row>49</xdr:row>
                    <xdr:rowOff>133350</xdr:rowOff>
                  </from>
                  <to>
                    <xdr:col>0</xdr:col>
                    <xdr:colOff>450850</xdr:colOff>
                    <xdr:row>50</xdr:row>
                    <xdr:rowOff>152400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0</xdr:col>
                    <xdr:colOff>95250</xdr:colOff>
                    <xdr:row>53</xdr:row>
                    <xdr:rowOff>12700</xdr:rowOff>
                  </from>
                  <to>
                    <xdr:col>0</xdr:col>
                    <xdr:colOff>431800</xdr:colOff>
                    <xdr:row>54</xdr:row>
                    <xdr:rowOff>38100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0</xdr:col>
                    <xdr:colOff>133350</xdr:colOff>
                    <xdr:row>57</xdr:row>
                    <xdr:rowOff>38100</xdr:rowOff>
                  </from>
                  <to>
                    <xdr:col>0</xdr:col>
                    <xdr:colOff>469900</xdr:colOff>
                    <xdr:row>58</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180"/>
  <sheetViews>
    <sheetView showGridLines="0" view="pageBreakPreview" topLeftCell="A12" zoomScale="120" zoomScaleNormal="100" zoomScaleSheetLayoutView="120" workbookViewId="0">
      <selection activeCell="A19" sqref="A19:K22"/>
    </sheetView>
  </sheetViews>
  <sheetFormatPr defaultColWidth="9" defaultRowHeight="20.25" customHeight="1" x14ac:dyDescent="0.55000000000000004"/>
  <cols>
    <col min="1" max="11" width="9.5" style="3" customWidth="1"/>
    <col min="12" max="16384" width="9" style="1"/>
  </cols>
  <sheetData>
    <row r="2" spans="1:11" ht="20.25" customHeight="1" x14ac:dyDescent="0.55000000000000004">
      <c r="A2" s="2" t="s">
        <v>33</v>
      </c>
    </row>
    <row r="3" spans="1:11" ht="20.25" customHeight="1" x14ac:dyDescent="0.55000000000000004">
      <c r="A3" s="3" t="s">
        <v>0</v>
      </c>
    </row>
    <row r="4" spans="1:11" ht="20.25" customHeight="1" x14ac:dyDescent="0.55000000000000004">
      <c r="H4" s="3" t="s">
        <v>1</v>
      </c>
    </row>
    <row r="6" spans="1:11" ht="20.25" customHeight="1" x14ac:dyDescent="0.55000000000000004">
      <c r="H6" s="3" t="s">
        <v>2</v>
      </c>
    </row>
    <row r="7" spans="1:11" ht="20.25" customHeight="1" x14ac:dyDescent="0.55000000000000004">
      <c r="H7" s="3" t="s">
        <v>3</v>
      </c>
    </row>
    <row r="8" spans="1:11" ht="20.25" customHeight="1" x14ac:dyDescent="0.55000000000000004">
      <c r="H8" s="3" t="s">
        <v>4</v>
      </c>
    </row>
    <row r="9" spans="1:11" ht="20.25" customHeight="1" x14ac:dyDescent="0.55000000000000004">
      <c r="H9" s="3" t="s">
        <v>5</v>
      </c>
    </row>
    <row r="10" spans="1:11" ht="20.25" customHeight="1" x14ac:dyDescent="0.55000000000000004">
      <c r="H10" s="3" t="s">
        <v>6</v>
      </c>
    </row>
    <row r="11" spans="1:11" ht="20.25" customHeight="1" x14ac:dyDescent="0.55000000000000004">
      <c r="H11" s="3" t="s">
        <v>7</v>
      </c>
    </row>
    <row r="12" spans="1:11" ht="20.25" customHeight="1" thickBot="1" x14ac:dyDescent="0.6">
      <c r="A12" s="4"/>
      <c r="B12" s="4"/>
      <c r="C12" s="4"/>
      <c r="D12" s="4"/>
      <c r="E12" s="4"/>
      <c r="F12" s="4"/>
      <c r="G12" s="4"/>
      <c r="H12" s="4"/>
      <c r="I12" s="4"/>
      <c r="J12" s="4"/>
      <c r="K12" s="4"/>
    </row>
    <row r="13" spans="1:11" ht="20.25" customHeight="1" thickBot="1" x14ac:dyDescent="0.6">
      <c r="A13" s="132" t="s">
        <v>8</v>
      </c>
      <c r="B13" s="132"/>
      <c r="C13" s="5" t="s">
        <v>27</v>
      </c>
      <c r="D13" s="134" t="s">
        <v>35</v>
      </c>
      <c r="E13" s="134"/>
      <c r="F13" s="6"/>
      <c r="G13" s="135" t="s">
        <v>9</v>
      </c>
      <c r="H13" s="135"/>
      <c r="I13" s="135"/>
      <c r="J13" s="135"/>
      <c r="K13" s="135"/>
    </row>
    <row r="14" spans="1:11" ht="20.25" customHeight="1" thickBot="1" x14ac:dyDescent="0.6">
      <c r="A14" s="136" t="s">
        <v>10</v>
      </c>
      <c r="B14" s="136"/>
      <c r="C14" s="5" t="s">
        <v>27</v>
      </c>
      <c r="D14" s="134" t="s">
        <v>36</v>
      </c>
      <c r="E14" s="134"/>
      <c r="F14" s="6"/>
      <c r="G14" s="137" t="s">
        <v>11</v>
      </c>
      <c r="H14" s="137"/>
      <c r="I14" s="137"/>
      <c r="J14" s="137"/>
      <c r="K14" s="137"/>
    </row>
    <row r="15" spans="1:11" ht="20.25" customHeight="1" thickBot="1" x14ac:dyDescent="0.6">
      <c r="A15" s="136" t="s">
        <v>12</v>
      </c>
      <c r="B15" s="136"/>
      <c r="C15" s="5" t="s">
        <v>27</v>
      </c>
      <c r="D15" s="134" t="s">
        <v>37</v>
      </c>
      <c r="E15" s="134"/>
      <c r="F15" s="6"/>
      <c r="G15" s="175" t="s">
        <v>13</v>
      </c>
      <c r="H15" s="175"/>
      <c r="I15" s="175"/>
      <c r="J15" s="175"/>
      <c r="K15" s="175"/>
    </row>
    <row r="16" spans="1:11" ht="20.25" customHeight="1" thickBot="1" x14ac:dyDescent="0.6">
      <c r="A16" s="136" t="s">
        <v>14</v>
      </c>
      <c r="B16" s="136"/>
      <c r="C16" s="5" t="s">
        <v>27</v>
      </c>
      <c r="D16" s="134" t="s">
        <v>38</v>
      </c>
      <c r="E16" s="134"/>
      <c r="F16" s="6"/>
      <c r="G16" s="225" t="s">
        <v>15</v>
      </c>
      <c r="H16" s="225"/>
      <c r="I16" s="225"/>
      <c r="J16" s="225"/>
      <c r="K16" s="225"/>
    </row>
    <row r="18" spans="1:11" ht="20.25" customHeight="1" x14ac:dyDescent="0.55000000000000004">
      <c r="A18" s="3" t="s">
        <v>16</v>
      </c>
    </row>
    <row r="19" spans="1:11" ht="20.25" customHeight="1" x14ac:dyDescent="0.55000000000000004">
      <c r="A19" s="226" t="s">
        <v>50</v>
      </c>
      <c r="B19" s="226"/>
      <c r="C19" s="226"/>
      <c r="D19" s="226"/>
      <c r="E19" s="226"/>
      <c r="F19" s="226"/>
      <c r="G19" s="226"/>
      <c r="H19" s="226"/>
      <c r="I19" s="226"/>
      <c r="J19" s="226"/>
      <c r="K19" s="226"/>
    </row>
    <row r="20" spans="1:11" ht="20.25" customHeight="1" x14ac:dyDescent="0.55000000000000004">
      <c r="A20" s="226"/>
      <c r="B20" s="226"/>
      <c r="C20" s="226"/>
      <c r="D20" s="226"/>
      <c r="E20" s="226"/>
      <c r="F20" s="226"/>
      <c r="G20" s="226"/>
      <c r="H20" s="226"/>
      <c r="I20" s="226"/>
      <c r="J20" s="226"/>
      <c r="K20" s="226"/>
    </row>
    <row r="21" spans="1:11" ht="20.25" customHeight="1" x14ac:dyDescent="0.55000000000000004">
      <c r="A21" s="226"/>
      <c r="B21" s="226"/>
      <c r="C21" s="226"/>
      <c r="D21" s="226"/>
      <c r="E21" s="226"/>
      <c r="F21" s="226"/>
      <c r="G21" s="226"/>
      <c r="H21" s="226"/>
      <c r="I21" s="226"/>
      <c r="J21" s="226"/>
      <c r="K21" s="226"/>
    </row>
    <row r="22" spans="1:11" ht="20.25" customHeight="1" x14ac:dyDescent="0.55000000000000004">
      <c r="A22" s="226"/>
      <c r="B22" s="226"/>
      <c r="C22" s="226"/>
      <c r="D22" s="226"/>
      <c r="E22" s="226"/>
      <c r="F22" s="226"/>
      <c r="G22" s="226"/>
      <c r="H22" s="226"/>
      <c r="I22" s="226"/>
      <c r="J22" s="226"/>
      <c r="K22" s="226"/>
    </row>
    <row r="23" spans="1:11" ht="20.25" customHeight="1" x14ac:dyDescent="0.55000000000000004">
      <c r="A23" s="3" t="s">
        <v>46</v>
      </c>
    </row>
    <row r="24" spans="1:11" ht="20.25" customHeight="1" x14ac:dyDescent="0.55000000000000004">
      <c r="A24" s="3" t="s">
        <v>21</v>
      </c>
      <c r="G24" s="3" t="s">
        <v>22</v>
      </c>
    </row>
    <row r="25" spans="1:11" ht="20.25" customHeight="1" x14ac:dyDescent="0.55000000000000004">
      <c r="A25" s="166" t="s">
        <v>61</v>
      </c>
      <c r="B25" s="167"/>
      <c r="C25" s="167"/>
      <c r="D25" s="167"/>
      <c r="E25" s="168"/>
      <c r="G25" s="166" t="s">
        <v>62</v>
      </c>
      <c r="H25" s="195"/>
      <c r="I25" s="195"/>
      <c r="J25" s="195"/>
      <c r="K25" s="196"/>
    </row>
    <row r="26" spans="1:11" ht="20.25" customHeight="1" x14ac:dyDescent="0.55000000000000004">
      <c r="A26" s="169"/>
      <c r="B26" s="170"/>
      <c r="C26" s="170"/>
      <c r="D26" s="170"/>
      <c r="E26" s="171"/>
      <c r="G26" s="197"/>
      <c r="H26" s="198"/>
      <c r="I26" s="198"/>
      <c r="J26" s="198"/>
      <c r="K26" s="199"/>
    </row>
    <row r="27" spans="1:11" ht="20.25" customHeight="1" x14ac:dyDescent="0.55000000000000004">
      <c r="A27" s="169"/>
      <c r="B27" s="170"/>
      <c r="C27" s="170"/>
      <c r="D27" s="170"/>
      <c r="E27" s="171"/>
      <c r="G27" s="197"/>
      <c r="H27" s="198"/>
      <c r="I27" s="198"/>
      <c r="J27" s="198"/>
      <c r="K27" s="199"/>
    </row>
    <row r="28" spans="1:11" ht="20.25" customHeight="1" x14ac:dyDescent="0.55000000000000004">
      <c r="A28" s="169"/>
      <c r="B28" s="170"/>
      <c r="C28" s="170"/>
      <c r="D28" s="170"/>
      <c r="E28" s="171"/>
      <c r="F28" s="99"/>
      <c r="G28" s="197"/>
      <c r="H28" s="198"/>
      <c r="I28" s="198"/>
      <c r="J28" s="198"/>
      <c r="K28" s="199"/>
    </row>
    <row r="29" spans="1:11" ht="20.25" customHeight="1" x14ac:dyDescent="0.55000000000000004">
      <c r="A29" s="169"/>
      <c r="B29" s="170"/>
      <c r="C29" s="170"/>
      <c r="D29" s="170"/>
      <c r="E29" s="171"/>
      <c r="F29" s="99"/>
      <c r="G29" s="197"/>
      <c r="H29" s="198"/>
      <c r="I29" s="198"/>
      <c r="J29" s="198"/>
      <c r="K29" s="199"/>
    </row>
    <row r="30" spans="1:11" ht="20.25" customHeight="1" x14ac:dyDescent="0.55000000000000004">
      <c r="A30" s="169"/>
      <c r="B30" s="170"/>
      <c r="C30" s="170"/>
      <c r="D30" s="170"/>
      <c r="E30" s="171"/>
      <c r="G30" s="197"/>
      <c r="H30" s="198"/>
      <c r="I30" s="198"/>
      <c r="J30" s="198"/>
      <c r="K30" s="199"/>
    </row>
    <row r="31" spans="1:11" ht="20.25" customHeight="1" x14ac:dyDescent="0.55000000000000004">
      <c r="A31" s="169"/>
      <c r="B31" s="170"/>
      <c r="C31" s="170"/>
      <c r="D31" s="170"/>
      <c r="E31" s="171"/>
      <c r="G31" s="197"/>
      <c r="H31" s="198"/>
      <c r="I31" s="198"/>
      <c r="J31" s="198"/>
      <c r="K31" s="199"/>
    </row>
    <row r="32" spans="1:11" ht="20.25" customHeight="1" x14ac:dyDescent="0.55000000000000004">
      <c r="A32" s="169"/>
      <c r="B32" s="170"/>
      <c r="C32" s="170"/>
      <c r="D32" s="170"/>
      <c r="E32" s="171"/>
      <c r="G32" s="197"/>
      <c r="H32" s="198"/>
      <c r="I32" s="198"/>
      <c r="J32" s="198"/>
      <c r="K32" s="199"/>
    </row>
    <row r="33" spans="1:11" ht="20.25" customHeight="1" x14ac:dyDescent="0.55000000000000004">
      <c r="A33" s="172"/>
      <c r="B33" s="173"/>
      <c r="C33" s="173"/>
      <c r="D33" s="173"/>
      <c r="E33" s="174"/>
      <c r="G33" s="200"/>
      <c r="H33" s="201"/>
      <c r="I33" s="201"/>
      <c r="J33" s="201"/>
      <c r="K33" s="202"/>
    </row>
    <row r="34" spans="1:11" ht="20.25" customHeight="1" x14ac:dyDescent="0.55000000000000004">
      <c r="A34" s="3" t="s">
        <v>40</v>
      </c>
    </row>
    <row r="35" spans="1:11" ht="20.25" customHeight="1" x14ac:dyDescent="0.55000000000000004">
      <c r="A35" s="166" t="s">
        <v>63</v>
      </c>
      <c r="B35" s="167"/>
      <c r="C35" s="167"/>
      <c r="D35" s="167"/>
      <c r="E35" s="167"/>
      <c r="F35" s="167"/>
      <c r="G35" s="167"/>
      <c r="H35" s="167"/>
      <c r="I35" s="167"/>
      <c r="J35" s="167"/>
      <c r="K35" s="168"/>
    </row>
    <row r="36" spans="1:11" ht="20.25" customHeight="1" x14ac:dyDescent="0.55000000000000004">
      <c r="A36" s="172"/>
      <c r="B36" s="173"/>
      <c r="C36" s="173"/>
      <c r="D36" s="173"/>
      <c r="E36" s="173"/>
      <c r="F36" s="173"/>
      <c r="G36" s="173"/>
      <c r="H36" s="173"/>
      <c r="I36" s="173"/>
      <c r="J36" s="173"/>
      <c r="K36" s="174"/>
    </row>
    <row r="37" spans="1:11" ht="20.25" customHeight="1" x14ac:dyDescent="0.55000000000000004">
      <c r="A37" s="3" t="s">
        <v>41</v>
      </c>
    </row>
    <row r="38" spans="1:11" ht="20.25" customHeight="1" x14ac:dyDescent="0.55000000000000004">
      <c r="A38" s="166" t="s">
        <v>64</v>
      </c>
      <c r="B38" s="167"/>
      <c r="C38" s="167"/>
      <c r="D38" s="167"/>
      <c r="E38" s="167"/>
      <c r="F38" s="167"/>
      <c r="G38" s="167"/>
      <c r="H38" s="167"/>
      <c r="I38" s="167"/>
      <c r="J38" s="167"/>
      <c r="K38" s="168"/>
    </row>
    <row r="39" spans="1:11" ht="20.25" customHeight="1" x14ac:dyDescent="0.55000000000000004">
      <c r="A39" s="172"/>
      <c r="B39" s="173"/>
      <c r="C39" s="173"/>
      <c r="D39" s="173"/>
      <c r="E39" s="173"/>
      <c r="F39" s="173"/>
      <c r="G39" s="173"/>
      <c r="H39" s="173"/>
      <c r="I39" s="173"/>
      <c r="J39" s="173"/>
      <c r="K39" s="174"/>
    </row>
    <row r="40" spans="1:11" ht="20.25" customHeight="1" x14ac:dyDescent="0.55000000000000004">
      <c r="A40" s="3" t="s">
        <v>31</v>
      </c>
    </row>
    <row r="41" spans="1:11" ht="20.25" customHeight="1" x14ac:dyDescent="0.55000000000000004">
      <c r="A41" s="227" t="s">
        <v>65</v>
      </c>
      <c r="B41" s="124"/>
      <c r="C41" s="124"/>
      <c r="D41" s="124"/>
      <c r="E41" s="124"/>
      <c r="F41" s="124"/>
      <c r="G41" s="124"/>
      <c r="H41" s="124"/>
      <c r="I41" s="124"/>
      <c r="J41" s="124"/>
      <c r="K41" s="125"/>
    </row>
    <row r="42" spans="1:11" ht="20.25" customHeight="1" x14ac:dyDescent="0.55000000000000004">
      <c r="A42" s="126"/>
      <c r="B42" s="127"/>
      <c r="C42" s="127"/>
      <c r="D42" s="127"/>
      <c r="E42" s="127"/>
      <c r="F42" s="127"/>
      <c r="G42" s="127"/>
      <c r="H42" s="127"/>
      <c r="I42" s="127"/>
      <c r="J42" s="127"/>
      <c r="K42" s="128"/>
    </row>
    <row r="43" spans="1:11" ht="20.25" customHeight="1" x14ac:dyDescent="0.55000000000000004">
      <c r="A43" s="129"/>
      <c r="B43" s="130"/>
      <c r="C43" s="130"/>
      <c r="D43" s="130"/>
      <c r="E43" s="130"/>
      <c r="F43" s="130"/>
      <c r="G43" s="130"/>
      <c r="H43" s="130"/>
      <c r="I43" s="130"/>
      <c r="J43" s="130"/>
      <c r="K43" s="131"/>
    </row>
    <row r="45" spans="1:11" ht="20.25" customHeight="1" x14ac:dyDescent="0.55000000000000004">
      <c r="A45" s="3" t="s">
        <v>47</v>
      </c>
    </row>
    <row r="46" spans="1:11" ht="20.25" customHeight="1" x14ac:dyDescent="0.55000000000000004">
      <c r="A46" s="3" t="s">
        <v>17</v>
      </c>
      <c r="G46" s="3" t="s">
        <v>18</v>
      </c>
    </row>
    <row r="47" spans="1:11" ht="20.25" customHeight="1" x14ac:dyDescent="0.55000000000000004">
      <c r="A47" s="166" t="s">
        <v>59</v>
      </c>
      <c r="B47" s="167"/>
      <c r="C47" s="167"/>
      <c r="D47" s="167"/>
      <c r="E47" s="168"/>
      <c r="G47" s="166" t="s">
        <v>60</v>
      </c>
      <c r="H47" s="195"/>
      <c r="I47" s="195"/>
      <c r="J47" s="195"/>
      <c r="K47" s="196"/>
    </row>
    <row r="48" spans="1:11" ht="20.25" customHeight="1" x14ac:dyDescent="0.55000000000000004">
      <c r="A48" s="169"/>
      <c r="B48" s="170"/>
      <c r="C48" s="170"/>
      <c r="D48" s="170"/>
      <c r="E48" s="171"/>
      <c r="G48" s="197"/>
      <c r="H48" s="198"/>
      <c r="I48" s="198"/>
      <c r="J48" s="198"/>
      <c r="K48" s="199"/>
    </row>
    <row r="49" spans="1:11" ht="20.25" customHeight="1" x14ac:dyDescent="0.55000000000000004">
      <c r="A49" s="169"/>
      <c r="B49" s="170"/>
      <c r="C49" s="170"/>
      <c r="D49" s="170"/>
      <c r="E49" s="171"/>
      <c r="G49" s="197"/>
      <c r="H49" s="198"/>
      <c r="I49" s="198"/>
      <c r="J49" s="198"/>
      <c r="K49" s="199"/>
    </row>
    <row r="50" spans="1:11" ht="20.25" customHeight="1" x14ac:dyDescent="0.55000000000000004">
      <c r="A50" s="169"/>
      <c r="B50" s="170"/>
      <c r="C50" s="170"/>
      <c r="D50" s="170"/>
      <c r="E50" s="171"/>
      <c r="F50" s="99"/>
      <c r="G50" s="197"/>
      <c r="H50" s="198"/>
      <c r="I50" s="198"/>
      <c r="J50" s="198"/>
      <c r="K50" s="199"/>
    </row>
    <row r="51" spans="1:11" ht="20.25" customHeight="1" x14ac:dyDescent="0.55000000000000004">
      <c r="A51" s="169"/>
      <c r="B51" s="170"/>
      <c r="C51" s="170"/>
      <c r="D51" s="170"/>
      <c r="E51" s="171"/>
      <c r="F51" s="99"/>
      <c r="G51" s="197"/>
      <c r="H51" s="198"/>
      <c r="I51" s="198"/>
      <c r="J51" s="198"/>
      <c r="K51" s="199"/>
    </row>
    <row r="52" spans="1:11" ht="20.25" customHeight="1" x14ac:dyDescent="0.55000000000000004">
      <c r="A52" s="169"/>
      <c r="B52" s="170"/>
      <c r="C52" s="170"/>
      <c r="D52" s="170"/>
      <c r="E52" s="171"/>
      <c r="G52" s="197"/>
      <c r="H52" s="198"/>
      <c r="I52" s="198"/>
      <c r="J52" s="198"/>
      <c r="K52" s="199"/>
    </row>
    <row r="53" spans="1:11" ht="20.25" customHeight="1" x14ac:dyDescent="0.55000000000000004">
      <c r="A53" s="169"/>
      <c r="B53" s="170"/>
      <c r="C53" s="170"/>
      <c r="D53" s="170"/>
      <c r="E53" s="171"/>
      <c r="G53" s="197"/>
      <c r="H53" s="198"/>
      <c r="I53" s="198"/>
      <c r="J53" s="198"/>
      <c r="K53" s="199"/>
    </row>
    <row r="54" spans="1:11" ht="20.25" customHeight="1" x14ac:dyDescent="0.55000000000000004">
      <c r="A54" s="169"/>
      <c r="B54" s="170"/>
      <c r="C54" s="170"/>
      <c r="D54" s="170"/>
      <c r="E54" s="171"/>
      <c r="G54" s="197"/>
      <c r="H54" s="198"/>
      <c r="I54" s="198"/>
      <c r="J54" s="198"/>
      <c r="K54" s="199"/>
    </row>
    <row r="55" spans="1:11" ht="20.25" customHeight="1" x14ac:dyDescent="0.55000000000000004">
      <c r="A55" s="172"/>
      <c r="B55" s="173"/>
      <c r="C55" s="173"/>
      <c r="D55" s="173"/>
      <c r="E55" s="174"/>
      <c r="G55" s="200"/>
      <c r="H55" s="201"/>
      <c r="I55" s="201"/>
      <c r="J55" s="201"/>
      <c r="K55" s="202"/>
    </row>
    <row r="56" spans="1:11" ht="20.25" customHeight="1" x14ac:dyDescent="0.55000000000000004">
      <c r="A56" s="3" t="s">
        <v>19</v>
      </c>
    </row>
    <row r="57" spans="1:11" ht="20.25" customHeight="1" x14ac:dyDescent="0.55000000000000004">
      <c r="A57" s="186" t="s">
        <v>58</v>
      </c>
      <c r="B57" s="167"/>
      <c r="C57" s="167"/>
      <c r="D57" s="167"/>
      <c r="E57" s="167"/>
      <c r="F57" s="167"/>
      <c r="G57" s="167"/>
      <c r="H57" s="167"/>
      <c r="I57" s="167"/>
      <c r="J57" s="167"/>
      <c r="K57" s="168"/>
    </row>
    <row r="58" spans="1:11" ht="20.25" customHeight="1" x14ac:dyDescent="0.55000000000000004">
      <c r="A58" s="172"/>
      <c r="B58" s="173"/>
      <c r="C58" s="173"/>
      <c r="D58" s="173"/>
      <c r="E58" s="173"/>
      <c r="F58" s="173"/>
      <c r="G58" s="173"/>
      <c r="H58" s="173"/>
      <c r="I58" s="173"/>
      <c r="J58" s="173"/>
      <c r="K58" s="174"/>
    </row>
    <row r="59" spans="1:11" ht="20.25" customHeight="1" x14ac:dyDescent="0.55000000000000004">
      <c r="A59" s="3" t="s">
        <v>20</v>
      </c>
    </row>
    <row r="60" spans="1:11" ht="20.25" customHeight="1" x14ac:dyDescent="0.55000000000000004">
      <c r="A60" s="186" t="s">
        <v>57</v>
      </c>
      <c r="B60" s="167"/>
      <c r="C60" s="167"/>
      <c r="D60" s="167"/>
      <c r="E60" s="167"/>
      <c r="F60" s="167"/>
      <c r="G60" s="167"/>
      <c r="H60" s="167"/>
      <c r="I60" s="167"/>
      <c r="J60" s="167"/>
      <c r="K60" s="168"/>
    </row>
    <row r="61" spans="1:11" ht="20.25" customHeight="1" x14ac:dyDescent="0.55000000000000004">
      <c r="A61" s="172"/>
      <c r="B61" s="173"/>
      <c r="C61" s="173"/>
      <c r="D61" s="173"/>
      <c r="E61" s="173"/>
      <c r="F61" s="173"/>
      <c r="G61" s="173"/>
      <c r="H61" s="173"/>
      <c r="I61" s="173"/>
      <c r="J61" s="173"/>
      <c r="K61" s="174"/>
    </row>
    <row r="62" spans="1:11" ht="20.25" customHeight="1" x14ac:dyDescent="0.55000000000000004">
      <c r="A62" s="3" t="s">
        <v>31</v>
      </c>
    </row>
    <row r="63" spans="1:11" ht="20.25" customHeight="1" x14ac:dyDescent="0.55000000000000004">
      <c r="A63" s="166" t="s">
        <v>56</v>
      </c>
      <c r="B63" s="124"/>
      <c r="C63" s="124"/>
      <c r="D63" s="124"/>
      <c r="E63" s="124"/>
      <c r="F63" s="124"/>
      <c r="G63" s="124"/>
      <c r="H63" s="124"/>
      <c r="I63" s="124"/>
      <c r="J63" s="124"/>
      <c r="K63" s="125"/>
    </row>
    <row r="64" spans="1:11" ht="20.25" customHeight="1" x14ac:dyDescent="0.55000000000000004">
      <c r="A64" s="126"/>
      <c r="B64" s="127"/>
      <c r="C64" s="127"/>
      <c r="D64" s="127"/>
      <c r="E64" s="127"/>
      <c r="F64" s="127"/>
      <c r="G64" s="127"/>
      <c r="H64" s="127"/>
      <c r="I64" s="127"/>
      <c r="J64" s="127"/>
      <c r="K64" s="128"/>
    </row>
    <row r="65" spans="1:11" ht="20.25" customHeight="1" x14ac:dyDescent="0.55000000000000004">
      <c r="A65" s="129"/>
      <c r="B65" s="130"/>
      <c r="C65" s="130"/>
      <c r="D65" s="130"/>
      <c r="E65" s="130"/>
      <c r="F65" s="130"/>
      <c r="G65" s="130"/>
      <c r="H65" s="130"/>
      <c r="I65" s="130"/>
      <c r="J65" s="130"/>
      <c r="K65" s="131"/>
    </row>
    <row r="66" spans="1:11" ht="20.25" customHeight="1" x14ac:dyDescent="0.55000000000000004">
      <c r="A66" s="7"/>
      <c r="B66" s="7"/>
      <c r="C66" s="7"/>
      <c r="D66" s="7"/>
      <c r="E66" s="7"/>
      <c r="F66" s="7"/>
      <c r="G66" s="7"/>
      <c r="H66" s="7"/>
      <c r="I66" s="7"/>
      <c r="J66" s="7"/>
      <c r="K66" s="7"/>
    </row>
    <row r="67" spans="1:11" ht="20.25" customHeight="1" x14ac:dyDescent="0.55000000000000004">
      <c r="A67" s="3" t="s">
        <v>48</v>
      </c>
    </row>
    <row r="68" spans="1:11" ht="20.25" customHeight="1" x14ac:dyDescent="0.55000000000000004">
      <c r="A68" s="3" t="s">
        <v>17</v>
      </c>
      <c r="G68" s="3" t="s">
        <v>18</v>
      </c>
    </row>
    <row r="69" spans="1:11" ht="20.25" customHeight="1" x14ac:dyDescent="0.55000000000000004">
      <c r="A69" s="166"/>
      <c r="B69" s="167"/>
      <c r="C69" s="167"/>
      <c r="D69" s="167"/>
      <c r="E69" s="168"/>
      <c r="G69" s="166"/>
      <c r="H69" s="195"/>
      <c r="I69" s="195"/>
      <c r="J69" s="195"/>
      <c r="K69" s="196"/>
    </row>
    <row r="70" spans="1:11" ht="20.25" customHeight="1" x14ac:dyDescent="0.55000000000000004">
      <c r="A70" s="169"/>
      <c r="B70" s="170"/>
      <c r="C70" s="170"/>
      <c r="D70" s="170"/>
      <c r="E70" s="171"/>
      <c r="G70" s="197"/>
      <c r="H70" s="198"/>
      <c r="I70" s="198"/>
      <c r="J70" s="198"/>
      <c r="K70" s="199"/>
    </row>
    <row r="71" spans="1:11" ht="20.25" customHeight="1" x14ac:dyDescent="0.55000000000000004">
      <c r="A71" s="169"/>
      <c r="B71" s="170"/>
      <c r="C71" s="170"/>
      <c r="D71" s="170"/>
      <c r="E71" s="171"/>
      <c r="G71" s="197"/>
      <c r="H71" s="198"/>
      <c r="I71" s="198"/>
      <c r="J71" s="198"/>
      <c r="K71" s="199"/>
    </row>
    <row r="72" spans="1:11" ht="20.25" customHeight="1" x14ac:dyDescent="0.55000000000000004">
      <c r="A72" s="169"/>
      <c r="B72" s="170"/>
      <c r="C72" s="170"/>
      <c r="D72" s="170"/>
      <c r="E72" s="171"/>
      <c r="F72" s="99"/>
      <c r="G72" s="197"/>
      <c r="H72" s="198"/>
      <c r="I72" s="198"/>
      <c r="J72" s="198"/>
      <c r="K72" s="199"/>
    </row>
    <row r="73" spans="1:11" ht="20.25" customHeight="1" x14ac:dyDescent="0.55000000000000004">
      <c r="A73" s="169"/>
      <c r="B73" s="170"/>
      <c r="C73" s="170"/>
      <c r="D73" s="170"/>
      <c r="E73" s="171"/>
      <c r="F73" s="99"/>
      <c r="G73" s="197"/>
      <c r="H73" s="198"/>
      <c r="I73" s="198"/>
      <c r="J73" s="198"/>
      <c r="K73" s="199"/>
    </row>
    <row r="74" spans="1:11" ht="20.25" customHeight="1" x14ac:dyDescent="0.55000000000000004">
      <c r="A74" s="169"/>
      <c r="B74" s="170"/>
      <c r="C74" s="170"/>
      <c r="D74" s="170"/>
      <c r="E74" s="171"/>
      <c r="G74" s="197"/>
      <c r="H74" s="198"/>
      <c r="I74" s="198"/>
      <c r="J74" s="198"/>
      <c r="K74" s="199"/>
    </row>
    <row r="75" spans="1:11" ht="20.25" customHeight="1" x14ac:dyDescent="0.55000000000000004">
      <c r="A75" s="169"/>
      <c r="B75" s="170"/>
      <c r="C75" s="170"/>
      <c r="D75" s="170"/>
      <c r="E75" s="171"/>
      <c r="G75" s="197"/>
      <c r="H75" s="198"/>
      <c r="I75" s="198"/>
      <c r="J75" s="198"/>
      <c r="K75" s="199"/>
    </row>
    <row r="76" spans="1:11" ht="20.25" customHeight="1" x14ac:dyDescent="0.55000000000000004">
      <c r="A76" s="169"/>
      <c r="B76" s="170"/>
      <c r="C76" s="170"/>
      <c r="D76" s="170"/>
      <c r="E76" s="171"/>
      <c r="G76" s="197"/>
      <c r="H76" s="198"/>
      <c r="I76" s="198"/>
      <c r="J76" s="198"/>
      <c r="K76" s="199"/>
    </row>
    <row r="77" spans="1:11" ht="20.25" customHeight="1" x14ac:dyDescent="0.55000000000000004">
      <c r="A77" s="172"/>
      <c r="B77" s="173"/>
      <c r="C77" s="173"/>
      <c r="D77" s="173"/>
      <c r="E77" s="174"/>
      <c r="G77" s="200"/>
      <c r="H77" s="201"/>
      <c r="I77" s="201"/>
      <c r="J77" s="201"/>
      <c r="K77" s="202"/>
    </row>
    <row r="78" spans="1:11" ht="20.25" customHeight="1" x14ac:dyDescent="0.55000000000000004">
      <c r="A78" s="3" t="s">
        <v>19</v>
      </c>
    </row>
    <row r="79" spans="1:11" ht="20.25" customHeight="1" x14ac:dyDescent="0.55000000000000004">
      <c r="A79" s="228"/>
      <c r="B79" s="229"/>
      <c r="C79" s="229"/>
      <c r="D79" s="229"/>
      <c r="E79" s="229"/>
      <c r="F79" s="229"/>
      <c r="G79" s="229"/>
      <c r="H79" s="229"/>
      <c r="I79" s="229"/>
      <c r="J79" s="229"/>
      <c r="K79" s="230"/>
    </row>
    <row r="80" spans="1:11" ht="20.25" customHeight="1" x14ac:dyDescent="0.55000000000000004">
      <c r="A80" s="231"/>
      <c r="B80" s="232"/>
      <c r="C80" s="232"/>
      <c r="D80" s="232"/>
      <c r="E80" s="232"/>
      <c r="F80" s="232"/>
      <c r="G80" s="232"/>
      <c r="H80" s="232"/>
      <c r="I80" s="232"/>
      <c r="J80" s="232"/>
      <c r="K80" s="233"/>
    </row>
    <row r="81" spans="1:11" ht="20.25" customHeight="1" x14ac:dyDescent="0.55000000000000004">
      <c r="A81" s="3" t="s">
        <v>20</v>
      </c>
    </row>
    <row r="82" spans="1:11" ht="20.25" customHeight="1" x14ac:dyDescent="0.55000000000000004">
      <c r="A82" s="228"/>
      <c r="B82" s="229"/>
      <c r="C82" s="229"/>
      <c r="D82" s="229"/>
      <c r="E82" s="229"/>
      <c r="F82" s="229"/>
      <c r="G82" s="229"/>
      <c r="H82" s="229"/>
      <c r="I82" s="229"/>
      <c r="J82" s="229"/>
      <c r="K82" s="230"/>
    </row>
    <row r="83" spans="1:11" ht="20.25" customHeight="1" x14ac:dyDescent="0.55000000000000004">
      <c r="A83" s="231"/>
      <c r="B83" s="232"/>
      <c r="C83" s="232"/>
      <c r="D83" s="232"/>
      <c r="E83" s="232"/>
      <c r="F83" s="232"/>
      <c r="G83" s="232"/>
      <c r="H83" s="232"/>
      <c r="I83" s="232"/>
      <c r="J83" s="232"/>
      <c r="K83" s="233"/>
    </row>
    <row r="84" spans="1:11" ht="20.25" customHeight="1" x14ac:dyDescent="0.55000000000000004">
      <c r="A84" s="3" t="s">
        <v>31</v>
      </c>
    </row>
    <row r="85" spans="1:11" ht="20.25" customHeight="1" x14ac:dyDescent="0.55000000000000004">
      <c r="A85" s="227"/>
      <c r="B85" s="124"/>
      <c r="C85" s="124"/>
      <c r="D85" s="124"/>
      <c r="E85" s="124"/>
      <c r="F85" s="124"/>
      <c r="G85" s="124"/>
      <c r="H85" s="124"/>
      <c r="I85" s="124"/>
      <c r="J85" s="124"/>
      <c r="K85" s="125"/>
    </row>
    <row r="86" spans="1:11" ht="20.25" customHeight="1" x14ac:dyDescent="0.55000000000000004">
      <c r="A86" s="126"/>
      <c r="B86" s="127"/>
      <c r="C86" s="127"/>
      <c r="D86" s="127"/>
      <c r="E86" s="127"/>
      <c r="F86" s="127"/>
      <c r="G86" s="127"/>
      <c r="H86" s="127"/>
      <c r="I86" s="127"/>
      <c r="J86" s="127"/>
      <c r="K86" s="128"/>
    </row>
    <row r="87" spans="1:11" ht="20.25" customHeight="1" x14ac:dyDescent="0.55000000000000004">
      <c r="A87" s="129"/>
      <c r="B87" s="130"/>
      <c r="C87" s="130"/>
      <c r="D87" s="130"/>
      <c r="E87" s="130"/>
      <c r="F87" s="130"/>
      <c r="G87" s="130"/>
      <c r="H87" s="130"/>
      <c r="I87" s="130"/>
      <c r="J87" s="130"/>
      <c r="K87" s="131"/>
    </row>
    <row r="88" spans="1:11" ht="20.25" customHeight="1" x14ac:dyDescent="0.55000000000000004">
      <c r="A88" s="3" t="s">
        <v>49</v>
      </c>
    </row>
    <row r="89" spans="1:11" ht="20.25" customHeight="1" x14ac:dyDescent="0.55000000000000004">
      <c r="A89" s="3" t="s">
        <v>17</v>
      </c>
      <c r="G89" s="3" t="s">
        <v>18</v>
      </c>
    </row>
    <row r="90" spans="1:11" ht="20.25" customHeight="1" x14ac:dyDescent="0.55000000000000004">
      <c r="A90" s="166"/>
      <c r="B90" s="167"/>
      <c r="C90" s="167"/>
      <c r="D90" s="167"/>
      <c r="E90" s="168"/>
      <c r="G90" s="166"/>
      <c r="H90" s="195"/>
      <c r="I90" s="195"/>
      <c r="J90" s="195"/>
      <c r="K90" s="196"/>
    </row>
    <row r="91" spans="1:11" ht="20.25" customHeight="1" x14ac:dyDescent="0.55000000000000004">
      <c r="A91" s="169"/>
      <c r="B91" s="170"/>
      <c r="C91" s="170"/>
      <c r="D91" s="170"/>
      <c r="E91" s="171"/>
      <c r="G91" s="197"/>
      <c r="H91" s="198"/>
      <c r="I91" s="198"/>
      <c r="J91" s="198"/>
      <c r="K91" s="199"/>
    </row>
    <row r="92" spans="1:11" ht="20.25" customHeight="1" x14ac:dyDescent="0.55000000000000004">
      <c r="A92" s="169"/>
      <c r="B92" s="170"/>
      <c r="C92" s="170"/>
      <c r="D92" s="170"/>
      <c r="E92" s="171"/>
      <c r="G92" s="197"/>
      <c r="H92" s="198"/>
      <c r="I92" s="198"/>
      <c r="J92" s="198"/>
      <c r="K92" s="199"/>
    </row>
    <row r="93" spans="1:11" ht="20.25" customHeight="1" x14ac:dyDescent="0.55000000000000004">
      <c r="A93" s="169"/>
      <c r="B93" s="170"/>
      <c r="C93" s="170"/>
      <c r="D93" s="170"/>
      <c r="E93" s="171"/>
      <c r="F93" s="99"/>
      <c r="G93" s="197"/>
      <c r="H93" s="198"/>
      <c r="I93" s="198"/>
      <c r="J93" s="198"/>
      <c r="K93" s="199"/>
    </row>
    <row r="94" spans="1:11" ht="20.25" customHeight="1" x14ac:dyDescent="0.55000000000000004">
      <c r="A94" s="169"/>
      <c r="B94" s="170"/>
      <c r="C94" s="170"/>
      <c r="D94" s="170"/>
      <c r="E94" s="171"/>
      <c r="F94" s="99"/>
      <c r="G94" s="197"/>
      <c r="H94" s="198"/>
      <c r="I94" s="198"/>
      <c r="J94" s="198"/>
      <c r="K94" s="199"/>
    </row>
    <row r="95" spans="1:11" ht="20.25" customHeight="1" x14ac:dyDescent="0.55000000000000004">
      <c r="A95" s="169"/>
      <c r="B95" s="170"/>
      <c r="C95" s="170"/>
      <c r="D95" s="170"/>
      <c r="E95" s="171"/>
      <c r="G95" s="197"/>
      <c r="H95" s="198"/>
      <c r="I95" s="198"/>
      <c r="J95" s="198"/>
      <c r="K95" s="199"/>
    </row>
    <row r="96" spans="1:11" ht="20.25" customHeight="1" x14ac:dyDescent="0.55000000000000004">
      <c r="A96" s="169"/>
      <c r="B96" s="170"/>
      <c r="C96" s="170"/>
      <c r="D96" s="170"/>
      <c r="E96" s="171"/>
      <c r="G96" s="197"/>
      <c r="H96" s="198"/>
      <c r="I96" s="198"/>
      <c r="J96" s="198"/>
      <c r="K96" s="199"/>
    </row>
    <row r="97" spans="1:11" ht="20.25" customHeight="1" x14ac:dyDescent="0.55000000000000004">
      <c r="A97" s="169"/>
      <c r="B97" s="170"/>
      <c r="C97" s="170"/>
      <c r="D97" s="170"/>
      <c r="E97" s="171"/>
      <c r="G97" s="197"/>
      <c r="H97" s="198"/>
      <c r="I97" s="198"/>
      <c r="J97" s="198"/>
      <c r="K97" s="199"/>
    </row>
    <row r="98" spans="1:11" ht="20.25" customHeight="1" x14ac:dyDescent="0.55000000000000004">
      <c r="A98" s="172"/>
      <c r="B98" s="173"/>
      <c r="C98" s="173"/>
      <c r="D98" s="173"/>
      <c r="E98" s="174"/>
      <c r="G98" s="200"/>
      <c r="H98" s="201"/>
      <c r="I98" s="201"/>
      <c r="J98" s="201"/>
      <c r="K98" s="202"/>
    </row>
    <row r="99" spans="1:11" ht="20.25" customHeight="1" x14ac:dyDescent="0.55000000000000004">
      <c r="A99" s="3" t="s">
        <v>19</v>
      </c>
    </row>
    <row r="100" spans="1:11" ht="20.25" customHeight="1" x14ac:dyDescent="0.55000000000000004">
      <c r="A100" s="228"/>
      <c r="B100" s="229"/>
      <c r="C100" s="229"/>
      <c r="D100" s="229"/>
      <c r="E100" s="229"/>
      <c r="F100" s="229"/>
      <c r="G100" s="229"/>
      <c r="H100" s="229"/>
      <c r="I100" s="229"/>
      <c r="J100" s="229"/>
      <c r="K100" s="230"/>
    </row>
    <row r="101" spans="1:11" ht="20.25" customHeight="1" x14ac:dyDescent="0.55000000000000004">
      <c r="A101" s="231"/>
      <c r="B101" s="232"/>
      <c r="C101" s="232"/>
      <c r="D101" s="232"/>
      <c r="E101" s="232"/>
      <c r="F101" s="232"/>
      <c r="G101" s="232"/>
      <c r="H101" s="232"/>
      <c r="I101" s="232"/>
      <c r="J101" s="232"/>
      <c r="K101" s="233"/>
    </row>
    <row r="102" spans="1:11" ht="20.25" customHeight="1" x14ac:dyDescent="0.55000000000000004">
      <c r="A102" s="3" t="s">
        <v>20</v>
      </c>
    </row>
    <row r="103" spans="1:11" ht="20.25" customHeight="1" x14ac:dyDescent="0.55000000000000004">
      <c r="A103" s="228"/>
      <c r="B103" s="229"/>
      <c r="C103" s="229"/>
      <c r="D103" s="229"/>
      <c r="E103" s="229"/>
      <c r="F103" s="229"/>
      <c r="G103" s="229"/>
      <c r="H103" s="229"/>
      <c r="I103" s="229"/>
      <c r="J103" s="229"/>
      <c r="K103" s="230"/>
    </row>
    <row r="104" spans="1:11" ht="20.25" customHeight="1" x14ac:dyDescent="0.55000000000000004">
      <c r="A104" s="231"/>
      <c r="B104" s="232"/>
      <c r="C104" s="232"/>
      <c r="D104" s="232"/>
      <c r="E104" s="232"/>
      <c r="F104" s="232"/>
      <c r="G104" s="232"/>
      <c r="H104" s="232"/>
      <c r="I104" s="232"/>
      <c r="J104" s="232"/>
      <c r="K104" s="233"/>
    </row>
    <row r="105" spans="1:11" ht="20.25" customHeight="1" x14ac:dyDescent="0.55000000000000004">
      <c r="A105" s="3" t="s">
        <v>31</v>
      </c>
    </row>
    <row r="106" spans="1:11" ht="20.25" customHeight="1" x14ac:dyDescent="0.55000000000000004">
      <c r="A106" s="227"/>
      <c r="B106" s="124"/>
      <c r="C106" s="124"/>
      <c r="D106" s="124"/>
      <c r="E106" s="124"/>
      <c r="F106" s="124"/>
      <c r="G106" s="124"/>
      <c r="H106" s="124"/>
      <c r="I106" s="124"/>
      <c r="J106" s="124"/>
      <c r="K106" s="125"/>
    </row>
    <row r="107" spans="1:11" ht="20.25" customHeight="1" x14ac:dyDescent="0.55000000000000004">
      <c r="A107" s="126"/>
      <c r="B107" s="127"/>
      <c r="C107" s="127"/>
      <c r="D107" s="127"/>
      <c r="E107" s="127"/>
      <c r="F107" s="127"/>
      <c r="G107" s="127"/>
      <c r="H107" s="127"/>
      <c r="I107" s="127"/>
      <c r="J107" s="127"/>
      <c r="K107" s="128"/>
    </row>
    <row r="108" spans="1:11" ht="20.25" customHeight="1" x14ac:dyDescent="0.55000000000000004">
      <c r="A108" s="129"/>
      <c r="B108" s="130"/>
      <c r="C108" s="130"/>
      <c r="D108" s="130"/>
      <c r="E108" s="130"/>
      <c r="F108" s="130"/>
      <c r="G108" s="130"/>
      <c r="H108" s="130"/>
      <c r="I108" s="130"/>
      <c r="J108" s="130"/>
      <c r="K108" s="131"/>
    </row>
    <row r="110" spans="1:11" ht="20.25" customHeight="1" x14ac:dyDescent="0.55000000000000004">
      <c r="A110" s="3" t="s">
        <v>28</v>
      </c>
    </row>
    <row r="112" spans="1:11" ht="20.25" customHeight="1" x14ac:dyDescent="0.55000000000000004">
      <c r="A112" s="3" t="s">
        <v>23</v>
      </c>
    </row>
    <row r="113" spans="1:12" ht="20.25" customHeight="1" x14ac:dyDescent="0.55000000000000004">
      <c r="A113" s="166" t="s">
        <v>51</v>
      </c>
      <c r="B113" s="167"/>
      <c r="C113" s="167"/>
      <c r="D113" s="167"/>
      <c r="E113" s="167"/>
      <c r="F113" s="167"/>
      <c r="G113" s="167"/>
      <c r="H113" s="167"/>
      <c r="I113" s="167"/>
      <c r="J113" s="167"/>
      <c r="K113" s="168"/>
    </row>
    <row r="114" spans="1:12" ht="20.25" customHeight="1" x14ac:dyDescent="0.55000000000000004">
      <c r="A114" s="197"/>
      <c r="B114" s="170"/>
      <c r="C114" s="170"/>
      <c r="D114" s="170"/>
      <c r="E114" s="170"/>
      <c r="F114" s="170"/>
      <c r="G114" s="170"/>
      <c r="H114" s="170"/>
      <c r="I114" s="170"/>
      <c r="J114" s="170"/>
      <c r="K114" s="171"/>
    </row>
    <row r="115" spans="1:12" ht="20.25" customHeight="1" x14ac:dyDescent="0.55000000000000004">
      <c r="A115" s="197"/>
      <c r="B115" s="170"/>
      <c r="C115" s="170"/>
      <c r="D115" s="170"/>
      <c r="E115" s="170"/>
      <c r="F115" s="170"/>
      <c r="G115" s="170"/>
      <c r="H115" s="170"/>
      <c r="I115" s="170"/>
      <c r="J115" s="170"/>
      <c r="K115" s="171"/>
    </row>
    <row r="116" spans="1:12" ht="20.25" customHeight="1" x14ac:dyDescent="0.55000000000000004">
      <c r="A116" s="197"/>
      <c r="B116" s="170"/>
      <c r="C116" s="170"/>
      <c r="D116" s="170"/>
      <c r="E116" s="170"/>
      <c r="F116" s="170"/>
      <c r="G116" s="170"/>
      <c r="H116" s="170"/>
      <c r="I116" s="170"/>
      <c r="J116" s="170"/>
      <c r="K116" s="171"/>
    </row>
    <row r="117" spans="1:12" ht="20.25" customHeight="1" x14ac:dyDescent="0.55000000000000004">
      <c r="A117" s="197"/>
      <c r="B117" s="170"/>
      <c r="C117" s="170"/>
      <c r="D117" s="170"/>
      <c r="E117" s="170"/>
      <c r="F117" s="170"/>
      <c r="G117" s="170"/>
      <c r="H117" s="170"/>
      <c r="I117" s="170"/>
      <c r="J117" s="170"/>
      <c r="K117" s="171"/>
    </row>
    <row r="118" spans="1:12" ht="20.25" customHeight="1" x14ac:dyDescent="0.55000000000000004">
      <c r="A118" s="197"/>
      <c r="B118" s="170"/>
      <c r="C118" s="170"/>
      <c r="D118" s="170"/>
      <c r="E118" s="170"/>
      <c r="F118" s="170"/>
      <c r="G118" s="170"/>
      <c r="H118" s="170"/>
      <c r="I118" s="170"/>
      <c r="J118" s="170"/>
      <c r="K118" s="171"/>
    </row>
    <row r="119" spans="1:12" ht="20.25" customHeight="1" x14ac:dyDescent="0.55000000000000004">
      <c r="A119" s="197"/>
      <c r="B119" s="170"/>
      <c r="C119" s="170"/>
      <c r="D119" s="170"/>
      <c r="E119" s="170"/>
      <c r="F119" s="170"/>
      <c r="G119" s="170"/>
      <c r="H119" s="170"/>
      <c r="I119" s="170"/>
      <c r="J119" s="170"/>
      <c r="K119" s="171"/>
    </row>
    <row r="120" spans="1:12" ht="20.25" customHeight="1" x14ac:dyDescent="0.55000000000000004">
      <c r="A120" s="197"/>
      <c r="B120" s="170"/>
      <c r="C120" s="170"/>
      <c r="D120" s="170"/>
      <c r="E120" s="170"/>
      <c r="F120" s="170"/>
      <c r="G120" s="170"/>
      <c r="H120" s="170"/>
      <c r="I120" s="170"/>
      <c r="J120" s="170"/>
      <c r="K120" s="171"/>
    </row>
    <row r="121" spans="1:12" ht="20.25" customHeight="1" x14ac:dyDescent="0.55000000000000004">
      <c r="A121" s="172"/>
      <c r="B121" s="173"/>
      <c r="C121" s="173"/>
      <c r="D121" s="173"/>
      <c r="E121" s="173"/>
      <c r="F121" s="173"/>
      <c r="G121" s="173"/>
      <c r="H121" s="173"/>
      <c r="I121" s="173"/>
      <c r="J121" s="173"/>
      <c r="K121" s="174"/>
    </row>
    <row r="123" spans="1:12" ht="20.25" customHeight="1" x14ac:dyDescent="0.55000000000000004">
      <c r="A123" s="3" t="s">
        <v>44</v>
      </c>
    </row>
    <row r="124" spans="1:12" ht="20.25" customHeight="1" x14ac:dyDescent="0.55000000000000004">
      <c r="A124" s="119" t="s">
        <v>24</v>
      </c>
      <c r="B124" s="120"/>
      <c r="C124" s="8">
        <f>LEN(A125)</f>
        <v>158</v>
      </c>
      <c r="D124" s="121" t="s">
        <v>45</v>
      </c>
      <c r="E124" s="121"/>
      <c r="F124" s="122" t="str">
        <f>IF($C$124&lt;700,"OK","700文字を越えています。700文字以内になるようご調整ください。")</f>
        <v>OK</v>
      </c>
      <c r="G124" s="122"/>
      <c r="H124" s="122"/>
      <c r="I124" s="122"/>
      <c r="J124" s="122"/>
      <c r="K124" s="122"/>
    </row>
    <row r="125" spans="1:12" ht="20.25" customHeight="1" x14ac:dyDescent="0.55000000000000004">
      <c r="A125" s="166" t="s">
        <v>52</v>
      </c>
      <c r="B125" s="167"/>
      <c r="C125" s="167"/>
      <c r="D125" s="167"/>
      <c r="E125" s="167"/>
      <c r="F125" s="167"/>
      <c r="G125" s="167"/>
      <c r="H125" s="167"/>
      <c r="I125" s="167"/>
      <c r="J125" s="167"/>
      <c r="K125" s="168"/>
      <c r="L125" s="1" t="s">
        <v>42</v>
      </c>
    </row>
    <row r="126" spans="1:12" ht="20.25" customHeight="1" x14ac:dyDescent="0.55000000000000004">
      <c r="A126" s="197"/>
      <c r="B126" s="170"/>
      <c r="C126" s="170"/>
      <c r="D126" s="170"/>
      <c r="E126" s="170"/>
      <c r="F126" s="170"/>
      <c r="G126" s="170"/>
      <c r="H126" s="170"/>
      <c r="I126" s="170"/>
      <c r="J126" s="170"/>
      <c r="K126" s="171"/>
      <c r="L126" s="1" t="s">
        <v>43</v>
      </c>
    </row>
    <row r="127" spans="1:12" ht="20.25" customHeight="1" x14ac:dyDescent="0.55000000000000004">
      <c r="A127" s="197"/>
      <c r="B127" s="170"/>
      <c r="C127" s="170"/>
      <c r="D127" s="170"/>
      <c r="E127" s="170"/>
      <c r="F127" s="170"/>
      <c r="G127" s="170"/>
      <c r="H127" s="170"/>
      <c r="I127" s="170"/>
      <c r="J127" s="170"/>
      <c r="K127" s="171"/>
      <c r="L127" s="1" t="s">
        <v>66</v>
      </c>
    </row>
    <row r="128" spans="1:12" ht="20.25" customHeight="1" x14ac:dyDescent="0.55000000000000004">
      <c r="A128" s="197"/>
      <c r="B128" s="170"/>
      <c r="C128" s="170"/>
      <c r="D128" s="170"/>
      <c r="E128" s="170"/>
      <c r="F128" s="170"/>
      <c r="G128" s="170"/>
      <c r="H128" s="170"/>
      <c r="I128" s="170"/>
      <c r="J128" s="170"/>
      <c r="K128" s="171"/>
    </row>
    <row r="129" spans="1:11" ht="20.25" customHeight="1" x14ac:dyDescent="0.55000000000000004">
      <c r="A129" s="197"/>
      <c r="B129" s="170"/>
      <c r="C129" s="170"/>
      <c r="D129" s="170"/>
      <c r="E129" s="170"/>
      <c r="F129" s="170"/>
      <c r="G129" s="170"/>
      <c r="H129" s="170"/>
      <c r="I129" s="170"/>
      <c r="J129" s="170"/>
      <c r="K129" s="171"/>
    </row>
    <row r="130" spans="1:11" ht="20.25" customHeight="1" x14ac:dyDescent="0.55000000000000004">
      <c r="A130" s="197"/>
      <c r="B130" s="170"/>
      <c r="C130" s="170"/>
      <c r="D130" s="170"/>
      <c r="E130" s="170"/>
      <c r="F130" s="170"/>
      <c r="G130" s="170"/>
      <c r="H130" s="170"/>
      <c r="I130" s="170"/>
      <c r="J130" s="170"/>
      <c r="K130" s="171"/>
    </row>
    <row r="131" spans="1:11" ht="20.25" customHeight="1" x14ac:dyDescent="0.55000000000000004">
      <c r="A131" s="169"/>
      <c r="B131" s="170"/>
      <c r="C131" s="170"/>
      <c r="D131" s="170"/>
      <c r="E131" s="170"/>
      <c r="F131" s="170"/>
      <c r="G131" s="170"/>
      <c r="H131" s="170"/>
      <c r="I131" s="170"/>
      <c r="J131" s="170"/>
      <c r="K131" s="171"/>
    </row>
    <row r="132" spans="1:11" ht="20.25" customHeight="1" x14ac:dyDescent="0.55000000000000004">
      <c r="A132" s="169"/>
      <c r="B132" s="170"/>
      <c r="C132" s="170"/>
      <c r="D132" s="170"/>
      <c r="E132" s="170"/>
      <c r="F132" s="170"/>
      <c r="G132" s="170"/>
      <c r="H132" s="170"/>
      <c r="I132" s="170"/>
      <c r="J132" s="170"/>
      <c r="K132" s="171"/>
    </row>
    <row r="133" spans="1:11" ht="20.25" customHeight="1" x14ac:dyDescent="0.55000000000000004">
      <c r="A133" s="172"/>
      <c r="B133" s="173"/>
      <c r="C133" s="173"/>
      <c r="D133" s="173"/>
      <c r="E133" s="173"/>
      <c r="F133" s="173"/>
      <c r="G133" s="173"/>
      <c r="H133" s="173"/>
      <c r="I133" s="173"/>
      <c r="J133" s="173"/>
      <c r="K133" s="174"/>
    </row>
    <row r="135" spans="1:11" ht="20.25" customHeight="1" x14ac:dyDescent="0.55000000000000004">
      <c r="A135" s="3" t="s">
        <v>29</v>
      </c>
    </row>
    <row r="136" spans="1:11" ht="20.25" customHeight="1" x14ac:dyDescent="0.55000000000000004">
      <c r="A136" s="166" t="s">
        <v>39</v>
      </c>
      <c r="B136" s="167"/>
      <c r="C136" s="167"/>
      <c r="D136" s="167"/>
      <c r="E136" s="167"/>
      <c r="F136" s="167"/>
      <c r="G136" s="167"/>
      <c r="H136" s="167"/>
      <c r="I136" s="167"/>
      <c r="J136" s="167"/>
      <c r="K136" s="168"/>
    </row>
    <row r="137" spans="1:11" ht="20.25" customHeight="1" x14ac:dyDescent="0.55000000000000004">
      <c r="A137" s="197"/>
      <c r="B137" s="170"/>
      <c r="C137" s="170"/>
      <c r="D137" s="170"/>
      <c r="E137" s="170"/>
      <c r="F137" s="170"/>
      <c r="G137" s="170"/>
      <c r="H137" s="170"/>
      <c r="I137" s="170"/>
      <c r="J137" s="170"/>
      <c r="K137" s="171"/>
    </row>
    <row r="138" spans="1:11" ht="20.25" customHeight="1" x14ac:dyDescent="0.55000000000000004">
      <c r="A138" s="197"/>
      <c r="B138" s="170"/>
      <c r="C138" s="170"/>
      <c r="D138" s="170"/>
      <c r="E138" s="170"/>
      <c r="F138" s="170"/>
      <c r="G138" s="170"/>
      <c r="H138" s="170"/>
      <c r="I138" s="170"/>
      <c r="J138" s="170"/>
      <c r="K138" s="171"/>
    </row>
    <row r="139" spans="1:11" ht="20.25" customHeight="1" x14ac:dyDescent="0.55000000000000004">
      <c r="A139" s="197"/>
      <c r="B139" s="170"/>
      <c r="C139" s="170"/>
      <c r="D139" s="170"/>
      <c r="E139" s="170"/>
      <c r="F139" s="170"/>
      <c r="G139" s="170"/>
      <c r="H139" s="170"/>
      <c r="I139" s="170"/>
      <c r="J139" s="170"/>
      <c r="K139" s="171"/>
    </row>
    <row r="140" spans="1:11" ht="20.25" customHeight="1" x14ac:dyDescent="0.55000000000000004">
      <c r="A140" s="197"/>
      <c r="B140" s="170"/>
      <c r="C140" s="170"/>
      <c r="D140" s="170"/>
      <c r="E140" s="170"/>
      <c r="F140" s="170"/>
      <c r="G140" s="170"/>
      <c r="H140" s="170"/>
      <c r="I140" s="170"/>
      <c r="J140" s="170"/>
      <c r="K140" s="171"/>
    </row>
    <row r="141" spans="1:11" ht="20.25" customHeight="1" x14ac:dyDescent="0.55000000000000004">
      <c r="A141" s="197"/>
      <c r="B141" s="170"/>
      <c r="C141" s="170"/>
      <c r="D141" s="170"/>
      <c r="E141" s="170"/>
      <c r="F141" s="170"/>
      <c r="G141" s="170"/>
      <c r="H141" s="170"/>
      <c r="I141" s="170"/>
      <c r="J141" s="170"/>
      <c r="K141" s="171"/>
    </row>
    <row r="142" spans="1:11" ht="20.25" customHeight="1" x14ac:dyDescent="0.55000000000000004">
      <c r="A142" s="197"/>
      <c r="B142" s="170"/>
      <c r="C142" s="170"/>
      <c r="D142" s="170"/>
      <c r="E142" s="170"/>
      <c r="F142" s="170"/>
      <c r="G142" s="170"/>
      <c r="H142" s="170"/>
      <c r="I142" s="170"/>
      <c r="J142" s="170"/>
      <c r="K142" s="171"/>
    </row>
    <row r="143" spans="1:11" ht="20.25" customHeight="1" x14ac:dyDescent="0.55000000000000004">
      <c r="A143" s="197"/>
      <c r="B143" s="170"/>
      <c r="C143" s="170"/>
      <c r="D143" s="170"/>
      <c r="E143" s="170"/>
      <c r="F143" s="170"/>
      <c r="G143" s="170"/>
      <c r="H143" s="170"/>
      <c r="I143" s="170"/>
      <c r="J143" s="170"/>
      <c r="K143" s="171"/>
    </row>
    <row r="144" spans="1:11" ht="20.25" customHeight="1" x14ac:dyDescent="0.55000000000000004">
      <c r="A144" s="172"/>
      <c r="B144" s="173"/>
      <c r="C144" s="173"/>
      <c r="D144" s="173"/>
      <c r="E144" s="173"/>
      <c r="F144" s="173"/>
      <c r="G144" s="173"/>
      <c r="H144" s="173"/>
      <c r="I144" s="173"/>
      <c r="J144" s="173"/>
      <c r="K144" s="174"/>
    </row>
    <row r="146" spans="1:11" ht="20.25" customHeight="1" x14ac:dyDescent="0.55000000000000004">
      <c r="A146" s="3" t="s">
        <v>34</v>
      </c>
    </row>
    <row r="147" spans="1:11" ht="20.25" customHeight="1" x14ac:dyDescent="0.55000000000000004">
      <c r="A147" s="166"/>
      <c r="B147" s="167"/>
      <c r="C147" s="167"/>
      <c r="D147" s="167"/>
      <c r="E147" s="167"/>
      <c r="F147" s="167"/>
      <c r="G147" s="167"/>
      <c r="H147" s="167"/>
      <c r="I147" s="167"/>
      <c r="J147" s="167"/>
      <c r="K147" s="168"/>
    </row>
    <row r="148" spans="1:11" ht="20.25" customHeight="1" x14ac:dyDescent="0.55000000000000004">
      <c r="A148" s="197"/>
      <c r="B148" s="170"/>
      <c r="C148" s="170"/>
      <c r="D148" s="170"/>
      <c r="E148" s="170"/>
      <c r="F148" s="170"/>
      <c r="G148" s="170"/>
      <c r="H148" s="170"/>
      <c r="I148" s="170"/>
      <c r="J148" s="170"/>
      <c r="K148" s="171"/>
    </row>
    <row r="149" spans="1:11" ht="20.25" customHeight="1" x14ac:dyDescent="0.55000000000000004">
      <c r="A149" s="197"/>
      <c r="B149" s="170"/>
      <c r="C149" s="170"/>
      <c r="D149" s="170"/>
      <c r="E149" s="170"/>
      <c r="F149" s="170"/>
      <c r="G149" s="170"/>
      <c r="H149" s="170"/>
      <c r="I149" s="170"/>
      <c r="J149" s="170"/>
      <c r="K149" s="171"/>
    </row>
    <row r="150" spans="1:11" ht="20.25" customHeight="1" x14ac:dyDescent="0.55000000000000004">
      <c r="A150" s="197"/>
      <c r="B150" s="170"/>
      <c r="C150" s="170"/>
      <c r="D150" s="170"/>
      <c r="E150" s="170"/>
      <c r="F150" s="170"/>
      <c r="G150" s="170"/>
      <c r="H150" s="170"/>
      <c r="I150" s="170"/>
      <c r="J150" s="170"/>
      <c r="K150" s="171"/>
    </row>
    <row r="151" spans="1:11" ht="20.25" customHeight="1" x14ac:dyDescent="0.55000000000000004">
      <c r="A151" s="197"/>
      <c r="B151" s="170"/>
      <c r="C151" s="170"/>
      <c r="D151" s="170"/>
      <c r="E151" s="170"/>
      <c r="F151" s="170"/>
      <c r="G151" s="170"/>
      <c r="H151" s="170"/>
      <c r="I151" s="170"/>
      <c r="J151" s="170"/>
      <c r="K151" s="171"/>
    </row>
    <row r="152" spans="1:11" ht="20.25" customHeight="1" x14ac:dyDescent="0.55000000000000004">
      <c r="A152" s="197"/>
      <c r="B152" s="170"/>
      <c r="C152" s="170"/>
      <c r="D152" s="170"/>
      <c r="E152" s="170"/>
      <c r="F152" s="170"/>
      <c r="G152" s="170"/>
      <c r="H152" s="170"/>
      <c r="I152" s="170"/>
      <c r="J152" s="170"/>
      <c r="K152" s="171"/>
    </row>
    <row r="153" spans="1:11" ht="20.25" customHeight="1" x14ac:dyDescent="0.55000000000000004">
      <c r="A153" s="197"/>
      <c r="B153" s="170"/>
      <c r="C153" s="170"/>
      <c r="D153" s="170"/>
      <c r="E153" s="170"/>
      <c r="F153" s="170"/>
      <c r="G153" s="170"/>
      <c r="H153" s="170"/>
      <c r="I153" s="170"/>
      <c r="J153" s="170"/>
      <c r="K153" s="171"/>
    </row>
    <row r="154" spans="1:11" ht="20.25" customHeight="1" x14ac:dyDescent="0.55000000000000004">
      <c r="A154" s="197"/>
      <c r="B154" s="170"/>
      <c r="C154" s="170"/>
      <c r="D154" s="170"/>
      <c r="E154" s="170"/>
      <c r="F154" s="170"/>
      <c r="G154" s="170"/>
      <c r="H154" s="170"/>
      <c r="I154" s="170"/>
      <c r="J154" s="170"/>
      <c r="K154" s="171"/>
    </row>
    <row r="155" spans="1:11" ht="20.25" customHeight="1" x14ac:dyDescent="0.55000000000000004">
      <c r="A155" s="172"/>
      <c r="B155" s="173"/>
      <c r="C155" s="173"/>
      <c r="D155" s="173"/>
      <c r="E155" s="173"/>
      <c r="F155" s="173"/>
      <c r="G155" s="173"/>
      <c r="H155" s="173"/>
      <c r="I155" s="173"/>
      <c r="J155" s="173"/>
      <c r="K155" s="174"/>
    </row>
    <row r="157" spans="1:11" ht="20.25" customHeight="1" x14ac:dyDescent="0.55000000000000004">
      <c r="A157" s="3" t="s">
        <v>32</v>
      </c>
    </row>
    <row r="158" spans="1:11" ht="20.25" customHeight="1" x14ac:dyDescent="0.55000000000000004">
      <c r="A158" s="3" t="s">
        <v>25</v>
      </c>
      <c r="G158" s="3" t="s">
        <v>26</v>
      </c>
    </row>
    <row r="159" spans="1:11" ht="20.25" customHeight="1" x14ac:dyDescent="0.55000000000000004">
      <c r="A159" s="166" t="s">
        <v>53</v>
      </c>
      <c r="B159" s="167"/>
      <c r="C159" s="167"/>
      <c r="D159" s="167"/>
      <c r="E159" s="168"/>
      <c r="G159" s="166" t="s">
        <v>54</v>
      </c>
      <c r="H159" s="195"/>
      <c r="I159" s="195"/>
      <c r="J159" s="195"/>
      <c r="K159" s="196"/>
    </row>
    <row r="160" spans="1:11" ht="20.25" customHeight="1" x14ac:dyDescent="0.55000000000000004">
      <c r="A160" s="169"/>
      <c r="B160" s="170"/>
      <c r="C160" s="170"/>
      <c r="D160" s="170"/>
      <c r="E160" s="171"/>
      <c r="G160" s="197"/>
      <c r="H160" s="198"/>
      <c r="I160" s="198"/>
      <c r="J160" s="198"/>
      <c r="K160" s="199"/>
    </row>
    <row r="161" spans="1:11" ht="20.25" customHeight="1" x14ac:dyDescent="0.55000000000000004">
      <c r="A161" s="169"/>
      <c r="B161" s="170"/>
      <c r="C161" s="170"/>
      <c r="D161" s="170"/>
      <c r="E161" s="171"/>
      <c r="G161" s="197"/>
      <c r="H161" s="198"/>
      <c r="I161" s="198"/>
      <c r="J161" s="198"/>
      <c r="K161" s="199"/>
    </row>
    <row r="162" spans="1:11" ht="20.25" customHeight="1" x14ac:dyDescent="0.55000000000000004">
      <c r="A162" s="169"/>
      <c r="B162" s="170"/>
      <c r="C162" s="170"/>
      <c r="D162" s="170"/>
      <c r="E162" s="171"/>
      <c r="F162" s="99"/>
      <c r="G162" s="197"/>
      <c r="H162" s="198"/>
      <c r="I162" s="198"/>
      <c r="J162" s="198"/>
      <c r="K162" s="199"/>
    </row>
    <row r="163" spans="1:11" ht="20.25" customHeight="1" x14ac:dyDescent="0.55000000000000004">
      <c r="A163" s="169"/>
      <c r="B163" s="170"/>
      <c r="C163" s="170"/>
      <c r="D163" s="170"/>
      <c r="E163" s="171"/>
      <c r="F163" s="99"/>
      <c r="G163" s="197"/>
      <c r="H163" s="198"/>
      <c r="I163" s="198"/>
      <c r="J163" s="198"/>
      <c r="K163" s="199"/>
    </row>
    <row r="164" spans="1:11" ht="20.25" customHeight="1" x14ac:dyDescent="0.55000000000000004">
      <c r="A164" s="169"/>
      <c r="B164" s="170"/>
      <c r="C164" s="170"/>
      <c r="D164" s="170"/>
      <c r="E164" s="171"/>
      <c r="G164" s="197"/>
      <c r="H164" s="198"/>
      <c r="I164" s="198"/>
      <c r="J164" s="198"/>
      <c r="K164" s="199"/>
    </row>
    <row r="165" spans="1:11" ht="20.25" customHeight="1" x14ac:dyDescent="0.55000000000000004">
      <c r="A165" s="169"/>
      <c r="B165" s="170"/>
      <c r="C165" s="170"/>
      <c r="D165" s="170"/>
      <c r="E165" s="171"/>
      <c r="G165" s="197"/>
      <c r="H165" s="198"/>
      <c r="I165" s="198"/>
      <c r="J165" s="198"/>
      <c r="K165" s="199"/>
    </row>
    <row r="166" spans="1:11" ht="20.25" customHeight="1" x14ac:dyDescent="0.55000000000000004">
      <c r="A166" s="169"/>
      <c r="B166" s="170"/>
      <c r="C166" s="170"/>
      <c r="D166" s="170"/>
      <c r="E166" s="171"/>
      <c r="G166" s="197"/>
      <c r="H166" s="198"/>
      <c r="I166" s="198"/>
      <c r="J166" s="198"/>
      <c r="K166" s="199"/>
    </row>
    <row r="167" spans="1:11" ht="20.25" customHeight="1" x14ac:dyDescent="0.55000000000000004">
      <c r="A167" s="172"/>
      <c r="B167" s="173"/>
      <c r="C167" s="173"/>
      <c r="D167" s="173"/>
      <c r="E167" s="174"/>
      <c r="G167" s="200"/>
      <c r="H167" s="201"/>
      <c r="I167" s="201"/>
      <c r="J167" s="201"/>
      <c r="K167" s="202"/>
    </row>
    <row r="168" spans="1:11" ht="20.25" customHeight="1" x14ac:dyDescent="0.55000000000000004">
      <c r="A168" s="3" t="s">
        <v>30</v>
      </c>
    </row>
    <row r="169" spans="1:11" ht="20.25" customHeight="1" x14ac:dyDescent="0.55000000000000004">
      <c r="A169" s="166" t="s">
        <v>55</v>
      </c>
      <c r="B169" s="167"/>
      <c r="C169" s="167"/>
      <c r="D169" s="167"/>
      <c r="E169" s="167"/>
      <c r="F169" s="167"/>
      <c r="G169" s="167"/>
      <c r="H169" s="167"/>
      <c r="I169" s="167"/>
      <c r="J169" s="167"/>
      <c r="K169" s="168"/>
    </row>
    <row r="170" spans="1:11" ht="20.25" customHeight="1" x14ac:dyDescent="0.55000000000000004">
      <c r="A170" s="169"/>
      <c r="B170" s="170"/>
      <c r="C170" s="170"/>
      <c r="D170" s="170"/>
      <c r="E170" s="170"/>
      <c r="F170" s="170"/>
      <c r="G170" s="170"/>
      <c r="H170" s="170"/>
      <c r="I170" s="170"/>
      <c r="J170" s="170"/>
      <c r="K170" s="171"/>
    </row>
    <row r="171" spans="1:11" ht="20.25" customHeight="1" x14ac:dyDescent="0.55000000000000004">
      <c r="A171" s="169"/>
      <c r="B171" s="170"/>
      <c r="C171" s="170"/>
      <c r="D171" s="170"/>
      <c r="E171" s="170"/>
      <c r="F171" s="170"/>
      <c r="G171" s="170"/>
      <c r="H171" s="170"/>
      <c r="I171" s="170"/>
      <c r="J171" s="170"/>
      <c r="K171" s="171"/>
    </row>
    <row r="172" spans="1:11" ht="20.25" customHeight="1" x14ac:dyDescent="0.55000000000000004">
      <c r="A172" s="172"/>
      <c r="B172" s="173"/>
      <c r="C172" s="173"/>
      <c r="D172" s="173"/>
      <c r="E172" s="173"/>
      <c r="F172" s="173"/>
      <c r="G172" s="173"/>
      <c r="H172" s="173"/>
      <c r="I172" s="173"/>
      <c r="J172" s="173"/>
      <c r="K172" s="174"/>
    </row>
    <row r="174" spans="1:11" ht="20.25" customHeight="1" x14ac:dyDescent="0.55000000000000004">
      <c r="A174" s="3" t="s">
        <v>67</v>
      </c>
    </row>
    <row r="175" spans="1:11" ht="20.25" customHeight="1" x14ac:dyDescent="0.55000000000000004">
      <c r="A175" s="166" t="s">
        <v>101</v>
      </c>
      <c r="B175" s="167"/>
      <c r="C175" s="167"/>
      <c r="D175" s="167"/>
      <c r="E175" s="167"/>
      <c r="F175" s="167"/>
      <c r="G175" s="167"/>
      <c r="H175" s="167"/>
      <c r="I175" s="167"/>
      <c r="J175" s="167"/>
      <c r="K175" s="168"/>
    </row>
    <row r="176" spans="1:11" ht="20.25" customHeight="1" x14ac:dyDescent="0.55000000000000004">
      <c r="A176" s="169"/>
      <c r="B176" s="170"/>
      <c r="C176" s="170"/>
      <c r="D176" s="170"/>
      <c r="E176" s="170"/>
      <c r="F176" s="170"/>
      <c r="G176" s="170"/>
      <c r="H176" s="170"/>
      <c r="I176" s="170"/>
      <c r="J176" s="170"/>
      <c r="K176" s="171"/>
    </row>
    <row r="177" spans="1:11" ht="20.25" customHeight="1" x14ac:dyDescent="0.55000000000000004">
      <c r="A177" s="169"/>
      <c r="B177" s="170"/>
      <c r="C177" s="170"/>
      <c r="D177" s="170"/>
      <c r="E177" s="170"/>
      <c r="F177" s="170"/>
      <c r="G177" s="170"/>
      <c r="H177" s="170"/>
      <c r="I177" s="170"/>
      <c r="J177" s="170"/>
      <c r="K177" s="171"/>
    </row>
    <row r="178" spans="1:11" ht="20.25" customHeight="1" x14ac:dyDescent="0.55000000000000004">
      <c r="A178" s="169"/>
      <c r="B178" s="170"/>
      <c r="C178" s="170"/>
      <c r="D178" s="170"/>
      <c r="E178" s="170"/>
      <c r="F178" s="170"/>
      <c r="G178" s="170"/>
      <c r="H178" s="170"/>
      <c r="I178" s="170"/>
      <c r="J178" s="170"/>
      <c r="K178" s="171"/>
    </row>
    <row r="179" spans="1:11" ht="20.25" customHeight="1" x14ac:dyDescent="0.55000000000000004">
      <c r="A179" s="169"/>
      <c r="B179" s="170"/>
      <c r="C179" s="170"/>
      <c r="D179" s="170"/>
      <c r="E179" s="170"/>
      <c r="F179" s="170"/>
      <c r="G179" s="170"/>
      <c r="H179" s="170"/>
      <c r="I179" s="170"/>
      <c r="J179" s="170"/>
      <c r="K179" s="171"/>
    </row>
    <row r="180" spans="1:11" ht="20.25" customHeight="1" x14ac:dyDescent="0.55000000000000004">
      <c r="A180" s="172"/>
      <c r="B180" s="173"/>
      <c r="C180" s="173"/>
      <c r="D180" s="173"/>
      <c r="E180" s="173"/>
      <c r="F180" s="173"/>
      <c r="G180" s="173"/>
      <c r="H180" s="173"/>
      <c r="I180" s="173"/>
      <c r="J180" s="173"/>
      <c r="K180" s="174"/>
    </row>
  </sheetData>
  <protectedRanges>
    <protectedRange sqref="A124:K124" name="範囲1"/>
  </protectedRanges>
  <mergeCells count="49">
    <mergeCell ref="A100:K101"/>
    <mergeCell ref="A103:K104"/>
    <mergeCell ref="A106:K108"/>
    <mergeCell ref="A147:K155"/>
    <mergeCell ref="A113:K121"/>
    <mergeCell ref="A125:K133"/>
    <mergeCell ref="A136:K144"/>
    <mergeCell ref="A124:B124"/>
    <mergeCell ref="D124:E124"/>
    <mergeCell ref="F124:K124"/>
    <mergeCell ref="A159:E167"/>
    <mergeCell ref="G159:K167"/>
    <mergeCell ref="F162:F163"/>
    <mergeCell ref="A169:K172"/>
    <mergeCell ref="A175:K180"/>
    <mergeCell ref="A69:E77"/>
    <mergeCell ref="G69:K77"/>
    <mergeCell ref="F72:F73"/>
    <mergeCell ref="A90:E98"/>
    <mergeCell ref="G90:K98"/>
    <mergeCell ref="F93:F94"/>
    <mergeCell ref="A79:K80"/>
    <mergeCell ref="A82:K83"/>
    <mergeCell ref="A85:K87"/>
    <mergeCell ref="A41:K43"/>
    <mergeCell ref="A63:K65"/>
    <mergeCell ref="A35:K36"/>
    <mergeCell ref="A38:K39"/>
    <mergeCell ref="A15:B15"/>
    <mergeCell ref="A47:E55"/>
    <mergeCell ref="G47:K55"/>
    <mergeCell ref="F50:F51"/>
    <mergeCell ref="A57:K58"/>
    <mergeCell ref="A60:K61"/>
    <mergeCell ref="D15:E15"/>
    <mergeCell ref="D16:E16"/>
    <mergeCell ref="A14:B14"/>
    <mergeCell ref="A13:B13"/>
    <mergeCell ref="A25:E33"/>
    <mergeCell ref="F28:F29"/>
    <mergeCell ref="G25:K33"/>
    <mergeCell ref="G16:K16"/>
    <mergeCell ref="G15:K15"/>
    <mergeCell ref="G14:K14"/>
    <mergeCell ref="G13:K13"/>
    <mergeCell ref="A16:B16"/>
    <mergeCell ref="D13:E13"/>
    <mergeCell ref="D14:E14"/>
    <mergeCell ref="A19:K22"/>
  </mergeCells>
  <phoneticPr fontId="1"/>
  <conditionalFormatting sqref="A125:K133">
    <cfRule type="expression" dxfId="4" priority="6">
      <formula>$C$124&gt;700</formula>
    </cfRule>
  </conditionalFormatting>
  <conditionalFormatting sqref="C124">
    <cfRule type="expression" dxfId="3" priority="5">
      <formula>$B$124&gt;700</formula>
    </cfRule>
  </conditionalFormatting>
  <conditionalFormatting sqref="D124">
    <cfRule type="expression" dxfId="2" priority="4">
      <formula>$B$124&gt;700</formula>
    </cfRule>
  </conditionalFormatting>
  <conditionalFormatting sqref="F124">
    <cfRule type="expression" dxfId="1" priority="2">
      <formula>$B$124&gt;700</formula>
    </cfRule>
  </conditionalFormatting>
  <conditionalFormatting sqref="F124:K124">
    <cfRule type="expression" dxfId="0" priority="1">
      <formula>$C$124&gt;700</formula>
    </cfRule>
  </conditionalFormatting>
  <pageMargins left="0.7" right="0.7" top="0.75" bottom="0.75" header="0.3" footer="0.3"/>
  <pageSetup paperSize="9" scale="77" fitToHeight="0" orientation="portrait" r:id="rId1"/>
  <rowBreaks count="3" manualBreakCount="3">
    <brk id="44" max="10" man="1"/>
    <brk id="87" max="10" man="1"/>
    <brk id="133"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9"/>
  <sheetViews>
    <sheetView workbookViewId="0">
      <selection activeCell="F13" sqref="F13"/>
    </sheetView>
  </sheetViews>
  <sheetFormatPr defaultColWidth="8.6640625" defaultRowHeight="17.5" x14ac:dyDescent="0.55000000000000004"/>
  <cols>
    <col min="1" max="1" width="19.6640625" style="10" customWidth="1"/>
    <col min="2" max="5" width="13.1640625" style="10" customWidth="1"/>
    <col min="6" max="6" width="45.6640625" style="10" customWidth="1"/>
    <col min="7" max="16384" width="8.6640625" style="10"/>
  </cols>
  <sheetData>
    <row r="1" spans="1:8" ht="19.5" customHeight="1" thickBot="1" x14ac:dyDescent="0.6">
      <c r="A1" s="234" t="s">
        <v>100</v>
      </c>
      <c r="B1" s="234"/>
      <c r="C1" s="234"/>
      <c r="D1" s="12" t="s">
        <v>68</v>
      </c>
      <c r="E1" s="217"/>
      <c r="F1" s="218"/>
    </row>
    <row r="2" spans="1:8" ht="18.5" customHeight="1" thickBot="1" x14ac:dyDescent="0.6">
      <c r="B2" s="11"/>
      <c r="C2" s="11"/>
      <c r="D2" s="12" t="s">
        <v>69</v>
      </c>
      <c r="E2" s="235"/>
      <c r="F2" s="236"/>
    </row>
    <row r="3" spans="1:8" ht="17" customHeight="1" thickBot="1" x14ac:dyDescent="0.6">
      <c r="A3" s="13" t="s">
        <v>70</v>
      </c>
      <c r="B3" s="221" t="s">
        <v>90</v>
      </c>
      <c r="C3" s="221"/>
      <c r="D3" s="221"/>
      <c r="E3" s="221"/>
      <c r="F3" s="12" t="s">
        <v>71</v>
      </c>
    </row>
    <row r="4" spans="1:8" ht="17" customHeight="1" x14ac:dyDescent="0.55000000000000004">
      <c r="A4" s="222" t="s">
        <v>72</v>
      </c>
      <c r="B4" s="213" t="s">
        <v>73</v>
      </c>
      <c r="C4" s="222" t="s">
        <v>91</v>
      </c>
      <c r="D4" s="222" t="s">
        <v>74</v>
      </c>
      <c r="E4" s="14" t="s">
        <v>75</v>
      </c>
      <c r="F4" s="15" t="s">
        <v>76</v>
      </c>
    </row>
    <row r="5" spans="1:8" ht="17" customHeight="1" thickBot="1" x14ac:dyDescent="0.6">
      <c r="A5" s="223"/>
      <c r="B5" s="214"/>
      <c r="C5" s="223"/>
      <c r="D5" s="223"/>
      <c r="E5" s="16" t="s">
        <v>77</v>
      </c>
      <c r="F5" s="17" t="s">
        <v>78</v>
      </c>
    </row>
    <row r="6" spans="1:8" ht="17" customHeight="1" x14ac:dyDescent="0.55000000000000004">
      <c r="A6" s="18" t="s">
        <v>79</v>
      </c>
      <c r="B6" s="19">
        <v>2400000</v>
      </c>
      <c r="C6" s="48">
        <v>2400000</v>
      </c>
      <c r="D6" s="20">
        <v>2400000</v>
      </c>
      <c r="E6" s="21" t="str">
        <f>IF(B6-D6&lt;=0,"",(B6-D6))</f>
        <v/>
      </c>
      <c r="F6" s="47" t="str">
        <f>IF(C6&lt;B6,B6-C6,"")</f>
        <v/>
      </c>
    </row>
    <row r="7" spans="1:8" ht="17" customHeight="1" thickBot="1" x14ac:dyDescent="0.6">
      <c r="A7" s="22" t="s">
        <v>80</v>
      </c>
      <c r="B7" s="23">
        <v>600000</v>
      </c>
      <c r="C7" s="45">
        <v>601234</v>
      </c>
      <c r="D7" s="37">
        <v>601234</v>
      </c>
      <c r="E7" s="24"/>
      <c r="F7" s="25"/>
    </row>
    <row r="8" spans="1:8" ht="17" customHeight="1" thickBot="1" x14ac:dyDescent="0.6">
      <c r="A8" s="26" t="s">
        <v>81</v>
      </c>
      <c r="B8" s="27">
        <f>IF(SUM(B6,B7)=0,"",SUM(B6,B7))</f>
        <v>3000000</v>
      </c>
      <c r="C8" s="46">
        <f t="shared" ref="C8:F8" si="0">IF(SUM(C6,C7)=0,"",SUM(C6,C7))</f>
        <v>3001234</v>
      </c>
      <c r="D8" s="34">
        <f t="shared" si="0"/>
        <v>3001234</v>
      </c>
      <c r="E8" s="28" t="str">
        <f t="shared" si="0"/>
        <v/>
      </c>
      <c r="F8" s="27" t="str">
        <f t="shared" si="0"/>
        <v/>
      </c>
    </row>
    <row r="9" spans="1:8" ht="17" customHeight="1" x14ac:dyDescent="0.55000000000000004"/>
    <row r="10" spans="1:8" ht="17" customHeight="1" thickBot="1" x14ac:dyDescent="0.6">
      <c r="A10" s="13" t="s">
        <v>82</v>
      </c>
      <c r="B10" s="12"/>
      <c r="C10" s="29"/>
      <c r="D10" s="29"/>
      <c r="E10" s="29"/>
      <c r="F10" s="12" t="s">
        <v>83</v>
      </c>
      <c r="H10" s="38"/>
    </row>
    <row r="11" spans="1:8" ht="17" customHeight="1" x14ac:dyDescent="0.55000000000000004">
      <c r="A11" s="222" t="s">
        <v>72</v>
      </c>
      <c r="B11" s="213" t="s">
        <v>84</v>
      </c>
      <c r="C11" s="222" t="s">
        <v>85</v>
      </c>
      <c r="D11" s="222" t="s">
        <v>86</v>
      </c>
      <c r="E11" s="30" t="s">
        <v>92</v>
      </c>
      <c r="F11" s="213" t="s">
        <v>87</v>
      </c>
    </row>
    <row r="12" spans="1:8" ht="17" customHeight="1" thickBot="1" x14ac:dyDescent="0.6">
      <c r="A12" s="223"/>
      <c r="B12" s="214"/>
      <c r="C12" s="223"/>
      <c r="D12" s="223"/>
      <c r="E12" s="31" t="s">
        <v>88</v>
      </c>
      <c r="F12" s="214"/>
    </row>
    <row r="13" spans="1:8" ht="17" customHeight="1" x14ac:dyDescent="0.55000000000000004">
      <c r="A13" s="39" t="s">
        <v>93</v>
      </c>
      <c r="B13" s="20">
        <v>1000000</v>
      </c>
      <c r="C13" s="20">
        <v>1150000</v>
      </c>
      <c r="D13" s="32">
        <v>1150000</v>
      </c>
      <c r="E13" s="21" t="str">
        <f>IF(C13-D13=0,"",C13-D13)</f>
        <v/>
      </c>
      <c r="F13" s="40"/>
    </row>
    <row r="14" spans="1:8" ht="17" customHeight="1" x14ac:dyDescent="0.55000000000000004">
      <c r="A14" s="39" t="s">
        <v>94</v>
      </c>
      <c r="B14" s="32">
        <v>500000</v>
      </c>
      <c r="C14" s="32">
        <v>300000</v>
      </c>
      <c r="D14" s="32">
        <v>300000</v>
      </c>
      <c r="E14" s="41" t="str">
        <f>IF(C14-D14=0,"",C14-D14)</f>
        <v/>
      </c>
      <c r="F14" s="42"/>
    </row>
    <row r="15" spans="1:8" ht="17" customHeight="1" x14ac:dyDescent="0.55000000000000004">
      <c r="A15" s="39" t="s">
        <v>95</v>
      </c>
      <c r="B15" s="32">
        <v>500000</v>
      </c>
      <c r="C15" s="32">
        <v>601234</v>
      </c>
      <c r="D15" s="32">
        <v>601234</v>
      </c>
      <c r="E15" s="41" t="str">
        <f t="shared" ref="E15:E26" si="1">IF(C15-D15=0,"",C15-D15)</f>
        <v/>
      </c>
      <c r="F15" s="42"/>
    </row>
    <row r="16" spans="1:8" ht="17" customHeight="1" x14ac:dyDescent="0.55000000000000004">
      <c r="A16" s="39" t="s">
        <v>96</v>
      </c>
      <c r="B16" s="32">
        <v>340000</v>
      </c>
      <c r="C16" s="32">
        <v>300000</v>
      </c>
      <c r="D16" s="32">
        <v>300000</v>
      </c>
      <c r="E16" s="41" t="str">
        <f t="shared" si="1"/>
        <v/>
      </c>
      <c r="F16" s="42"/>
    </row>
    <row r="17" spans="1:6" ht="17" customHeight="1" x14ac:dyDescent="0.55000000000000004">
      <c r="A17" s="39" t="s">
        <v>97</v>
      </c>
      <c r="B17" s="32">
        <v>660000</v>
      </c>
      <c r="C17" s="32">
        <v>650000</v>
      </c>
      <c r="D17" s="32">
        <v>0</v>
      </c>
      <c r="E17" s="41">
        <f t="shared" si="1"/>
        <v>650000</v>
      </c>
      <c r="F17" s="42"/>
    </row>
    <row r="18" spans="1:6" ht="17" customHeight="1" x14ac:dyDescent="0.55000000000000004">
      <c r="A18" s="39"/>
      <c r="B18" s="32"/>
      <c r="C18" s="32"/>
      <c r="D18" s="32"/>
      <c r="E18" s="41" t="str">
        <f t="shared" si="1"/>
        <v/>
      </c>
      <c r="F18" s="42"/>
    </row>
    <row r="19" spans="1:6" ht="17" customHeight="1" x14ac:dyDescent="0.55000000000000004">
      <c r="A19" s="39"/>
      <c r="B19" s="32"/>
      <c r="C19" s="32"/>
      <c r="D19" s="32"/>
      <c r="E19" s="41" t="str">
        <f t="shared" si="1"/>
        <v/>
      </c>
      <c r="F19" s="42"/>
    </row>
    <row r="20" spans="1:6" ht="17" customHeight="1" x14ac:dyDescent="0.55000000000000004">
      <c r="A20" s="39"/>
      <c r="B20" s="32"/>
      <c r="C20" s="32"/>
      <c r="D20" s="32"/>
      <c r="E20" s="41" t="str">
        <f t="shared" si="1"/>
        <v/>
      </c>
      <c r="F20" s="42"/>
    </row>
    <row r="21" spans="1:6" ht="17" customHeight="1" x14ac:dyDescent="0.55000000000000004">
      <c r="A21" s="39"/>
      <c r="B21" s="32"/>
      <c r="C21" s="32"/>
      <c r="D21" s="32"/>
      <c r="E21" s="41" t="str">
        <f t="shared" si="1"/>
        <v/>
      </c>
      <c r="F21" s="42"/>
    </row>
    <row r="22" spans="1:6" ht="17" customHeight="1" x14ac:dyDescent="0.55000000000000004">
      <c r="A22" s="39"/>
      <c r="B22" s="32"/>
      <c r="C22" s="32"/>
      <c r="D22" s="32"/>
      <c r="E22" s="41" t="str">
        <f t="shared" si="1"/>
        <v/>
      </c>
      <c r="F22" s="42"/>
    </row>
    <row r="23" spans="1:6" ht="17" customHeight="1" x14ac:dyDescent="0.55000000000000004">
      <c r="A23" s="39"/>
      <c r="B23" s="32"/>
      <c r="C23" s="32"/>
      <c r="D23" s="32"/>
      <c r="E23" s="41" t="str">
        <f t="shared" si="1"/>
        <v/>
      </c>
      <c r="F23" s="42"/>
    </row>
    <row r="24" spans="1:6" ht="17" customHeight="1" x14ac:dyDescent="0.55000000000000004">
      <c r="A24" s="39"/>
      <c r="B24" s="32"/>
      <c r="C24" s="32"/>
      <c r="D24" s="32"/>
      <c r="E24" s="41" t="str">
        <f t="shared" si="1"/>
        <v/>
      </c>
      <c r="F24" s="42"/>
    </row>
    <row r="25" spans="1:6" ht="17" customHeight="1" x14ac:dyDescent="0.55000000000000004">
      <c r="A25" s="39"/>
      <c r="B25" s="32"/>
      <c r="C25" s="32"/>
      <c r="D25" s="32"/>
      <c r="E25" s="41" t="str">
        <f t="shared" si="1"/>
        <v/>
      </c>
      <c r="F25" s="42"/>
    </row>
    <row r="26" spans="1:6" ht="17" customHeight="1" thickBot="1" x14ac:dyDescent="0.6">
      <c r="A26" s="39"/>
      <c r="B26" s="32"/>
      <c r="C26" s="32"/>
      <c r="D26" s="32"/>
      <c r="E26" s="43" t="str">
        <f t="shared" si="1"/>
        <v/>
      </c>
      <c r="F26" s="42"/>
    </row>
    <row r="27" spans="1:6" ht="17" customHeight="1" thickBot="1" x14ac:dyDescent="0.6">
      <c r="A27" s="33" t="s">
        <v>98</v>
      </c>
      <c r="B27" s="34">
        <f>IF(SUM(B13:B26)=0,"",SUM(B13:B26))</f>
        <v>3000000</v>
      </c>
      <c r="C27" s="35">
        <f>IF(SUM(C13:C26)=0,"",SUM(C13:C26))</f>
        <v>3001234</v>
      </c>
      <c r="D27" s="34">
        <f>IF(SUM(D13:D26)=0,"",SUM(D13:D26))</f>
        <v>2351234</v>
      </c>
      <c r="E27" s="44">
        <f>IF(SUM(E13:E26)=0,"",SUM(E13:E26))</f>
        <v>650000</v>
      </c>
      <c r="F27" s="36"/>
    </row>
    <row r="28" spans="1:6" x14ac:dyDescent="0.55000000000000004">
      <c r="A28" s="10" t="s">
        <v>99</v>
      </c>
    </row>
    <row r="29" spans="1:6" x14ac:dyDescent="0.55000000000000004">
      <c r="A29" s="10" t="s">
        <v>89</v>
      </c>
    </row>
  </sheetData>
  <mergeCells count="13">
    <mergeCell ref="A1:C1"/>
    <mergeCell ref="E1:F1"/>
    <mergeCell ref="E2:F2"/>
    <mergeCell ref="B3:E3"/>
    <mergeCell ref="A4:A5"/>
    <mergeCell ref="B4:B5"/>
    <mergeCell ref="C4:C5"/>
    <mergeCell ref="D4:D5"/>
    <mergeCell ref="A11:A12"/>
    <mergeCell ref="B11:B12"/>
    <mergeCell ref="C11:C12"/>
    <mergeCell ref="D11:D12"/>
    <mergeCell ref="F11:F12"/>
  </mergeCells>
  <phoneticPr fontId="1"/>
  <pageMargins left="0.7" right="0.7" top="0.75" bottom="0.75" header="0.3" footer="0.3"/>
  <pageSetup paperSize="9" scale="10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【フォーム】完了報告書</vt:lpstr>
      <vt:lpstr>【フォーム】収支計算書</vt:lpstr>
      <vt:lpstr>【記載例】完了報告書</vt:lpstr>
      <vt:lpstr>【記載例】返還見込み無し</vt:lpstr>
      <vt:lpstr>【フォーム】完了報告書!Print_Area</vt:lpstr>
      <vt:lpstr>【記載例】完了報告書!Print_Area</vt:lpstr>
      <vt:lpstr>【記載例】返還見込み無し!Print_Area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2022-03-28T03:47:38Z</cp:lastPrinted>
  <dcterms:created xsi:type="dcterms:W3CDTF">2020-03-19T05:24:39Z</dcterms:created>
  <dcterms:modified xsi:type="dcterms:W3CDTF">2022-04-12T08:14:44Z</dcterms:modified>
</cp:coreProperties>
</file>