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0" windowWidth="16220" windowHeight="12680" activeTab="0"/>
  </bookViews>
  <sheets>
    <sheet name="確認種" sheetId="1" r:id="rId1"/>
    <sheet name="全域詳細" sheetId="2" r:id="rId2"/>
    <sheet name="全域" sheetId="3" r:id="rId3"/>
    <sheet name="ヨシ原内" sheetId="4" r:id="rId4"/>
    <sheet name="干潟面" sheetId="5" r:id="rId5"/>
    <sheet name="調査人数と発見種数" sheetId="6" r:id="rId6"/>
    <sheet name="異なる環境での発見種数" sheetId="7" r:id="rId7"/>
    <sheet name="SOB" sheetId="8" r:id="rId8"/>
    <sheet name="昨年との比較" sheetId="9" r:id="rId9"/>
  </sheets>
  <definedNames>
    <definedName name="_xlnm.Print_Area" localSheetId="6">'異なる環境での発見種数'!$G$11:$U$51</definedName>
    <definedName name="_xlnm.Print_Area" localSheetId="0">'確認種'!$A$1:$E$27</definedName>
    <definedName name="_xlnm.Print_Area" localSheetId="2">'全域'!$A$1:$H$26</definedName>
    <definedName name="_xlnm.Print_Area" localSheetId="5">'調査人数と発見種数'!#REF!</definedName>
  </definedNames>
  <calcPr fullCalcOnLoad="1"/>
</workbook>
</file>

<file path=xl/sharedStrings.xml><?xml version="1.0" encoding="utf-8"?>
<sst xmlns="http://schemas.openxmlformats.org/spreadsheetml/2006/main" count="977" uniqueCount="150">
  <si>
    <t>オキシジミ</t>
  </si>
  <si>
    <t>ウモレベンケイガニ</t>
  </si>
  <si>
    <t>チゴガニ</t>
  </si>
  <si>
    <t>アナジャコ</t>
  </si>
  <si>
    <t>アカテガニ</t>
  </si>
  <si>
    <t>各年度のみの出現種</t>
  </si>
  <si>
    <t>コメント</t>
  </si>
  <si>
    <t>総種数は2010年も2011年も変化が無かった</t>
  </si>
  <si>
    <t>8（延べ16人）</t>
  </si>
  <si>
    <t>優占種はソトオリガイ，アシハラガニ，
クロベンケイガニ，ヤマトオサガニとヨシ原と泥干潟を生息場とするベントスである．
2010年に多くの参加者に確認されたチゴガニが今回は確認されていない．</t>
  </si>
  <si>
    <t>2010年と2011年では変化は無い．</t>
  </si>
  <si>
    <t>ヨシ原内の優占種はほぼ変化は無いが，
チゴガニの出現が見られなったのは特筆に値する．</t>
  </si>
  <si>
    <t>2011年の方が出現種数が多かった．この理由
として，2011年にはヤマトシジミやオキシジミの出現が種数を増加させた．</t>
  </si>
  <si>
    <t>2010年では，カワゴカイ属やタカノケフサイソガニが優占していたが，2011年ではヤマトシジミが優占した．</t>
  </si>
  <si>
    <t>2011年の調査では希少種ウモレベンケイガニは
出現しなかった．シオフキも出現しなかった．ヤマトシジミは出現した．</t>
  </si>
  <si>
    <t>まとめ
　2010年と2011年の比較調査の大きな特徴として，2010年に優占して確認されたチゴガニが2011年には確認されなかった．
反対に，2010年には確認されなかった，ヤマトシジミが2011年に優占して確認されたことである．チゴガニについては，今後も追跡調査が必要かと思われる．また，種数自体は本調査手法では安定して25種前後である．</t>
  </si>
  <si>
    <t>小野瀬さん</t>
  </si>
  <si>
    <t>多田さん</t>
  </si>
  <si>
    <t>名無しさん</t>
  </si>
  <si>
    <t xml:space="preserve">Chiromantes haematocheir </t>
  </si>
  <si>
    <t>アカテガニ</t>
  </si>
  <si>
    <t>ヤマトシジミ</t>
  </si>
  <si>
    <t>Corbicula japonica</t>
  </si>
  <si>
    <t xml:space="preserve">Nemertea spp. </t>
  </si>
  <si>
    <t>ウネナシトマヤガイ</t>
  </si>
  <si>
    <t>Trapezium liratum</t>
  </si>
  <si>
    <t>アナジャコ</t>
  </si>
  <si>
    <t>Upogebia major</t>
  </si>
  <si>
    <t>ホトトギス</t>
  </si>
  <si>
    <t>ミズヒキゴカイ</t>
  </si>
  <si>
    <r>
      <t xml:space="preserve">Cirriformia </t>
    </r>
    <r>
      <rPr>
        <sz val="11"/>
        <rFont val="Times New Roman"/>
        <family val="1"/>
      </rPr>
      <t xml:space="preserve">cf. </t>
    </r>
    <r>
      <rPr>
        <i/>
        <sz val="11"/>
        <rFont val="Times New Roman"/>
        <family val="1"/>
      </rPr>
      <t>comosa</t>
    </r>
  </si>
  <si>
    <t>オキシジミ</t>
  </si>
  <si>
    <t>Cyclina sinensis</t>
  </si>
  <si>
    <t>ホトトギス</t>
  </si>
  <si>
    <t>ウネナシトマヤガイ</t>
  </si>
  <si>
    <t>ヤマトシジミ</t>
  </si>
  <si>
    <t>オキシジミ</t>
  </si>
  <si>
    <t>ミズヒキゴカイ</t>
  </si>
  <si>
    <t>アカテガニ</t>
  </si>
  <si>
    <t>アナジャコ</t>
  </si>
  <si>
    <t>ソトオリガイ</t>
  </si>
  <si>
    <t>カワザンショウガイ</t>
  </si>
  <si>
    <t>アシハラガニ</t>
  </si>
  <si>
    <t>クロベンケイガニ</t>
  </si>
  <si>
    <t>ヤマトオサガニ</t>
  </si>
  <si>
    <t>ソトオリガイ</t>
  </si>
  <si>
    <t>ヤマトオサガニ</t>
  </si>
  <si>
    <t>和名</t>
  </si>
  <si>
    <t>順位</t>
  </si>
  <si>
    <t>降順</t>
  </si>
  <si>
    <t>昇順</t>
  </si>
  <si>
    <r>
      <t>発見種数の少ない参加者順</t>
    </r>
    <r>
      <rPr>
        <sz val="16"/>
        <rFont val="ＭＳ Ｐゴシック"/>
        <family val="3"/>
      </rPr>
      <t>の場合は、直線近似の増加を示し、</t>
    </r>
    <r>
      <rPr>
        <b/>
        <sz val="16"/>
        <rFont val="ＭＳ Ｐゴシック"/>
        <family val="3"/>
      </rPr>
      <t>1人増加ごとに一定数の増加</t>
    </r>
  </si>
  <si>
    <r>
      <t>発見種数の多い参加者順</t>
    </r>
    <r>
      <rPr>
        <sz val="16"/>
        <rFont val="ＭＳ Ｐゴシック"/>
        <family val="3"/>
      </rPr>
      <t>に積算した場合は対数曲線近似の増加を示し、</t>
    </r>
    <r>
      <rPr>
        <b/>
        <sz val="16"/>
        <rFont val="ＭＳ Ｐゴシック"/>
        <family val="3"/>
      </rPr>
      <t>上位3分の1程度で大部分の出現種を記録</t>
    </r>
  </si>
  <si>
    <t>干潟面では，発見種数が飽和していたが，異なる環境であるヨシ原を加えると種数が増加した．逆もしかり．</t>
  </si>
  <si>
    <t>葛西臨海公園鳥類園・下の池で確認されたベントス種一覧 （2011年5月18日実施）</t>
  </si>
  <si>
    <t>赤字は本年度調査により出現したベントス</t>
  </si>
  <si>
    <t>マガキ，フジツボ類，魚類は除く</t>
  </si>
  <si>
    <t>ヨシ原面</t>
  </si>
  <si>
    <t>　　1人当たりの発見種数</t>
  </si>
  <si>
    <t>　　参加人数</t>
  </si>
  <si>
    <t>　　発見種数</t>
  </si>
  <si>
    <t>2010年</t>
  </si>
  <si>
    <t>2011年</t>
  </si>
  <si>
    <t>　発見種数</t>
  </si>
  <si>
    <t>　優占種</t>
  </si>
  <si>
    <t>カワザンショウガイ</t>
  </si>
  <si>
    <t>ソトオリガイ</t>
  </si>
  <si>
    <t>アシハラガニ</t>
  </si>
  <si>
    <t>クロベンケイガニ</t>
  </si>
  <si>
    <t>ヤマトオサガニ</t>
  </si>
  <si>
    <t>カワゴカイ属</t>
  </si>
  <si>
    <t>チゴガニ</t>
  </si>
  <si>
    <t>カワザンショウガイ</t>
  </si>
  <si>
    <t>　　優占種</t>
  </si>
  <si>
    <t>優占種</t>
  </si>
  <si>
    <t>参加人数</t>
  </si>
  <si>
    <t>タカノケフサイソガニ</t>
  </si>
  <si>
    <t>ニホンスナモグリ</t>
  </si>
  <si>
    <t>ミズヒキゴカイ</t>
  </si>
  <si>
    <t>シオフキ</t>
  </si>
  <si>
    <t>ドロクダムシ科の一種</t>
  </si>
  <si>
    <t>キントンイロカワザンショウ</t>
  </si>
  <si>
    <t>ヤマトシジミ</t>
  </si>
  <si>
    <t>ハサミシャコエビ</t>
  </si>
  <si>
    <t>佐藤さん</t>
  </si>
  <si>
    <t>表面</t>
  </si>
  <si>
    <t>ヨシ原内</t>
  </si>
  <si>
    <t>干潟面</t>
  </si>
  <si>
    <t>掘り返し</t>
  </si>
  <si>
    <t>カワゴカイ属の複数種</t>
  </si>
  <si>
    <t>Pagurus minutus</t>
  </si>
  <si>
    <t>Nihonotrypea japonica</t>
  </si>
  <si>
    <t xml:space="preserve">Helice tridens </t>
  </si>
  <si>
    <t>Chiromantes dehaani</t>
  </si>
  <si>
    <t>Macrophthalmus japonicus</t>
  </si>
  <si>
    <t>Assiminea japonica</t>
  </si>
  <si>
    <t>Laternula marilina</t>
  </si>
  <si>
    <t>Hemigrapsus takanoi</t>
  </si>
  <si>
    <t>Sesarmops intermedium</t>
  </si>
  <si>
    <t>Neanthes succenea</t>
  </si>
  <si>
    <t>メリタヨコエビ属の複数種</t>
  </si>
  <si>
    <t>ハマトビムシ属の複数種</t>
  </si>
  <si>
    <t>Angustassiminea castanea</t>
  </si>
  <si>
    <t>Assiminea parasitologica</t>
  </si>
  <si>
    <t>杉野さん</t>
  </si>
  <si>
    <t>ヒモムシの仲間</t>
  </si>
  <si>
    <t>馬渡さん</t>
  </si>
  <si>
    <t>Ligia cinerascens</t>
  </si>
  <si>
    <t>紐形動物門</t>
  </si>
  <si>
    <t>軟体動物門</t>
  </si>
  <si>
    <t>環形動物門</t>
  </si>
  <si>
    <t>節足動物門</t>
  </si>
  <si>
    <t>腹足綱</t>
  </si>
  <si>
    <t>二枚貝綱</t>
  </si>
  <si>
    <t>多毛綱</t>
  </si>
  <si>
    <t>軟甲綱端脚目</t>
  </si>
  <si>
    <t>軟甲綱等脚目</t>
  </si>
  <si>
    <t>軟甲綱十脚目</t>
  </si>
  <si>
    <t>出現率</t>
  </si>
  <si>
    <t>合計</t>
  </si>
  <si>
    <t>Capitellidae spp.</t>
  </si>
  <si>
    <r>
      <t>Melita</t>
    </r>
    <r>
      <rPr>
        <sz val="11"/>
        <rFont val="Times New Roman"/>
        <family val="1"/>
      </rPr>
      <t xml:space="preserve"> spp.</t>
    </r>
  </si>
  <si>
    <r>
      <t xml:space="preserve">Platorchestia </t>
    </r>
    <r>
      <rPr>
        <sz val="11"/>
        <rFont val="Times New Roman"/>
        <family val="1"/>
      </rPr>
      <t>spp.</t>
    </r>
  </si>
  <si>
    <r>
      <t>Hediste</t>
    </r>
    <r>
      <rPr>
        <sz val="11"/>
        <rFont val="Times New Roman"/>
        <family val="1"/>
      </rPr>
      <t xml:space="preserve"> spp.</t>
    </r>
  </si>
  <si>
    <t>イトゴカイ科の複数種</t>
  </si>
  <si>
    <t>Musculista senhousia</t>
  </si>
  <si>
    <t>カワザンショウガイ</t>
  </si>
  <si>
    <t>ムシヤドリカワザンショウ</t>
  </si>
  <si>
    <t>アシナガゴカイ</t>
  </si>
  <si>
    <t>クリイロカワザンショウ</t>
  </si>
  <si>
    <t>ソトオリガイ</t>
  </si>
  <si>
    <t>キタフナムシ</t>
  </si>
  <si>
    <t>ユビナガホンヤドカリ</t>
  </si>
  <si>
    <t>ニホンスナモグリ</t>
  </si>
  <si>
    <t>タカノケフサイソガニ</t>
  </si>
  <si>
    <t>アシハラガニ</t>
  </si>
  <si>
    <t>クロベンケイガニ</t>
  </si>
  <si>
    <t>ベンケイガニ</t>
  </si>
  <si>
    <t>ヤマトオサガニ</t>
  </si>
  <si>
    <t>図.　葛西臨海公園鳥類園下の池における調査人数と発見種数の関係。</t>
  </si>
  <si>
    <t>図.　葛西臨海公園鳥類園下の池における異なる環境間での累積種数</t>
  </si>
  <si>
    <t>芦澤さん</t>
  </si>
  <si>
    <t>田辺さん</t>
  </si>
  <si>
    <t>阿部さん</t>
  </si>
  <si>
    <t>小池さん</t>
  </si>
  <si>
    <t>荒井さん</t>
  </si>
  <si>
    <t>江川さん</t>
  </si>
  <si>
    <t>小澤さん</t>
  </si>
  <si>
    <t>小味さん</t>
  </si>
  <si>
    <t>遠藤さん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</si>
</sst>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s>
  <fonts count="62">
    <font>
      <sz val="11"/>
      <name val="ＭＳ Ｐゴシック"/>
      <family val="0"/>
    </font>
    <font>
      <sz val="6"/>
      <name val="ＭＳ Ｐゴシック"/>
      <family val="3"/>
    </font>
    <font>
      <b/>
      <sz val="11"/>
      <color indexed="10"/>
      <name val="ＭＳ Ｐゴシック"/>
      <family val="3"/>
    </font>
    <font>
      <i/>
      <sz val="11"/>
      <name val="Times New Roman"/>
      <family val="1"/>
    </font>
    <font>
      <sz val="11"/>
      <name val="Times New Roman"/>
      <family val="1"/>
    </font>
    <font>
      <b/>
      <i/>
      <sz val="11"/>
      <color indexed="10"/>
      <name val="Times New Roman"/>
      <family val="1"/>
    </font>
    <font>
      <sz val="14"/>
      <name val="ＭＳ Ｐゴシック"/>
      <family val="3"/>
    </font>
    <font>
      <sz val="11"/>
      <name val="ＭＳ 明朝"/>
      <family val="1"/>
    </font>
    <font>
      <b/>
      <sz val="11"/>
      <color indexed="10"/>
      <name val="ＭＳ 明朝"/>
      <family val="1"/>
    </font>
    <font>
      <sz val="11"/>
      <name val="ＭＳ ゴシック"/>
      <family val="3"/>
    </font>
    <font>
      <sz val="18"/>
      <name val="ＭＳ Ｐゴシック"/>
      <family val="3"/>
    </font>
    <font>
      <sz val="16"/>
      <name val="ＭＳ Ｐゴシック"/>
      <family val="3"/>
    </font>
    <font>
      <b/>
      <sz val="16"/>
      <name val="ＭＳ Ｐゴシック"/>
      <family val="3"/>
    </font>
    <font>
      <sz val="16"/>
      <color indexed="10"/>
      <name val="ＭＳ Ｐゴシック"/>
      <family val="3"/>
    </font>
    <font>
      <sz val="16"/>
      <color indexed="12"/>
      <name val="ＭＳ Ｐゴシック"/>
      <family val="3"/>
    </font>
    <font>
      <b/>
      <sz val="11"/>
      <name val="ＭＳ 明朝"/>
      <family val="1"/>
    </font>
    <font>
      <b/>
      <sz val="11"/>
      <name val="ＭＳ Ｐゴシック"/>
      <family val="0"/>
    </font>
    <font>
      <b/>
      <sz val="11"/>
      <name val="Osaka"/>
      <family val="3"/>
    </font>
    <font>
      <sz val="10.5"/>
      <color indexed="8"/>
      <name val="ＭＳ Ｐゴシック"/>
      <family val="0"/>
    </font>
    <font>
      <b/>
      <sz val="10.5"/>
      <color indexed="10"/>
      <name val="ＭＳ Ｐゴシック"/>
      <family val="0"/>
    </font>
    <font>
      <b/>
      <sz val="10.5"/>
      <color indexed="12"/>
      <name val="ＭＳ Ｐゴシック"/>
      <family val="3"/>
    </font>
    <font>
      <sz val="9.65"/>
      <color indexed="8"/>
      <name val="ＭＳ Ｐゴシック"/>
      <family val="0"/>
    </font>
    <font>
      <b/>
      <vertAlign val="superscript"/>
      <sz val="10.5"/>
      <color indexed="10"/>
      <name val="ＭＳ Ｐゴシック"/>
      <family val="0"/>
    </font>
    <font>
      <b/>
      <vertAlign val="superscript"/>
      <sz val="10.5"/>
      <color indexed="12"/>
      <name val="ＭＳ Ｐゴシック"/>
      <family val="3"/>
    </font>
    <font>
      <sz val="10"/>
      <color indexed="9"/>
      <name val="ＭＳ Ｐゴシック"/>
      <family val="3"/>
    </font>
    <font>
      <sz val="9.2"/>
      <color indexed="8"/>
      <name val="ＭＳ Ｐゴシック"/>
      <family val="0"/>
    </font>
    <font>
      <sz val="8.25"/>
      <color indexed="9"/>
      <name val="ＭＳ Ｐゴシック"/>
      <family val="0"/>
    </font>
    <font>
      <b/>
      <sz val="18"/>
      <color indexed="62"/>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indexed="8"/>
      <name val="ＭＳ Ｐゴシック"/>
      <family val="2"/>
    </font>
    <font>
      <sz val="10"/>
      <color indexed="8"/>
      <name val="ＭＳ Ｐゴシック"/>
      <family val="0"/>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31" borderId="0" applyNumberFormat="0" applyBorder="0" applyAlignment="0" applyProtection="0"/>
    <xf numFmtId="0" fontId="61" fillId="32" borderId="0" applyNumberFormat="0" applyBorder="0" applyAlignment="0" applyProtection="0"/>
  </cellStyleXfs>
  <cellXfs count="192">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33" borderId="0" xfId="0" applyFill="1" applyAlignment="1">
      <alignment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34" borderId="0" xfId="0" applyFill="1" applyAlignment="1">
      <alignment vertical="center"/>
    </xf>
    <xf numFmtId="0" fontId="0" fillId="34" borderId="0" xfId="0" applyFill="1" applyAlignment="1">
      <alignment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4" borderId="0" xfId="0" applyFill="1" applyAlignment="1">
      <alignment horizontal="center" vertical="center"/>
    </xf>
    <xf numFmtId="0" fontId="0" fillId="34" borderId="10" xfId="0" applyFill="1" applyBorder="1" applyAlignment="1">
      <alignment vertical="center"/>
    </xf>
    <xf numFmtId="0" fontId="3" fillId="34" borderId="0" xfId="0" applyFont="1" applyFill="1" applyAlignment="1">
      <alignment vertical="center"/>
    </xf>
    <xf numFmtId="0" fontId="4" fillId="34" borderId="0" xfId="0" applyFont="1" applyFill="1" applyAlignment="1">
      <alignment vertical="center"/>
    </xf>
    <xf numFmtId="0" fontId="3" fillId="34" borderId="10" xfId="0" applyFont="1" applyFill="1" applyBorder="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3" fillId="33" borderId="10" xfId="0" applyFont="1" applyFill="1" applyBorder="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0" fillId="35" borderId="0" xfId="0" applyFill="1" applyAlignment="1">
      <alignment vertical="center"/>
    </xf>
    <xf numFmtId="0" fontId="0" fillId="35" borderId="0" xfId="0" applyFont="1" applyFill="1" applyAlignment="1">
      <alignment vertical="center"/>
    </xf>
    <xf numFmtId="0" fontId="0" fillId="35" borderId="0" xfId="0" applyFill="1" applyAlignment="1">
      <alignment horizontal="center" vertical="center"/>
    </xf>
    <xf numFmtId="0" fontId="0" fillId="35" borderId="0" xfId="0" applyFill="1" applyAlignment="1">
      <alignment horizontal="right" vertical="center"/>
    </xf>
    <xf numFmtId="0" fontId="0" fillId="35" borderId="10" xfId="0" applyFill="1" applyBorder="1" applyAlignment="1">
      <alignment vertical="center"/>
    </xf>
    <xf numFmtId="0" fontId="0" fillId="35" borderId="10" xfId="0" applyFont="1" applyFill="1" applyBorder="1" applyAlignment="1">
      <alignment vertical="center"/>
    </xf>
    <xf numFmtId="0" fontId="0" fillId="35" borderId="10" xfId="0" applyFill="1" applyBorder="1" applyAlignment="1">
      <alignment horizontal="center" vertical="center"/>
    </xf>
    <xf numFmtId="0" fontId="3" fillId="35" borderId="0" xfId="0" applyFont="1" applyFill="1" applyAlignment="1">
      <alignment vertical="center"/>
    </xf>
    <xf numFmtId="0" fontId="4" fillId="35" borderId="0" xfId="0" applyFont="1" applyFill="1" applyAlignment="1">
      <alignment vertical="center"/>
    </xf>
    <xf numFmtId="0" fontId="0" fillId="35" borderId="0" xfId="0" applyFont="1" applyFill="1" applyAlignment="1">
      <alignment vertical="center"/>
    </xf>
    <xf numFmtId="0" fontId="0" fillId="36" borderId="0" xfId="0" applyFill="1" applyAlignment="1">
      <alignment vertical="center"/>
    </xf>
    <xf numFmtId="0" fontId="0" fillId="36" borderId="0" xfId="0" applyFont="1" applyFill="1" applyAlignment="1">
      <alignment vertical="center"/>
    </xf>
    <xf numFmtId="0" fontId="0" fillId="36" borderId="0" xfId="0" applyFill="1" applyAlignment="1">
      <alignment horizontal="center" vertical="center"/>
    </xf>
    <xf numFmtId="0" fontId="0" fillId="36" borderId="10" xfId="0" applyFill="1" applyBorder="1" applyAlignment="1">
      <alignment vertical="center"/>
    </xf>
    <xf numFmtId="0" fontId="0" fillId="36" borderId="10" xfId="0" applyFont="1" applyFill="1" applyBorder="1" applyAlignment="1">
      <alignment vertical="center"/>
    </xf>
    <xf numFmtId="0" fontId="0" fillId="36" borderId="10" xfId="0" applyFill="1" applyBorder="1" applyAlignment="1">
      <alignment horizontal="center" vertical="center"/>
    </xf>
    <xf numFmtId="0" fontId="3" fillId="36" borderId="0" xfId="0" applyFont="1" applyFill="1" applyAlignment="1">
      <alignment vertical="center"/>
    </xf>
    <xf numFmtId="0" fontId="4" fillId="36" borderId="0" xfId="0" applyFont="1" applyFill="1" applyAlignment="1">
      <alignment vertical="center"/>
    </xf>
    <xf numFmtId="0" fontId="3" fillId="36" borderId="10" xfId="0" applyFont="1" applyFill="1" applyBorder="1" applyAlignment="1">
      <alignment vertical="center"/>
    </xf>
    <xf numFmtId="0" fontId="0" fillId="36" borderId="0" xfId="0" applyFont="1" applyFill="1" applyAlignment="1">
      <alignment vertical="center"/>
    </xf>
    <xf numFmtId="0" fontId="2"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vertical="center"/>
    </xf>
    <xf numFmtId="0" fontId="9" fillId="0" borderId="0" xfId="0" applyFont="1" applyAlignment="1">
      <alignment vertical="center"/>
    </xf>
    <xf numFmtId="0" fontId="9" fillId="0" borderId="10" xfId="0" applyFont="1" applyBorder="1" applyAlignment="1">
      <alignment vertical="center"/>
    </xf>
    <xf numFmtId="0" fontId="4" fillId="0" borderId="10" xfId="0" applyFont="1" applyBorder="1" applyAlignment="1">
      <alignment vertical="center"/>
    </xf>
    <xf numFmtId="0" fontId="7" fillId="34" borderId="0" xfId="0" applyFont="1" applyFill="1" applyAlignment="1">
      <alignment vertical="center"/>
    </xf>
    <xf numFmtId="0" fontId="7" fillId="34" borderId="10" xfId="0" applyFont="1" applyFill="1" applyBorder="1" applyAlignment="1">
      <alignment vertical="center"/>
    </xf>
    <xf numFmtId="0" fontId="7" fillId="33" borderId="0" xfId="0" applyFont="1" applyFill="1" applyAlignment="1">
      <alignment vertical="center"/>
    </xf>
    <xf numFmtId="0" fontId="7" fillId="33" borderId="10" xfId="0" applyFont="1" applyFill="1" applyBorder="1" applyAlignment="1">
      <alignment vertical="center"/>
    </xf>
    <xf numFmtId="0" fontId="7" fillId="36" borderId="0" xfId="0" applyFont="1" applyFill="1" applyAlignment="1">
      <alignment vertical="center"/>
    </xf>
    <xf numFmtId="0" fontId="7" fillId="35" borderId="0" xfId="0" applyFont="1" applyFill="1" applyAlignment="1">
      <alignment vertical="center"/>
    </xf>
    <xf numFmtId="0" fontId="0" fillId="0" borderId="10" xfId="0" applyFill="1" applyBorder="1" applyAlignment="1">
      <alignment horizontal="center" vertical="center"/>
    </xf>
    <xf numFmtId="0" fontId="0" fillId="0" borderId="0" xfId="0" applyBorder="1" applyAlignment="1">
      <alignment vertical="center"/>
    </xf>
    <xf numFmtId="0" fontId="0" fillId="33" borderId="0" xfId="0" applyFill="1"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0" xfId="0"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2" fillId="0" borderId="10" xfId="0" applyFont="1" applyBorder="1" applyAlignment="1">
      <alignment vertical="center"/>
    </xf>
    <xf numFmtId="0" fontId="0" fillId="36" borderId="0" xfId="0" applyFill="1" applyBorder="1" applyAlignment="1">
      <alignment vertical="center"/>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180" fontId="0" fillId="0" borderId="0" xfId="0" applyNumberFormat="1" applyAlignment="1">
      <alignment vertical="center"/>
    </xf>
    <xf numFmtId="180" fontId="0" fillId="0" borderId="10" xfId="0" applyNumberFormat="1" applyBorder="1" applyAlignment="1">
      <alignment vertical="center"/>
    </xf>
    <xf numFmtId="0" fontId="16" fillId="0" borderId="0" xfId="0" applyFont="1" applyAlignment="1">
      <alignment vertical="center"/>
    </xf>
    <xf numFmtId="180" fontId="2" fillId="0" borderId="0" xfId="0" applyNumberFormat="1" applyFont="1" applyAlignment="1">
      <alignment vertical="center"/>
    </xf>
    <xf numFmtId="180" fontId="2" fillId="0" borderId="10" xfId="0" applyNumberFormat="1" applyFont="1" applyBorder="1" applyAlignment="1">
      <alignment vertical="center"/>
    </xf>
    <xf numFmtId="0" fontId="8" fillId="0" borderId="10" xfId="0" applyFont="1" applyBorder="1" applyAlignment="1">
      <alignment vertical="center"/>
    </xf>
    <xf numFmtId="0" fontId="0" fillId="34"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9" fontId="0" fillId="0" borderId="0" xfId="0" applyNumberFormat="1" applyFill="1" applyBorder="1" applyAlignment="1">
      <alignment horizontal="right" vertical="center"/>
    </xf>
    <xf numFmtId="9" fontId="2" fillId="0" borderId="0" xfId="0" applyNumberFormat="1" applyFont="1" applyFill="1" applyBorder="1" applyAlignment="1">
      <alignment horizontal="right" vertical="center"/>
    </xf>
    <xf numFmtId="0" fontId="0" fillId="34" borderId="0" xfId="0" applyFont="1" applyFill="1" applyAlignment="1">
      <alignment vertical="center"/>
    </xf>
    <xf numFmtId="0" fontId="0" fillId="34" borderId="10" xfId="0" applyFont="1" applyFill="1" applyBorder="1" applyAlignment="1">
      <alignment vertical="center"/>
    </xf>
    <xf numFmtId="180" fontId="0" fillId="34" borderId="0" xfId="0" applyNumberFormat="1" applyFill="1" applyBorder="1" applyAlignment="1">
      <alignment vertical="center"/>
    </xf>
    <xf numFmtId="0" fontId="8" fillId="34" borderId="0" xfId="0" applyFont="1" applyFill="1" applyAlignment="1">
      <alignment vertical="center"/>
    </xf>
    <xf numFmtId="0" fontId="2" fillId="34" borderId="0" xfId="0" applyFont="1" applyFill="1" applyAlignment="1">
      <alignment vertical="center"/>
    </xf>
    <xf numFmtId="180" fontId="2" fillId="34" borderId="0" xfId="0" applyNumberFormat="1" applyFont="1" applyFill="1" applyBorder="1" applyAlignment="1">
      <alignment vertical="center"/>
    </xf>
    <xf numFmtId="180" fontId="0" fillId="34" borderId="10" xfId="0" applyNumberFormat="1" applyFill="1" applyBorder="1" applyAlignment="1">
      <alignment vertical="center"/>
    </xf>
    <xf numFmtId="0" fontId="0" fillId="34" borderId="0" xfId="0" applyFont="1" applyFill="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0" xfId="0" applyFont="1" applyFill="1" applyAlignment="1">
      <alignment vertical="center"/>
    </xf>
    <xf numFmtId="180" fontId="0" fillId="33" borderId="0" xfId="0" applyNumberFormat="1" applyFill="1" applyAlignment="1">
      <alignment vertical="center"/>
    </xf>
    <xf numFmtId="180" fontId="0" fillId="33" borderId="10" xfId="0" applyNumberFormat="1" applyFill="1" applyBorder="1" applyAlignment="1">
      <alignment vertical="center"/>
    </xf>
    <xf numFmtId="180" fontId="2" fillId="33" borderId="0" xfId="0" applyNumberFormat="1" applyFont="1" applyFill="1" applyAlignment="1">
      <alignment vertical="center"/>
    </xf>
    <xf numFmtId="0" fontId="8" fillId="33" borderId="0" xfId="0" applyFont="1" applyFill="1" applyAlignment="1">
      <alignment vertical="center"/>
    </xf>
    <xf numFmtId="0" fontId="0" fillId="36" borderId="12" xfId="0" applyFill="1" applyBorder="1" applyAlignment="1">
      <alignment horizontal="center" vertical="center"/>
    </xf>
    <xf numFmtId="0" fontId="0" fillId="36" borderId="11" xfId="0" applyFill="1" applyBorder="1" applyAlignment="1">
      <alignment horizontal="center" vertical="center"/>
    </xf>
    <xf numFmtId="180" fontId="0" fillId="36" borderId="0" xfId="0" applyNumberFormat="1" applyFill="1" applyAlignment="1">
      <alignment vertical="center"/>
    </xf>
    <xf numFmtId="0" fontId="0" fillId="36" borderId="12" xfId="0" applyFill="1" applyBorder="1" applyAlignment="1">
      <alignment vertical="center"/>
    </xf>
    <xf numFmtId="0" fontId="8" fillId="36" borderId="0" xfId="0" applyFont="1" applyFill="1" applyAlignment="1">
      <alignment vertical="center"/>
    </xf>
    <xf numFmtId="0" fontId="2" fillId="36" borderId="0" xfId="0" applyFont="1" applyFill="1" applyAlignment="1">
      <alignment vertical="center"/>
    </xf>
    <xf numFmtId="180" fontId="2" fillId="36" borderId="0" xfId="0" applyNumberFormat="1" applyFont="1" applyFill="1" applyAlignment="1">
      <alignment vertical="center"/>
    </xf>
    <xf numFmtId="0" fontId="0" fillId="36" borderId="11" xfId="0" applyFill="1" applyBorder="1" applyAlignment="1">
      <alignment vertical="center"/>
    </xf>
    <xf numFmtId="0" fontId="0" fillId="35" borderId="0" xfId="0"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right" vertical="center"/>
    </xf>
    <xf numFmtId="180" fontId="0" fillId="35" borderId="0" xfId="0" applyNumberFormat="1" applyFill="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0" fontId="8" fillId="35" borderId="0" xfId="0" applyFont="1" applyFill="1" applyAlignment="1">
      <alignment vertical="center"/>
    </xf>
    <xf numFmtId="0" fontId="5" fillId="35" borderId="0" xfId="0" applyFont="1" applyFill="1" applyAlignment="1">
      <alignment vertical="center"/>
    </xf>
    <xf numFmtId="0" fontId="2" fillId="35" borderId="0" xfId="0" applyFont="1" applyFill="1" applyAlignment="1">
      <alignment vertical="center"/>
    </xf>
    <xf numFmtId="180" fontId="2" fillId="35" borderId="0" xfId="0" applyNumberFormat="1" applyFont="1" applyFill="1" applyAlignment="1">
      <alignment vertical="center"/>
    </xf>
    <xf numFmtId="0" fontId="4" fillId="35" borderId="10" xfId="0" applyFont="1" applyFill="1" applyBorder="1" applyAlignment="1">
      <alignment vertical="center"/>
    </xf>
    <xf numFmtId="0" fontId="8" fillId="35" borderId="10" xfId="0" applyFont="1" applyFill="1" applyBorder="1" applyAlignment="1">
      <alignment vertical="center"/>
    </xf>
    <xf numFmtId="0" fontId="5" fillId="35" borderId="10" xfId="0" applyFont="1" applyFill="1" applyBorder="1" applyAlignment="1">
      <alignment vertical="center"/>
    </xf>
    <xf numFmtId="0" fontId="0" fillId="35" borderId="11" xfId="0" applyFill="1" applyBorder="1" applyAlignment="1">
      <alignment vertical="center"/>
    </xf>
    <xf numFmtId="0" fontId="2" fillId="35" borderId="13" xfId="0" applyFont="1" applyFill="1" applyBorder="1" applyAlignment="1">
      <alignment vertical="center"/>
    </xf>
    <xf numFmtId="180" fontId="2" fillId="35" borderId="10" xfId="0" applyNumberFormat="1" applyFont="1" applyFill="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center"/>
    </xf>
    <xf numFmtId="0" fontId="0" fillId="33" borderId="0" xfId="0" applyFill="1" applyBorder="1" applyAlignment="1">
      <alignment vertical="center"/>
    </xf>
    <xf numFmtId="0" fontId="7" fillId="33" borderId="0" xfId="0" applyFont="1" applyFill="1" applyBorder="1" applyAlignment="1">
      <alignment vertical="center"/>
    </xf>
    <xf numFmtId="0" fontId="8" fillId="33" borderId="0" xfId="0" applyFont="1" applyFill="1" applyBorder="1" applyAlignment="1">
      <alignment vertical="center"/>
    </xf>
    <xf numFmtId="0" fontId="15"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16" fillId="33" borderId="0" xfId="0" applyFont="1"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vertical="center"/>
    </xf>
    <xf numFmtId="0" fontId="7" fillId="35" borderId="0" xfId="0" applyFont="1" applyFill="1" applyBorder="1" applyAlignment="1">
      <alignment vertical="center"/>
    </xf>
    <xf numFmtId="0" fontId="8" fillId="35" borderId="0" xfId="0" applyFont="1" applyFill="1" applyBorder="1" applyAlignment="1">
      <alignment vertical="center"/>
    </xf>
    <xf numFmtId="0" fontId="15" fillId="35" borderId="0" xfId="0" applyFont="1" applyFill="1" applyBorder="1" applyAlignment="1">
      <alignment horizontal="center" vertical="center"/>
    </xf>
    <xf numFmtId="0" fontId="16" fillId="35" borderId="0" xfId="0" applyFont="1" applyFill="1" applyAlignment="1">
      <alignment horizontal="center" vertical="center"/>
    </xf>
    <xf numFmtId="0" fontId="0" fillId="35" borderId="0" xfId="0" applyFill="1" applyBorder="1" applyAlignment="1">
      <alignment vertical="center"/>
    </xf>
    <xf numFmtId="0" fontId="16" fillId="35" borderId="0" xfId="0" applyFont="1" applyFill="1" applyAlignment="1">
      <alignment vertical="center"/>
    </xf>
    <xf numFmtId="0" fontId="17" fillId="35" borderId="0" xfId="0" applyFont="1" applyFill="1" applyAlignment="1">
      <alignment vertical="center"/>
    </xf>
    <xf numFmtId="0" fontId="10" fillId="0" borderId="0" xfId="0" applyFont="1" applyFill="1" applyBorder="1" applyAlignment="1">
      <alignment vertical="center"/>
    </xf>
    <xf numFmtId="0" fontId="16" fillId="33" borderId="0" xfId="0" applyFont="1" applyFill="1" applyBorder="1" applyAlignment="1">
      <alignment horizontal="right" vertical="center"/>
    </xf>
    <xf numFmtId="0" fontId="2" fillId="36" borderId="10" xfId="0" applyFont="1" applyFill="1" applyBorder="1" applyAlignment="1">
      <alignment vertical="center"/>
    </xf>
    <xf numFmtId="180" fontId="2" fillId="36" borderId="10" xfId="0" applyNumberFormat="1" applyFont="1" applyFill="1" applyBorder="1" applyAlignment="1">
      <alignment vertical="center"/>
    </xf>
    <xf numFmtId="0" fontId="8" fillId="36" borderId="10" xfId="0" applyFont="1" applyFill="1" applyBorder="1" applyAlignment="1">
      <alignment vertical="center"/>
    </xf>
    <xf numFmtId="0" fontId="16" fillId="36" borderId="0" xfId="0" applyFont="1" applyFill="1" applyAlignment="1">
      <alignment vertical="center"/>
    </xf>
    <xf numFmtId="0" fontId="16" fillId="0" borderId="14" xfId="0" applyFont="1" applyBorder="1" applyAlignment="1">
      <alignment vertical="center"/>
    </xf>
    <xf numFmtId="0" fontId="16" fillId="0" borderId="10" xfId="0" applyFont="1" applyBorder="1" applyAlignment="1">
      <alignment vertical="center"/>
    </xf>
    <xf numFmtId="0" fontId="16" fillId="34" borderId="10" xfId="0" applyFont="1" applyFill="1" applyBorder="1" applyAlignment="1">
      <alignment vertical="center"/>
    </xf>
    <xf numFmtId="0" fontId="0" fillId="34" borderId="14" xfId="0" applyFill="1" applyBorder="1" applyAlignment="1">
      <alignment vertical="center"/>
    </xf>
    <xf numFmtId="0" fontId="16" fillId="34" borderId="0" xfId="0" applyFont="1" applyFill="1" applyAlignment="1">
      <alignment vertical="center"/>
    </xf>
    <xf numFmtId="0" fontId="16" fillId="34" borderId="14" xfId="0" applyFont="1" applyFill="1" applyBorder="1" applyAlignment="1">
      <alignment vertical="center"/>
    </xf>
    <xf numFmtId="0" fontId="16" fillId="35" borderId="10" xfId="0" applyFont="1" applyFill="1" applyBorder="1" applyAlignment="1">
      <alignment vertical="center"/>
    </xf>
    <xf numFmtId="0" fontId="0" fillId="35" borderId="14" xfId="0" applyFill="1" applyBorder="1" applyAlignment="1">
      <alignment vertical="center"/>
    </xf>
    <xf numFmtId="0" fontId="16" fillId="34" borderId="0" xfId="0" applyFont="1" applyFill="1" applyAlignment="1">
      <alignment horizontal="left" vertical="center"/>
    </xf>
    <xf numFmtId="0" fontId="16" fillId="35" borderId="0" xfId="0" applyFont="1" applyFill="1" applyAlignment="1">
      <alignment horizontal="left" vertical="center"/>
    </xf>
    <xf numFmtId="0" fontId="16" fillId="34" borderId="14" xfId="0" applyFont="1" applyFill="1" applyBorder="1" applyAlignment="1">
      <alignment horizontal="left" vertical="center"/>
    </xf>
    <xf numFmtId="0" fontId="16" fillId="35" borderId="14" xfId="0" applyFont="1" applyFill="1" applyBorder="1" applyAlignment="1">
      <alignment horizontal="left" vertical="center"/>
    </xf>
    <xf numFmtId="181" fontId="16" fillId="34" borderId="14" xfId="0" applyNumberFormat="1" applyFont="1" applyFill="1" applyBorder="1" applyAlignment="1">
      <alignment horizontal="left" vertical="center"/>
    </xf>
    <xf numFmtId="0" fontId="0" fillId="35" borderId="0" xfId="0" applyFont="1" applyFill="1" applyBorder="1" applyAlignment="1">
      <alignment vertical="center"/>
    </xf>
    <xf numFmtId="0" fontId="16" fillId="0" borderId="0" xfId="0" applyFont="1" applyBorder="1" applyAlignment="1">
      <alignment vertical="center"/>
    </xf>
    <xf numFmtId="0" fontId="0" fillId="33" borderId="14" xfId="0" applyFill="1" applyBorder="1" applyAlignment="1">
      <alignment vertical="center"/>
    </xf>
    <xf numFmtId="0" fontId="16" fillId="33" borderId="10" xfId="0" applyFont="1" applyFill="1" applyBorder="1" applyAlignment="1">
      <alignment vertical="center"/>
    </xf>
    <xf numFmtId="0" fontId="16" fillId="0" borderId="0" xfId="0" applyFont="1" applyAlignment="1">
      <alignment horizontal="left" vertical="center"/>
    </xf>
    <xf numFmtId="0" fontId="6" fillId="0" borderId="1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33" borderId="0" xfId="0" applyFill="1" applyAlignment="1">
      <alignment horizontal="center" vertical="center"/>
    </xf>
    <xf numFmtId="0" fontId="0" fillId="35" borderId="0" xfId="0" applyFill="1" applyAlignment="1">
      <alignment horizontal="center" vertical="center"/>
    </xf>
    <xf numFmtId="0" fontId="0" fillId="35" borderId="0" xfId="0" applyFill="1" applyBorder="1" applyAlignment="1">
      <alignment horizontal="center" vertical="center"/>
    </xf>
    <xf numFmtId="0" fontId="0" fillId="35" borderId="12" xfId="0" applyFill="1" applyBorder="1" applyAlignment="1">
      <alignment horizontal="center" vertical="center"/>
    </xf>
    <xf numFmtId="0" fontId="0" fillId="33" borderId="15" xfId="0" applyFill="1" applyBorder="1" applyAlignment="1">
      <alignment horizontal="left" vertical="center" wrapText="1"/>
    </xf>
    <xf numFmtId="0" fontId="0" fillId="33" borderId="15" xfId="0" applyFill="1" applyBorder="1" applyAlignment="1">
      <alignment horizontal="left" vertical="center"/>
    </xf>
    <xf numFmtId="0" fontId="0" fillId="33" borderId="0" xfId="0" applyFill="1" applyAlignment="1">
      <alignment horizontal="left" vertical="center"/>
    </xf>
    <xf numFmtId="0" fontId="0" fillId="33" borderId="14" xfId="0" applyFill="1" applyBorder="1" applyAlignment="1">
      <alignment horizontal="left" vertical="center"/>
    </xf>
    <xf numFmtId="0" fontId="0" fillId="33" borderId="0" xfId="0" applyFill="1" applyAlignment="1">
      <alignment horizontal="left" vertical="center" wrapText="1"/>
    </xf>
    <xf numFmtId="0" fontId="0" fillId="33" borderId="10" xfId="0" applyFill="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1925"/>
          <c:w val="0.6"/>
          <c:h val="0.9125"/>
        </c:manualLayout>
      </c:layout>
      <c:scatterChart>
        <c:scatterStyle val="lineMarker"/>
        <c:varyColors val="0"/>
        <c:ser>
          <c:idx val="0"/>
          <c:order val="0"/>
          <c:tx>
            <c:v>発見種数の多い参加者順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DD0806"/>
              </a:solidFill>
              <a:ln>
                <a:solidFill>
                  <a:srgbClr val="DD0806"/>
                </a:solidFill>
              </a:ln>
            </c:spPr>
          </c:marker>
          <c:trendline>
            <c:spPr>
              <a:ln w="25400">
                <a:solidFill>
                  <a:srgbClr val="DD0806"/>
                </a:solidFill>
              </a:ln>
            </c:spPr>
            <c:trendlineType val="log"/>
            <c:dispEq val="1"/>
            <c:dispRSqr val="1"/>
            <c:trendlineLbl>
              <c:layout>
                <c:manualLayout>
                  <c:x val="0"/>
                  <c:y val="0"/>
                </c:manualLayout>
              </c:layout>
              <c:txPr>
                <a:bodyPr vert="horz" rot="0" anchor="ctr"/>
                <a:lstStyle/>
                <a:p>
                  <a:pPr algn="ctr">
                    <a:defRPr lang="en-US" cap="none" sz="1050" b="1" i="0" u="none" baseline="0">
                      <a:solidFill>
                        <a:srgbClr val="DD0806"/>
                      </a:solidFill>
                      <a:latin typeface="ＭＳ Ｐゴシック"/>
                      <a:ea typeface="ＭＳ Ｐゴシック"/>
                      <a:cs typeface="ＭＳ Ｐゴシック"/>
                    </a:defRPr>
                  </a:pPr>
                </a:p>
              </c:txPr>
              <c:numFmt formatCode="General"/>
            </c:trendlineLbl>
          </c:trendline>
          <c:xVal>
            <c:numRef>
              <c:f>'調査人数と発見種数'!$B$44:$B$58</c:f>
              <c:numCache/>
            </c:numRef>
          </c:xVal>
          <c:yVal>
            <c:numRef>
              <c:f>'調査人数と発見種数'!$C$44:$C$58</c:f>
              <c:numCache/>
            </c:numRef>
          </c:yVal>
          <c:smooth val="0"/>
        </c:ser>
        <c:ser>
          <c:idx val="1"/>
          <c:order val="1"/>
          <c:tx>
            <c:v>発見種数の少ない参加者順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D4"/>
              </a:solidFill>
              <a:ln>
                <a:solidFill>
                  <a:srgbClr val="0000D4"/>
                </a:solidFill>
              </a:ln>
            </c:spPr>
          </c:marker>
          <c:trendline>
            <c:spPr>
              <a:ln w="25400">
                <a:solidFill>
                  <a:srgbClr val="0000D4"/>
                </a:solidFill>
              </a:ln>
            </c:spPr>
            <c:trendlineType val="linear"/>
            <c:dispEq val="1"/>
            <c:dispRSqr val="1"/>
            <c:trendlineLbl>
              <c:layout>
                <c:manualLayout>
                  <c:x val="0"/>
                  <c:y val="0"/>
                </c:manualLayout>
              </c:layout>
              <c:txPr>
                <a:bodyPr vert="horz" rot="0" anchor="ctr"/>
                <a:lstStyle/>
                <a:p>
                  <a:pPr algn="ctr">
                    <a:defRPr lang="en-US" cap="none" sz="1050" b="1" i="0" u="none" baseline="0">
                      <a:solidFill>
                        <a:srgbClr val="0000D4"/>
                      </a:solidFill>
                      <a:latin typeface="ＭＳ Ｐゴシック"/>
                      <a:ea typeface="ＭＳ Ｐゴシック"/>
                      <a:cs typeface="ＭＳ Ｐゴシック"/>
                    </a:defRPr>
                  </a:pPr>
                </a:p>
              </c:txPr>
              <c:numFmt formatCode="General"/>
            </c:trendlineLbl>
          </c:trendline>
          <c:xVal>
            <c:numRef>
              <c:f>'調査人数と発見種数'!$B$44:$B$58</c:f>
              <c:numCache/>
            </c:numRef>
          </c:xVal>
          <c:yVal>
            <c:numRef>
              <c:f>'調査人数と発見種数'!$D$44:$D$58</c:f>
              <c:numCache/>
            </c:numRef>
          </c:yVal>
          <c:smooth val="0"/>
        </c:ser>
        <c:axId val="17896560"/>
        <c:axId val="26851313"/>
      </c:scatterChart>
      <c:valAx>
        <c:axId val="17896560"/>
        <c:scaling>
          <c:orientation val="minMax"/>
          <c:max val="15"/>
        </c:scaling>
        <c:axPos val="b"/>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調査人数</a:t>
                </a:r>
              </a:p>
            </c:rich>
          </c:tx>
          <c:layout>
            <c:manualLayout>
              <c:xMode val="factor"/>
              <c:yMode val="factor"/>
              <c:x val="-0.004"/>
              <c:y val="0"/>
            </c:manualLayout>
          </c:layout>
          <c:overlay val="0"/>
          <c:spPr>
            <a:noFill/>
            <a:ln>
              <a:noFill/>
            </a:ln>
          </c:spPr>
        </c:title>
        <c:delete val="0"/>
        <c:numFmt formatCode="General" sourceLinked="1"/>
        <c:majorTickMark val="in"/>
        <c:minorTickMark val="none"/>
        <c:tickLblPos val="nextTo"/>
        <c:spPr>
          <a:ln w="3175">
            <a:solidFill>
              <a:srgbClr val="000000"/>
            </a:solidFill>
          </a:ln>
        </c:spPr>
        <c:crossAx val="26851313"/>
        <c:crosses val="autoZero"/>
        <c:crossBetween val="midCat"/>
        <c:dispUnits/>
        <c:majorUnit val="1"/>
      </c:valAx>
      <c:valAx>
        <c:axId val="26851313"/>
        <c:scaling>
          <c:orientation val="minMax"/>
        </c:scaling>
        <c:axPos val="l"/>
        <c:title>
          <c:tx>
            <c:rich>
              <a:bodyPr vert="horz" rot="-5400000" anchor="ctr"/>
              <a:lstStyle/>
              <a:p>
                <a:pPr algn="ctr">
                  <a:defRPr/>
                </a:pPr>
                <a:r>
                  <a:rPr lang="en-US" cap="none" sz="1050" b="0" i="0" u="none" baseline="0">
                    <a:solidFill>
                      <a:srgbClr val="000000"/>
                    </a:solidFill>
                    <a:latin typeface="ＭＳ Ｐゴシック"/>
                    <a:ea typeface="ＭＳ Ｐゴシック"/>
                    <a:cs typeface="ＭＳ Ｐゴシック"/>
                  </a:rPr>
                  <a:t>合計種数</a:t>
                </a:r>
              </a:p>
            </c:rich>
          </c:tx>
          <c:layout>
            <c:manualLayout>
              <c:xMode val="factor"/>
              <c:yMode val="factor"/>
              <c:x val="-0.0085"/>
              <c:y val="-0.000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7896560"/>
        <c:crosses val="autoZero"/>
        <c:crossBetween val="midCat"/>
        <c:dispUnits/>
      </c:valAx>
      <c:spPr>
        <a:noFill/>
        <a:ln>
          <a:noFill/>
        </a:ln>
      </c:spPr>
    </c:plotArea>
    <c:legend>
      <c:legendPos val="r"/>
      <c:layout>
        <c:manualLayout>
          <c:xMode val="edge"/>
          <c:yMode val="edge"/>
          <c:x val="0.67075"/>
          <c:y val="0.40625"/>
          <c:w val="0.31725"/>
          <c:h val="0.1052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25"/>
          <c:w val="0.78925"/>
          <c:h val="0.89625"/>
        </c:manualLayout>
      </c:layout>
      <c:scatterChart>
        <c:scatterStyle val="lineMarker"/>
        <c:varyColors val="0"/>
        <c:ser>
          <c:idx val="0"/>
          <c:order val="0"/>
          <c:tx>
            <c:v>干潟面</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FF99"/>
              </a:solidFill>
              <a:ln>
                <a:solidFill>
                  <a:srgbClr val="FFFF99"/>
                </a:solidFill>
              </a:ln>
              <a:effectLst>
                <a:outerShdw dist="35921" dir="2700000" algn="br">
                  <a:prstClr val="black"/>
                </a:outerShdw>
              </a:effectLst>
            </c:spPr>
          </c:marker>
          <c:xVal>
            <c:numRef>
              <c:f>'異なる環境での発見種数'!$B$42:$B$49</c:f>
              <c:numCache/>
            </c:numRef>
          </c:xVal>
          <c:yVal>
            <c:numRef>
              <c:f>'異なる環境での発見種数'!$C$42:$C$49</c:f>
              <c:numCache/>
            </c:numRef>
          </c:yVal>
          <c:smooth val="0"/>
        </c:ser>
        <c:ser>
          <c:idx val="1"/>
          <c:order val="1"/>
          <c:tx>
            <c:v>ヨシ原面</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CCFFCC"/>
              </a:solidFill>
              <a:ln>
                <a:solidFill>
                  <a:srgbClr val="CCFFCC"/>
                </a:solidFill>
              </a:ln>
              <a:effectLst>
                <a:outerShdw dist="35921" dir="2700000" algn="br">
                  <a:prstClr val="black"/>
                </a:outerShdw>
              </a:effectLst>
            </c:spPr>
          </c:marker>
          <c:xVal>
            <c:numRef>
              <c:f>'異なる環境での発見種数'!$B$50:$B$56</c:f>
              <c:numCache/>
            </c:numRef>
          </c:xVal>
          <c:yVal>
            <c:numRef>
              <c:f>'異なる環境での発見種数'!$C$50:$C$56</c:f>
              <c:numCache/>
            </c:numRef>
          </c:yVal>
          <c:smooth val="0"/>
        </c:ser>
        <c:axId val="40335226"/>
        <c:axId val="27472715"/>
      </c:scatterChart>
      <c:valAx>
        <c:axId val="40335226"/>
        <c:scaling>
          <c:orientation val="minMax"/>
          <c:max val="15"/>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参加人数</a:t>
                </a:r>
              </a:p>
            </c:rich>
          </c:tx>
          <c:layout>
            <c:manualLayout>
              <c:xMode val="factor"/>
              <c:yMode val="factor"/>
              <c:x val="-0.006"/>
              <c:y val="0.00075"/>
            </c:manualLayout>
          </c:layout>
          <c:overlay val="0"/>
          <c:spPr>
            <a:noFill/>
            <a:ln>
              <a:noFill/>
            </a:ln>
          </c:spPr>
        </c:title>
        <c:delete val="0"/>
        <c:numFmt formatCode="General" sourceLinked="1"/>
        <c:majorTickMark val="in"/>
        <c:minorTickMark val="none"/>
        <c:tickLblPos val="nextTo"/>
        <c:spPr>
          <a:ln w="3175">
            <a:solidFill>
              <a:srgbClr val="FFFFFF"/>
            </a:solidFill>
          </a:ln>
        </c:spPr>
        <c:crossAx val="27472715"/>
        <c:crosses val="autoZero"/>
        <c:crossBetween val="midCat"/>
        <c:dispUnits/>
        <c:majorUnit val="1"/>
      </c:valAx>
      <c:valAx>
        <c:axId val="27472715"/>
        <c:scaling>
          <c:orientation val="minMax"/>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出現種数</a:t>
                </a:r>
              </a:p>
            </c:rich>
          </c:tx>
          <c:layout>
            <c:manualLayout>
              <c:xMode val="factor"/>
              <c:yMode val="factor"/>
              <c:x val="-0.00625"/>
              <c:y val="-0.00075"/>
            </c:manualLayout>
          </c:layout>
          <c:overlay val="0"/>
          <c:spPr>
            <a:noFill/>
            <a:ln>
              <a:noFill/>
            </a:ln>
          </c:spPr>
        </c:title>
        <c:delete val="0"/>
        <c:numFmt formatCode="General" sourceLinked="1"/>
        <c:majorTickMark val="in"/>
        <c:minorTickMark val="none"/>
        <c:tickLblPos val="nextTo"/>
        <c:spPr>
          <a:ln w="3175">
            <a:solidFill>
              <a:srgbClr val="FFFFFF"/>
            </a:solidFill>
          </a:ln>
        </c:spPr>
        <c:crossAx val="40335226"/>
        <c:crosses val="autoZero"/>
        <c:crossBetween val="midCat"/>
        <c:dispUnits/>
      </c:valAx>
      <c:spPr>
        <a:noFill/>
        <a:ln>
          <a:noFill/>
        </a:ln>
      </c:spPr>
    </c:plotArea>
    <c:legend>
      <c:legendPos val="r"/>
      <c:layout>
        <c:manualLayout>
          <c:xMode val="edge"/>
          <c:yMode val="edge"/>
          <c:x val="0.8695"/>
          <c:y val="0.41125"/>
          <c:w val="0.1175"/>
          <c:h val="0.07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000090"/>
    </a:solidFill>
    <a:ln w="3175">
      <a:solidFill>
        <a:srgbClr val="000000"/>
      </a:solid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025"/>
          <c:w val="0.77525"/>
          <c:h val="0.8945"/>
        </c:manualLayout>
      </c:layout>
      <c:scatterChart>
        <c:scatterStyle val="lineMarker"/>
        <c:varyColors val="0"/>
        <c:ser>
          <c:idx val="2"/>
          <c:order val="0"/>
          <c:tx>
            <c:v>ヨシ原面2</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CCFFCC"/>
              </a:solidFill>
              <a:ln>
                <a:solidFill>
                  <a:srgbClr val="CCFFCC"/>
                </a:solidFill>
              </a:ln>
              <a:effectLst>
                <a:outerShdw dist="35921" dir="2700000" algn="br">
                  <a:prstClr val="black"/>
                </a:outerShdw>
              </a:effectLst>
            </c:spPr>
          </c:marker>
          <c:xVal>
            <c:numRef>
              <c:f>'異なる環境での発見種数'!$B$42:$B$48</c:f>
              <c:numCache/>
            </c:numRef>
          </c:xVal>
          <c:yVal>
            <c:numRef>
              <c:f>'異なる環境での発見種数'!$D$42:$D$48</c:f>
              <c:numCache/>
            </c:numRef>
          </c:yVal>
          <c:smooth val="0"/>
        </c:ser>
        <c:ser>
          <c:idx val="3"/>
          <c:order val="1"/>
          <c:tx>
            <c:v>干潟面2</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FF99"/>
              </a:solidFill>
              <a:ln>
                <a:solidFill>
                  <a:srgbClr val="FFFF99"/>
                </a:solidFill>
              </a:ln>
              <a:effectLst>
                <a:outerShdw dist="35921" dir="2700000" algn="br">
                  <a:prstClr val="black"/>
                </a:outerShdw>
              </a:effectLst>
            </c:spPr>
          </c:marker>
          <c:xVal>
            <c:numRef>
              <c:f>'異なる環境での発見種数'!$B$49:$B$56</c:f>
              <c:numCache/>
            </c:numRef>
          </c:xVal>
          <c:yVal>
            <c:numRef>
              <c:f>'異なる環境での発見種数'!$D$49:$D$56</c:f>
              <c:numCache/>
            </c:numRef>
          </c:yVal>
          <c:smooth val="0"/>
        </c:ser>
        <c:axId val="45927844"/>
        <c:axId val="10697413"/>
      </c:scatterChart>
      <c:valAx>
        <c:axId val="45927844"/>
        <c:scaling>
          <c:orientation val="minMax"/>
          <c:max val="15"/>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参加人数</a:t>
                </a:r>
              </a:p>
            </c:rich>
          </c:tx>
          <c:layout>
            <c:manualLayout>
              <c:xMode val="factor"/>
              <c:yMode val="factor"/>
              <c:x val="-0.006"/>
              <c:y val="0.00075"/>
            </c:manualLayout>
          </c:layout>
          <c:overlay val="0"/>
          <c:spPr>
            <a:noFill/>
            <a:ln>
              <a:noFill/>
            </a:ln>
          </c:spPr>
        </c:title>
        <c:delete val="0"/>
        <c:numFmt formatCode="General" sourceLinked="1"/>
        <c:majorTickMark val="in"/>
        <c:minorTickMark val="none"/>
        <c:tickLblPos val="nextTo"/>
        <c:spPr>
          <a:ln w="3175">
            <a:solidFill>
              <a:srgbClr val="FFFFFF"/>
            </a:solid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crossAx val="10697413"/>
        <c:crosses val="autoZero"/>
        <c:crossBetween val="midCat"/>
        <c:dispUnits/>
        <c:majorUnit val="1"/>
      </c:valAx>
      <c:valAx>
        <c:axId val="10697413"/>
        <c:scaling>
          <c:orientation val="minMax"/>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出現種数</a:t>
                </a:r>
              </a:p>
            </c:rich>
          </c:tx>
          <c:layout>
            <c:manualLayout>
              <c:xMode val="factor"/>
              <c:yMode val="factor"/>
              <c:x val="-0.00625"/>
              <c:y val="-0.00075"/>
            </c:manualLayout>
          </c:layout>
          <c:overlay val="0"/>
          <c:spPr>
            <a:noFill/>
            <a:ln>
              <a:noFill/>
            </a:ln>
          </c:spPr>
        </c:title>
        <c:delete val="0"/>
        <c:numFmt formatCode="General" sourceLinked="1"/>
        <c:majorTickMark val="in"/>
        <c:minorTickMark val="none"/>
        <c:tickLblPos val="nextTo"/>
        <c:spPr>
          <a:ln w="3175">
            <a:solidFill>
              <a:srgbClr val="FFFFFF"/>
            </a:solid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crossAx val="45927844"/>
        <c:crosses val="autoZero"/>
        <c:crossBetween val="midCat"/>
        <c:dispUnits/>
      </c:valAx>
      <c:spPr>
        <a:noFill/>
        <a:ln>
          <a:noFill/>
        </a:ln>
      </c:spPr>
    </c:plotArea>
    <c:legend>
      <c:legendPos val="r"/>
      <c:layout>
        <c:manualLayout>
          <c:xMode val="edge"/>
          <c:yMode val="edge"/>
          <c:x val="0.85925"/>
          <c:y val="0.41125"/>
          <c:w val="0.12975"/>
          <c:h val="0.07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000090"/>
    </a:solidFill>
    <a:ln w="3175">
      <a:solidFill>
        <a:srgbClr val="000000"/>
      </a:solidFill>
    </a:ln>
  </c:spPr>
  <c:txPr>
    <a:bodyPr vert="horz" rot="0"/>
    <a:lstStyle/>
    <a:p>
      <a:pPr>
        <a:defRPr lang="en-US" cap="none" sz="825" b="0" i="0" u="none" baseline="0">
          <a:solidFill>
            <a:srgbClr val="FFFFFF"/>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647700</xdr:colOff>
      <xdr:row>41</xdr:row>
      <xdr:rowOff>38100</xdr:rowOff>
    </xdr:from>
    <xdr:to>
      <xdr:col>17</xdr:col>
      <xdr:colOff>28575</xdr:colOff>
      <xdr:row>70</xdr:row>
      <xdr:rowOff>28575</xdr:rowOff>
    </xdr:to>
    <xdr:graphicFrame>
      <xdr:nvGraphicFramePr>
        <xdr:cNvPr id="1" name="Chart 4"/>
        <xdr:cNvGraphicFramePr/>
      </xdr:nvGraphicFramePr>
      <xdr:xfrm>
        <a:off x="4029075" y="8286750"/>
        <a:ext cx="7496175" cy="5572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41</xdr:row>
      <xdr:rowOff>133350</xdr:rowOff>
    </xdr:from>
    <xdr:to>
      <xdr:col>13</xdr:col>
      <xdr:colOff>638175</xdr:colOff>
      <xdr:row>63</xdr:row>
      <xdr:rowOff>0</xdr:rowOff>
    </xdr:to>
    <xdr:graphicFrame>
      <xdr:nvGraphicFramePr>
        <xdr:cNvPr id="1" name="Chart 3"/>
        <xdr:cNvGraphicFramePr/>
      </xdr:nvGraphicFramePr>
      <xdr:xfrm>
        <a:off x="3619500" y="8534400"/>
        <a:ext cx="5934075" cy="4419600"/>
      </xdr:xfrm>
      <a:graphic>
        <a:graphicData uri="http://schemas.openxmlformats.org/drawingml/2006/chart">
          <c:chart xmlns:c="http://schemas.openxmlformats.org/drawingml/2006/chart" r:id="rId1"/>
        </a:graphicData>
      </a:graphic>
    </xdr:graphicFrame>
    <xdr:clientData/>
  </xdr:twoCellAnchor>
  <xdr:twoCellAnchor>
    <xdr:from>
      <xdr:col>14</xdr:col>
      <xdr:colOff>85725</xdr:colOff>
      <xdr:row>41</xdr:row>
      <xdr:rowOff>171450</xdr:rowOff>
    </xdr:from>
    <xdr:to>
      <xdr:col>22</xdr:col>
      <xdr:colOff>466725</xdr:colOff>
      <xdr:row>63</xdr:row>
      <xdr:rowOff>76200</xdr:rowOff>
    </xdr:to>
    <xdr:graphicFrame>
      <xdr:nvGraphicFramePr>
        <xdr:cNvPr id="2" name="Chart 4"/>
        <xdr:cNvGraphicFramePr/>
      </xdr:nvGraphicFramePr>
      <xdr:xfrm>
        <a:off x="9686925" y="8572500"/>
        <a:ext cx="5867400" cy="44577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16</xdr:col>
      <xdr:colOff>66675</xdr:colOff>
      <xdr:row>43</xdr:row>
      <xdr:rowOff>28575</xdr:rowOff>
    </xdr:to>
    <xdr:pic>
      <xdr:nvPicPr>
        <xdr:cNvPr id="1" name="Picture 1"/>
        <xdr:cNvPicPr preferRelativeResize="1">
          <a:picLocks noChangeAspect="1"/>
        </xdr:cNvPicPr>
      </xdr:nvPicPr>
      <xdr:blipFill>
        <a:blip r:embed="rId1"/>
        <a:srcRect b="4725"/>
        <a:stretch>
          <a:fillRect/>
        </a:stretch>
      </xdr:blipFill>
      <xdr:spPr>
        <a:xfrm>
          <a:off x="28575" y="28575"/>
          <a:ext cx="12239625" cy="76104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E29"/>
  <sheetViews>
    <sheetView tabSelected="1" zoomScale="75" zoomScaleNormal="75" workbookViewId="0" topLeftCell="A9">
      <selection activeCell="G44" sqref="G44"/>
    </sheetView>
  </sheetViews>
  <sheetFormatPr defaultColWidth="8.875" defaultRowHeight="13.5"/>
  <cols>
    <col min="1" max="1" width="8.875" style="0" customWidth="1"/>
    <col min="2" max="3" width="12.625" style="0" customWidth="1"/>
    <col min="4" max="4" width="34.875" style="0" customWidth="1"/>
    <col min="5" max="5" width="27.125" style="21" customWidth="1"/>
  </cols>
  <sheetData>
    <row r="1" spans="1:5" ht="21" thickBot="1">
      <c r="A1" s="176" t="s">
        <v>54</v>
      </c>
      <c r="B1" s="176"/>
      <c r="C1" s="176"/>
      <c r="D1" s="176"/>
      <c r="E1" s="176"/>
    </row>
    <row r="2" spans="1:5" ht="16.5">
      <c r="A2">
        <v>1</v>
      </c>
      <c r="B2" s="51" t="s">
        <v>108</v>
      </c>
      <c r="C2" s="51"/>
      <c r="D2" s="48" t="s">
        <v>105</v>
      </c>
      <c r="E2" s="22" t="s">
        <v>23</v>
      </c>
    </row>
    <row r="3" spans="1:5" ht="16.5">
      <c r="A3">
        <v>2</v>
      </c>
      <c r="B3" s="51" t="s">
        <v>109</v>
      </c>
      <c r="C3" s="51" t="s">
        <v>112</v>
      </c>
      <c r="D3" s="48" t="s">
        <v>129</v>
      </c>
      <c r="E3" s="25" t="s">
        <v>102</v>
      </c>
    </row>
    <row r="4" spans="1:5" ht="15" customHeight="1">
      <c r="A4">
        <v>3</v>
      </c>
      <c r="B4" s="51"/>
      <c r="C4" s="51"/>
      <c r="D4" s="48" t="s">
        <v>126</v>
      </c>
      <c r="E4" s="25" t="s">
        <v>95</v>
      </c>
    </row>
    <row r="5" spans="1:5" ht="16.5">
      <c r="A5">
        <v>4</v>
      </c>
      <c r="B5" s="51"/>
      <c r="C5" s="51"/>
      <c r="D5" s="48" t="s">
        <v>127</v>
      </c>
      <c r="E5" s="25" t="s">
        <v>103</v>
      </c>
    </row>
    <row r="6" spans="1:5" ht="16.5">
      <c r="A6">
        <v>5</v>
      </c>
      <c r="B6" s="51"/>
      <c r="C6" s="51" t="s">
        <v>113</v>
      </c>
      <c r="D6" s="49" t="s">
        <v>33</v>
      </c>
      <c r="E6" s="25" t="s">
        <v>125</v>
      </c>
    </row>
    <row r="7" spans="1:5" ht="16.5">
      <c r="A7">
        <v>6</v>
      </c>
      <c r="B7" s="51"/>
      <c r="D7" s="49" t="s">
        <v>34</v>
      </c>
      <c r="E7" s="25" t="s">
        <v>25</v>
      </c>
    </row>
    <row r="8" spans="1:5" ht="16.5">
      <c r="A8">
        <v>7</v>
      </c>
      <c r="B8" s="51"/>
      <c r="C8" s="51"/>
      <c r="D8" s="49" t="s">
        <v>35</v>
      </c>
      <c r="E8" s="25" t="s">
        <v>22</v>
      </c>
    </row>
    <row r="9" spans="1:5" ht="16.5">
      <c r="A9">
        <v>8</v>
      </c>
      <c r="B9" s="51"/>
      <c r="C9" s="51"/>
      <c r="D9" s="49" t="s">
        <v>36</v>
      </c>
      <c r="E9" s="25" t="s">
        <v>32</v>
      </c>
    </row>
    <row r="10" spans="1:5" ht="16.5">
      <c r="A10">
        <v>9</v>
      </c>
      <c r="B10" s="51"/>
      <c r="C10" s="51"/>
      <c r="D10" s="48" t="s">
        <v>130</v>
      </c>
      <c r="E10" s="25" t="s">
        <v>96</v>
      </c>
    </row>
    <row r="11" spans="1:5" ht="16.5">
      <c r="A11">
        <v>10</v>
      </c>
      <c r="B11" s="51" t="s">
        <v>110</v>
      </c>
      <c r="C11" s="51" t="s">
        <v>114</v>
      </c>
      <c r="D11" s="48" t="s">
        <v>89</v>
      </c>
      <c r="E11" s="25" t="s">
        <v>123</v>
      </c>
    </row>
    <row r="12" spans="1:5" ht="16.5">
      <c r="A12">
        <v>11</v>
      </c>
      <c r="B12" s="51"/>
      <c r="C12" s="51"/>
      <c r="D12" s="48" t="s">
        <v>128</v>
      </c>
      <c r="E12" s="25" t="s">
        <v>99</v>
      </c>
    </row>
    <row r="13" spans="1:5" ht="16.5">
      <c r="A13">
        <v>12</v>
      </c>
      <c r="B13" s="51"/>
      <c r="C13" s="51"/>
      <c r="D13" s="49" t="s">
        <v>37</v>
      </c>
      <c r="E13" s="25" t="s">
        <v>30</v>
      </c>
    </row>
    <row r="14" spans="1:5" ht="16.5">
      <c r="A14">
        <v>13</v>
      </c>
      <c r="B14" s="51"/>
      <c r="C14" s="51"/>
      <c r="D14" s="48" t="s">
        <v>124</v>
      </c>
      <c r="E14" s="22" t="s">
        <v>120</v>
      </c>
    </row>
    <row r="15" spans="1:5" ht="16.5">
      <c r="A15">
        <v>14</v>
      </c>
      <c r="B15" s="51" t="s">
        <v>111</v>
      </c>
      <c r="C15" s="51" t="s">
        <v>115</v>
      </c>
      <c r="D15" s="48" t="s">
        <v>100</v>
      </c>
      <c r="E15" s="25" t="s">
        <v>121</v>
      </c>
    </row>
    <row r="16" spans="1:5" ht="16.5">
      <c r="A16">
        <v>15</v>
      </c>
      <c r="B16" s="51"/>
      <c r="C16" s="51"/>
      <c r="D16" s="48" t="s">
        <v>101</v>
      </c>
      <c r="E16" s="25" t="s">
        <v>122</v>
      </c>
    </row>
    <row r="17" spans="1:5" ht="16.5">
      <c r="A17">
        <v>16</v>
      </c>
      <c r="B17" s="51"/>
      <c r="C17" s="51" t="s">
        <v>116</v>
      </c>
      <c r="D17" s="48" t="s">
        <v>131</v>
      </c>
      <c r="E17" s="25" t="s">
        <v>107</v>
      </c>
    </row>
    <row r="18" spans="1:5" ht="16.5">
      <c r="A18">
        <v>17</v>
      </c>
      <c r="B18" s="51"/>
      <c r="C18" s="51" t="s">
        <v>117</v>
      </c>
      <c r="D18" s="48" t="s">
        <v>132</v>
      </c>
      <c r="E18" s="25" t="s">
        <v>90</v>
      </c>
    </row>
    <row r="19" spans="1:5" ht="16.5">
      <c r="A19">
        <v>18</v>
      </c>
      <c r="B19" s="51"/>
      <c r="C19" s="51"/>
      <c r="D19" s="48" t="s">
        <v>133</v>
      </c>
      <c r="E19" s="25" t="s">
        <v>91</v>
      </c>
    </row>
    <row r="20" spans="1:5" ht="16.5">
      <c r="A20">
        <v>19</v>
      </c>
      <c r="B20" s="51"/>
      <c r="C20" s="51"/>
      <c r="D20" s="49" t="s">
        <v>39</v>
      </c>
      <c r="E20" s="25" t="s">
        <v>27</v>
      </c>
    </row>
    <row r="21" spans="1:5" ht="16.5">
      <c r="A21">
        <v>20</v>
      </c>
      <c r="B21" s="51"/>
      <c r="C21" s="51"/>
      <c r="D21" s="48" t="s">
        <v>134</v>
      </c>
      <c r="E21" s="25" t="s">
        <v>97</v>
      </c>
    </row>
    <row r="22" spans="1:5" ht="16.5">
      <c r="A22">
        <v>21</v>
      </c>
      <c r="B22" s="51"/>
      <c r="C22" s="51"/>
      <c r="D22" s="48" t="s">
        <v>135</v>
      </c>
      <c r="E22" s="25" t="s">
        <v>92</v>
      </c>
    </row>
    <row r="23" spans="1:5" ht="16.5">
      <c r="A23">
        <v>22</v>
      </c>
      <c r="B23" s="51"/>
      <c r="C23" s="51"/>
      <c r="D23" s="49" t="s">
        <v>38</v>
      </c>
      <c r="E23" s="25" t="s">
        <v>19</v>
      </c>
    </row>
    <row r="24" spans="1:5" ht="16.5">
      <c r="A24">
        <v>23</v>
      </c>
      <c r="B24" s="51"/>
      <c r="C24" s="51"/>
      <c r="D24" s="48" t="s">
        <v>136</v>
      </c>
      <c r="E24" s="25" t="s">
        <v>93</v>
      </c>
    </row>
    <row r="25" spans="1:5" ht="16.5">
      <c r="A25">
        <v>24</v>
      </c>
      <c r="B25" s="51"/>
      <c r="C25" s="51"/>
      <c r="D25" s="48" t="s">
        <v>137</v>
      </c>
      <c r="E25" s="25" t="s">
        <v>98</v>
      </c>
    </row>
    <row r="26" spans="1:5" ht="18" thickBot="1">
      <c r="A26" s="3">
        <v>25</v>
      </c>
      <c r="B26" s="52"/>
      <c r="C26" s="52"/>
      <c r="D26" s="50" t="s">
        <v>138</v>
      </c>
      <c r="E26" s="26" t="s">
        <v>94</v>
      </c>
    </row>
    <row r="27" ht="16.5">
      <c r="A27" s="47"/>
    </row>
    <row r="28" spans="1:3" ht="16.5">
      <c r="A28" s="47" t="s">
        <v>55</v>
      </c>
      <c r="B28" s="85"/>
      <c r="C28" s="85"/>
    </row>
    <row r="29" spans="1:3" ht="16.5">
      <c r="A29" s="85" t="s">
        <v>56</v>
      </c>
      <c r="B29" s="85"/>
      <c r="C29" s="85"/>
    </row>
  </sheetData>
  <sheetProtection/>
  <mergeCells count="1">
    <mergeCell ref="A1:E1"/>
  </mergeCells>
  <printOptions/>
  <pageMargins left="1.99" right="0.75" top="1" bottom="1" header="0.512" footer="0.512"/>
  <pageSetup orientation="landscape" paperSize="9"/>
</worksheet>
</file>

<file path=xl/worksheets/sheet2.xml><?xml version="1.0" encoding="utf-8"?>
<worksheet xmlns="http://schemas.openxmlformats.org/spreadsheetml/2006/main" xmlns:r="http://schemas.openxmlformats.org/officeDocument/2006/relationships">
  <dimension ref="A1:AI30"/>
  <sheetViews>
    <sheetView zoomScale="75" zoomScaleNormal="75" workbookViewId="0" topLeftCell="A1">
      <selection activeCell="C39" sqref="C39"/>
    </sheetView>
  </sheetViews>
  <sheetFormatPr defaultColWidth="8.875" defaultRowHeight="13.5"/>
  <cols>
    <col min="1" max="1" width="8.875" style="0" customWidth="1"/>
    <col min="2" max="2" width="35.375" style="0" customWidth="1"/>
    <col min="3" max="3" width="27.125" style="21" customWidth="1"/>
  </cols>
  <sheetData>
    <row r="1" spans="3:33" ht="16.5">
      <c r="C1" s="23"/>
      <c r="D1" s="177">
        <v>1</v>
      </c>
      <c r="E1" s="177"/>
      <c r="F1" s="177">
        <v>2</v>
      </c>
      <c r="G1" s="177"/>
      <c r="H1" s="177">
        <v>3</v>
      </c>
      <c r="I1" s="177"/>
      <c r="J1" s="177">
        <v>4</v>
      </c>
      <c r="K1" s="177"/>
      <c r="L1" s="177">
        <v>5</v>
      </c>
      <c r="M1" s="177"/>
      <c r="N1" s="177">
        <v>6</v>
      </c>
      <c r="O1" s="177"/>
      <c r="P1" s="177">
        <v>7</v>
      </c>
      <c r="Q1" s="177"/>
      <c r="R1" s="177">
        <v>8</v>
      </c>
      <c r="S1" s="177"/>
      <c r="T1" s="177">
        <v>9</v>
      </c>
      <c r="U1" s="177"/>
      <c r="V1" s="177">
        <v>10</v>
      </c>
      <c r="W1" s="177"/>
      <c r="X1" s="177">
        <v>11</v>
      </c>
      <c r="Y1" s="177"/>
      <c r="Z1" s="177">
        <v>12</v>
      </c>
      <c r="AA1" s="177"/>
      <c r="AB1" s="177">
        <v>13</v>
      </c>
      <c r="AC1" s="177"/>
      <c r="AD1" s="177">
        <v>14</v>
      </c>
      <c r="AE1" s="177"/>
      <c r="AF1" s="178">
        <v>15</v>
      </c>
      <c r="AG1" s="179"/>
    </row>
    <row r="2" spans="3:33" ht="16.5">
      <c r="C2" s="23"/>
      <c r="D2" s="177" t="s">
        <v>84</v>
      </c>
      <c r="E2" s="177"/>
      <c r="F2" s="177" t="s">
        <v>104</v>
      </c>
      <c r="G2" s="177"/>
      <c r="H2" s="177" t="s">
        <v>141</v>
      </c>
      <c r="I2" s="177"/>
      <c r="J2" s="177" t="s">
        <v>142</v>
      </c>
      <c r="K2" s="177"/>
      <c r="L2" s="177" t="s">
        <v>143</v>
      </c>
      <c r="M2" s="177"/>
      <c r="N2" s="177" t="s">
        <v>106</v>
      </c>
      <c r="O2" s="177"/>
      <c r="P2" s="177" t="s">
        <v>144</v>
      </c>
      <c r="Q2" s="177"/>
      <c r="R2" s="177" t="s">
        <v>145</v>
      </c>
      <c r="S2" s="177"/>
      <c r="T2" s="177" t="s">
        <v>146</v>
      </c>
      <c r="U2" s="177"/>
      <c r="V2" s="177" t="s">
        <v>147</v>
      </c>
      <c r="W2" s="177"/>
      <c r="X2" s="177" t="s">
        <v>148</v>
      </c>
      <c r="Y2" s="177"/>
      <c r="Z2" s="177" t="s">
        <v>149</v>
      </c>
      <c r="AA2" s="177"/>
      <c r="AB2" s="177" t="s">
        <v>16</v>
      </c>
      <c r="AC2" s="177"/>
      <c r="AD2" s="177" t="s">
        <v>17</v>
      </c>
      <c r="AE2" s="177"/>
      <c r="AF2" s="178" t="s">
        <v>18</v>
      </c>
      <c r="AG2" s="179"/>
    </row>
    <row r="3" spans="3:33" ht="16.5">
      <c r="C3" s="23"/>
      <c r="D3" s="177" t="s">
        <v>86</v>
      </c>
      <c r="E3" s="177"/>
      <c r="F3" s="177" t="s">
        <v>86</v>
      </c>
      <c r="G3" s="177"/>
      <c r="H3" s="177" t="s">
        <v>86</v>
      </c>
      <c r="I3" s="177"/>
      <c r="J3" s="177" t="s">
        <v>86</v>
      </c>
      <c r="K3" s="177"/>
      <c r="L3" s="177" t="s">
        <v>86</v>
      </c>
      <c r="M3" s="177"/>
      <c r="N3" s="177" t="s">
        <v>86</v>
      </c>
      <c r="O3" s="177"/>
      <c r="P3" s="177" t="s">
        <v>86</v>
      </c>
      <c r="Q3" s="177"/>
      <c r="R3" s="177" t="s">
        <v>87</v>
      </c>
      <c r="S3" s="177"/>
      <c r="T3" s="177" t="s">
        <v>87</v>
      </c>
      <c r="U3" s="177"/>
      <c r="V3" s="177" t="s">
        <v>87</v>
      </c>
      <c r="W3" s="177"/>
      <c r="X3" s="177" t="s">
        <v>87</v>
      </c>
      <c r="Y3" s="177"/>
      <c r="Z3" s="177" t="s">
        <v>87</v>
      </c>
      <c r="AA3" s="177"/>
      <c r="AB3" s="177" t="s">
        <v>87</v>
      </c>
      <c r="AC3" s="177"/>
      <c r="AD3" s="177" t="s">
        <v>87</v>
      </c>
      <c r="AE3" s="177"/>
      <c r="AF3" s="178" t="s">
        <v>87</v>
      </c>
      <c r="AG3" s="179"/>
    </row>
    <row r="4" spans="1:35" ht="18" thickBot="1">
      <c r="A4" s="3"/>
      <c r="B4" s="3"/>
      <c r="C4" s="24"/>
      <c r="D4" s="4" t="s">
        <v>85</v>
      </c>
      <c r="E4" s="4" t="s">
        <v>88</v>
      </c>
      <c r="F4" s="4" t="s">
        <v>85</v>
      </c>
      <c r="G4" s="4" t="s">
        <v>88</v>
      </c>
      <c r="H4" s="4" t="s">
        <v>85</v>
      </c>
      <c r="I4" s="4" t="s">
        <v>88</v>
      </c>
      <c r="J4" s="4" t="s">
        <v>85</v>
      </c>
      <c r="K4" s="4" t="s">
        <v>88</v>
      </c>
      <c r="L4" s="4" t="s">
        <v>85</v>
      </c>
      <c r="M4" s="4" t="s">
        <v>88</v>
      </c>
      <c r="N4" s="4" t="s">
        <v>85</v>
      </c>
      <c r="O4" s="4" t="s">
        <v>88</v>
      </c>
      <c r="P4" s="4" t="s">
        <v>85</v>
      </c>
      <c r="Q4" s="4" t="s">
        <v>88</v>
      </c>
      <c r="R4" s="4" t="s">
        <v>85</v>
      </c>
      <c r="S4" s="4" t="s">
        <v>88</v>
      </c>
      <c r="T4" s="4" t="s">
        <v>85</v>
      </c>
      <c r="U4" s="4" t="s">
        <v>88</v>
      </c>
      <c r="V4" s="4" t="s">
        <v>85</v>
      </c>
      <c r="W4" s="4" t="s">
        <v>88</v>
      </c>
      <c r="X4" s="4" t="s">
        <v>85</v>
      </c>
      <c r="Y4" s="4" t="s">
        <v>88</v>
      </c>
      <c r="Z4" s="4" t="s">
        <v>85</v>
      </c>
      <c r="AA4" s="4" t="s">
        <v>88</v>
      </c>
      <c r="AB4" s="4" t="s">
        <v>85</v>
      </c>
      <c r="AC4" s="4" t="s">
        <v>88</v>
      </c>
      <c r="AD4" s="4" t="s">
        <v>85</v>
      </c>
      <c r="AE4" s="4" t="s">
        <v>88</v>
      </c>
      <c r="AF4" s="4" t="s">
        <v>85</v>
      </c>
      <c r="AG4" s="78" t="s">
        <v>88</v>
      </c>
      <c r="AH4" s="4" t="s">
        <v>119</v>
      </c>
      <c r="AI4" s="60" t="s">
        <v>118</v>
      </c>
    </row>
    <row r="5" spans="1:35" ht="16.5">
      <c r="A5" s="22">
        <v>1</v>
      </c>
      <c r="B5" s="48" t="s">
        <v>105</v>
      </c>
      <c r="C5" s="22" t="s">
        <v>23</v>
      </c>
      <c r="D5" s="1"/>
      <c r="E5" s="1"/>
      <c r="F5" s="1"/>
      <c r="G5" s="1"/>
      <c r="H5" s="1"/>
      <c r="I5" s="1"/>
      <c r="J5" s="1"/>
      <c r="K5" s="1">
        <v>1</v>
      </c>
      <c r="L5" s="1"/>
      <c r="M5" s="1"/>
      <c r="N5" s="1"/>
      <c r="O5" s="1"/>
      <c r="P5" s="1"/>
      <c r="Q5" s="1"/>
      <c r="R5" s="1"/>
      <c r="S5" s="1">
        <v>1</v>
      </c>
      <c r="T5" s="1"/>
      <c r="U5" s="1">
        <v>1</v>
      </c>
      <c r="V5" s="1"/>
      <c r="W5" s="1"/>
      <c r="X5" s="1"/>
      <c r="Y5" s="2"/>
      <c r="Z5" s="1"/>
      <c r="AA5" s="2"/>
      <c r="AB5" s="1"/>
      <c r="AC5" s="2">
        <v>1</v>
      </c>
      <c r="AD5" s="1"/>
      <c r="AE5" s="2">
        <v>1</v>
      </c>
      <c r="AF5" s="63"/>
      <c r="AG5" s="79"/>
      <c r="AH5">
        <f>SUM(D5:AG5)</f>
        <v>5</v>
      </c>
      <c r="AI5" s="83">
        <f>AH5/30</f>
        <v>0.16666666666666666</v>
      </c>
    </row>
    <row r="6" spans="1:35" ht="16.5">
      <c r="A6" s="22">
        <v>2</v>
      </c>
      <c r="B6" s="48" t="s">
        <v>129</v>
      </c>
      <c r="C6" s="25" t="s">
        <v>102</v>
      </c>
      <c r="N6">
        <v>1</v>
      </c>
      <c r="AF6" s="61"/>
      <c r="AG6" s="80"/>
      <c r="AH6">
        <f aca="true" t="shared" si="0" ref="AH6:AH29">SUM(D6:AG6)</f>
        <v>1</v>
      </c>
      <c r="AI6" s="83">
        <f aca="true" t="shared" si="1" ref="AI6:AI29">AH6/30</f>
        <v>0.03333333333333333</v>
      </c>
    </row>
    <row r="7" spans="1:35" ht="16.5">
      <c r="A7" s="22">
        <v>3</v>
      </c>
      <c r="B7" s="48" t="s">
        <v>126</v>
      </c>
      <c r="C7" s="25" t="s">
        <v>95</v>
      </c>
      <c r="D7">
        <v>1</v>
      </c>
      <c r="F7">
        <v>1</v>
      </c>
      <c r="J7">
        <v>1</v>
      </c>
      <c r="L7">
        <v>1</v>
      </c>
      <c r="N7">
        <v>1</v>
      </c>
      <c r="R7">
        <v>1</v>
      </c>
      <c r="T7">
        <v>1</v>
      </c>
      <c r="X7">
        <v>1</v>
      </c>
      <c r="AB7">
        <v>1</v>
      </c>
      <c r="AD7">
        <v>1</v>
      </c>
      <c r="AF7" s="61"/>
      <c r="AG7" s="80"/>
      <c r="AH7">
        <f t="shared" si="0"/>
        <v>10</v>
      </c>
      <c r="AI7" s="83">
        <f t="shared" si="1"/>
        <v>0.3333333333333333</v>
      </c>
    </row>
    <row r="8" spans="1:35" ht="16.5">
      <c r="A8" s="22">
        <v>4</v>
      </c>
      <c r="B8" s="48" t="s">
        <v>127</v>
      </c>
      <c r="C8" s="25" t="s">
        <v>103</v>
      </c>
      <c r="N8">
        <v>1</v>
      </c>
      <c r="AB8">
        <v>1</v>
      </c>
      <c r="AF8" s="61"/>
      <c r="AG8" s="80"/>
      <c r="AH8">
        <f t="shared" si="0"/>
        <v>2</v>
      </c>
      <c r="AI8" s="83">
        <f t="shared" si="1"/>
        <v>0.06666666666666667</v>
      </c>
    </row>
    <row r="9" spans="1:35" ht="16.5">
      <c r="A9" s="22">
        <v>5</v>
      </c>
      <c r="B9" s="48" t="s">
        <v>28</v>
      </c>
      <c r="C9" s="25" t="s">
        <v>125</v>
      </c>
      <c r="AD9">
        <v>1</v>
      </c>
      <c r="AF9" s="61"/>
      <c r="AG9" s="80"/>
      <c r="AH9">
        <f t="shared" si="0"/>
        <v>1</v>
      </c>
      <c r="AI9" s="83">
        <f t="shared" si="1"/>
        <v>0.03333333333333333</v>
      </c>
    </row>
    <row r="10" spans="1:35" ht="16.5">
      <c r="A10" s="22">
        <v>6</v>
      </c>
      <c r="B10" s="48" t="s">
        <v>24</v>
      </c>
      <c r="C10" s="25" t="s">
        <v>25</v>
      </c>
      <c r="AB10">
        <v>1</v>
      </c>
      <c r="AF10" s="61"/>
      <c r="AG10" s="80"/>
      <c r="AH10">
        <f t="shared" si="0"/>
        <v>1</v>
      </c>
      <c r="AI10" s="83">
        <f t="shared" si="1"/>
        <v>0.03333333333333333</v>
      </c>
    </row>
    <row r="11" spans="1:35" ht="16.5">
      <c r="A11" s="22">
        <v>7</v>
      </c>
      <c r="B11" s="48" t="s">
        <v>21</v>
      </c>
      <c r="C11" s="25" t="s">
        <v>22</v>
      </c>
      <c r="S11">
        <v>1</v>
      </c>
      <c r="T11">
        <v>1</v>
      </c>
      <c r="V11">
        <v>1</v>
      </c>
      <c r="Y11">
        <v>1</v>
      </c>
      <c r="AC11">
        <v>1</v>
      </c>
      <c r="AD11">
        <v>1</v>
      </c>
      <c r="AE11">
        <v>1</v>
      </c>
      <c r="AF11" s="61"/>
      <c r="AG11" s="80"/>
      <c r="AH11">
        <f t="shared" si="0"/>
        <v>7</v>
      </c>
      <c r="AI11" s="83">
        <f t="shared" si="1"/>
        <v>0.23333333333333334</v>
      </c>
    </row>
    <row r="12" spans="1:35" ht="16.5">
      <c r="A12" s="22">
        <v>8</v>
      </c>
      <c r="B12" s="48" t="s">
        <v>31</v>
      </c>
      <c r="C12" s="25" t="s">
        <v>32</v>
      </c>
      <c r="AE12">
        <v>1</v>
      </c>
      <c r="AF12" s="61"/>
      <c r="AG12" s="80">
        <v>1</v>
      </c>
      <c r="AH12">
        <f t="shared" si="0"/>
        <v>2</v>
      </c>
      <c r="AI12" s="83">
        <f t="shared" si="1"/>
        <v>0.06666666666666667</v>
      </c>
    </row>
    <row r="13" spans="1:35" ht="16.5">
      <c r="A13" s="22">
        <v>9</v>
      </c>
      <c r="B13" s="48" t="s">
        <v>130</v>
      </c>
      <c r="C13" s="25" t="s">
        <v>96</v>
      </c>
      <c r="G13">
        <v>1</v>
      </c>
      <c r="S13">
        <v>1</v>
      </c>
      <c r="U13">
        <v>1</v>
      </c>
      <c r="W13">
        <v>1</v>
      </c>
      <c r="Y13">
        <v>1</v>
      </c>
      <c r="AA13">
        <v>1</v>
      </c>
      <c r="AC13">
        <v>1</v>
      </c>
      <c r="AE13">
        <v>1</v>
      </c>
      <c r="AF13" s="61"/>
      <c r="AG13" s="80">
        <v>1</v>
      </c>
      <c r="AH13">
        <f t="shared" si="0"/>
        <v>9</v>
      </c>
      <c r="AI13" s="83">
        <f t="shared" si="1"/>
        <v>0.3</v>
      </c>
    </row>
    <row r="14" spans="1:35" ht="16.5">
      <c r="A14" s="22">
        <v>10</v>
      </c>
      <c r="B14" s="48" t="s">
        <v>89</v>
      </c>
      <c r="C14" s="25" t="s">
        <v>123</v>
      </c>
      <c r="M14">
        <v>1</v>
      </c>
      <c r="S14">
        <v>1</v>
      </c>
      <c r="W14">
        <v>1</v>
      </c>
      <c r="Y14">
        <v>1</v>
      </c>
      <c r="AF14" s="61"/>
      <c r="AG14" s="80"/>
      <c r="AH14">
        <f t="shared" si="0"/>
        <v>4</v>
      </c>
      <c r="AI14" s="83">
        <f t="shared" si="1"/>
        <v>0.13333333333333333</v>
      </c>
    </row>
    <row r="15" spans="1:35" ht="16.5">
      <c r="A15" s="22">
        <v>11</v>
      </c>
      <c r="B15" s="48" t="s">
        <v>128</v>
      </c>
      <c r="C15" s="25" t="s">
        <v>99</v>
      </c>
      <c r="Q15">
        <v>1</v>
      </c>
      <c r="AF15" s="61"/>
      <c r="AG15" s="80"/>
      <c r="AH15">
        <f t="shared" si="0"/>
        <v>1</v>
      </c>
      <c r="AI15" s="83">
        <f t="shared" si="1"/>
        <v>0.03333333333333333</v>
      </c>
    </row>
    <row r="16" spans="1:35" ht="16.5">
      <c r="A16" s="22">
        <v>12</v>
      </c>
      <c r="B16" s="48" t="s">
        <v>29</v>
      </c>
      <c r="C16" s="25" t="s">
        <v>30</v>
      </c>
      <c r="AE16">
        <v>1</v>
      </c>
      <c r="AF16" s="61"/>
      <c r="AG16" s="80"/>
      <c r="AH16">
        <f t="shared" si="0"/>
        <v>1</v>
      </c>
      <c r="AI16" s="83">
        <f t="shared" si="1"/>
        <v>0.03333333333333333</v>
      </c>
    </row>
    <row r="17" spans="1:35" ht="16.5">
      <c r="A17" s="22">
        <v>13</v>
      </c>
      <c r="B17" s="48" t="s">
        <v>124</v>
      </c>
      <c r="C17" s="22" t="s">
        <v>120</v>
      </c>
      <c r="O17">
        <v>1</v>
      </c>
      <c r="U17">
        <v>1</v>
      </c>
      <c r="AE17">
        <v>1</v>
      </c>
      <c r="AF17" s="61"/>
      <c r="AG17" s="80"/>
      <c r="AH17">
        <f t="shared" si="0"/>
        <v>3</v>
      </c>
      <c r="AI17" s="83">
        <f t="shared" si="1"/>
        <v>0.1</v>
      </c>
    </row>
    <row r="18" spans="1:35" ht="16.5">
      <c r="A18" s="22">
        <v>14</v>
      </c>
      <c r="B18" s="48" t="s">
        <v>100</v>
      </c>
      <c r="C18" s="25" t="s">
        <v>121</v>
      </c>
      <c r="S18">
        <v>1</v>
      </c>
      <c r="AF18" s="61"/>
      <c r="AG18" s="80"/>
      <c r="AH18">
        <f t="shared" si="0"/>
        <v>1</v>
      </c>
      <c r="AI18" s="83">
        <f t="shared" si="1"/>
        <v>0.03333333333333333</v>
      </c>
    </row>
    <row r="19" spans="1:35" ht="16.5">
      <c r="A19" s="22">
        <v>15</v>
      </c>
      <c r="B19" s="48" t="s">
        <v>101</v>
      </c>
      <c r="C19" s="25" t="s">
        <v>122</v>
      </c>
      <c r="L19">
        <v>1</v>
      </c>
      <c r="AF19" s="61"/>
      <c r="AG19" s="80"/>
      <c r="AH19">
        <f t="shared" si="0"/>
        <v>1</v>
      </c>
      <c r="AI19" s="83">
        <f t="shared" si="1"/>
        <v>0.03333333333333333</v>
      </c>
    </row>
    <row r="20" spans="1:35" ht="16.5">
      <c r="A20" s="22">
        <v>16</v>
      </c>
      <c r="B20" s="48" t="s">
        <v>131</v>
      </c>
      <c r="C20" s="25" t="s">
        <v>107</v>
      </c>
      <c r="R20">
        <v>1</v>
      </c>
      <c r="AB20">
        <v>1</v>
      </c>
      <c r="AF20" s="61"/>
      <c r="AG20" s="80"/>
      <c r="AH20">
        <f t="shared" si="0"/>
        <v>2</v>
      </c>
      <c r="AI20" s="83">
        <f t="shared" si="1"/>
        <v>0.06666666666666667</v>
      </c>
    </row>
    <row r="21" spans="1:35" ht="16.5">
      <c r="A21" s="22">
        <v>17</v>
      </c>
      <c r="B21" s="48" t="s">
        <v>132</v>
      </c>
      <c r="C21" s="25" t="s">
        <v>90</v>
      </c>
      <c r="S21">
        <v>1</v>
      </c>
      <c r="AD21">
        <v>1</v>
      </c>
      <c r="AF21" s="61"/>
      <c r="AG21" s="80"/>
      <c r="AH21">
        <f t="shared" si="0"/>
        <v>2</v>
      </c>
      <c r="AI21" s="83">
        <f t="shared" si="1"/>
        <v>0.06666666666666667</v>
      </c>
    </row>
    <row r="22" spans="1:35" ht="16.5">
      <c r="A22" s="22">
        <v>18</v>
      </c>
      <c r="B22" s="48" t="s">
        <v>133</v>
      </c>
      <c r="C22" s="25" t="s">
        <v>91</v>
      </c>
      <c r="E22">
        <v>1</v>
      </c>
      <c r="G22">
        <v>1</v>
      </c>
      <c r="S22">
        <v>1</v>
      </c>
      <c r="Y22">
        <v>1</v>
      </c>
      <c r="AF22" s="61"/>
      <c r="AG22" s="80"/>
      <c r="AH22">
        <f t="shared" si="0"/>
        <v>4</v>
      </c>
      <c r="AI22" s="83">
        <f t="shared" si="1"/>
        <v>0.13333333333333333</v>
      </c>
    </row>
    <row r="23" spans="1:35" ht="16.5">
      <c r="A23" s="22">
        <v>19</v>
      </c>
      <c r="B23" s="48" t="s">
        <v>26</v>
      </c>
      <c r="C23" s="25" t="s">
        <v>27</v>
      </c>
      <c r="AC23">
        <v>1</v>
      </c>
      <c r="AF23" s="61"/>
      <c r="AG23" s="80"/>
      <c r="AH23">
        <f t="shared" si="0"/>
        <v>1</v>
      </c>
      <c r="AI23" s="83">
        <f t="shared" si="1"/>
        <v>0.03333333333333333</v>
      </c>
    </row>
    <row r="24" spans="1:35" ht="16.5">
      <c r="A24" s="22">
        <v>20</v>
      </c>
      <c r="B24" s="48" t="s">
        <v>134</v>
      </c>
      <c r="C24" s="25" t="s">
        <v>97</v>
      </c>
      <c r="J24">
        <v>1</v>
      </c>
      <c r="M24">
        <v>1</v>
      </c>
      <c r="R24">
        <v>1</v>
      </c>
      <c r="T24">
        <v>1</v>
      </c>
      <c r="AB24">
        <v>1</v>
      </c>
      <c r="AF24" s="61"/>
      <c r="AG24" s="80"/>
      <c r="AH24">
        <f t="shared" si="0"/>
        <v>5</v>
      </c>
      <c r="AI24" s="83">
        <f t="shared" si="1"/>
        <v>0.16666666666666666</v>
      </c>
    </row>
    <row r="25" spans="1:35" ht="16.5">
      <c r="A25" s="22">
        <v>21</v>
      </c>
      <c r="B25" s="48" t="s">
        <v>135</v>
      </c>
      <c r="C25" s="25" t="s">
        <v>92</v>
      </c>
      <c r="D25">
        <v>1</v>
      </c>
      <c r="F25">
        <v>1</v>
      </c>
      <c r="J25">
        <v>1</v>
      </c>
      <c r="M25">
        <v>1</v>
      </c>
      <c r="N25">
        <v>1</v>
      </c>
      <c r="X25">
        <v>1</v>
      </c>
      <c r="AB25">
        <v>1</v>
      </c>
      <c r="AC25">
        <v>1</v>
      </c>
      <c r="AD25">
        <v>1</v>
      </c>
      <c r="AF25" s="61"/>
      <c r="AG25" s="80"/>
      <c r="AH25">
        <f t="shared" si="0"/>
        <v>9</v>
      </c>
      <c r="AI25" s="83">
        <f t="shared" si="1"/>
        <v>0.3</v>
      </c>
    </row>
    <row r="26" spans="1:35" ht="16.5">
      <c r="A26" s="22">
        <v>22</v>
      </c>
      <c r="B26" s="48" t="s">
        <v>20</v>
      </c>
      <c r="C26" s="25" t="s">
        <v>19</v>
      </c>
      <c r="O26">
        <v>1</v>
      </c>
      <c r="AF26" s="61"/>
      <c r="AG26" s="80"/>
      <c r="AH26">
        <f t="shared" si="0"/>
        <v>1</v>
      </c>
      <c r="AI26" s="83">
        <f t="shared" si="1"/>
        <v>0.03333333333333333</v>
      </c>
    </row>
    <row r="27" spans="1:35" ht="16.5">
      <c r="A27" s="22">
        <v>23</v>
      </c>
      <c r="B27" s="48" t="s">
        <v>136</v>
      </c>
      <c r="C27" s="25" t="s">
        <v>93</v>
      </c>
      <c r="D27">
        <v>1</v>
      </c>
      <c r="E27">
        <v>1</v>
      </c>
      <c r="H27">
        <v>1</v>
      </c>
      <c r="I27">
        <v>1</v>
      </c>
      <c r="J27">
        <v>1</v>
      </c>
      <c r="L27">
        <v>1</v>
      </c>
      <c r="M27">
        <v>1</v>
      </c>
      <c r="N27">
        <v>1</v>
      </c>
      <c r="O27">
        <v>1</v>
      </c>
      <c r="P27">
        <v>1</v>
      </c>
      <c r="Q27">
        <v>1</v>
      </c>
      <c r="R27">
        <v>1</v>
      </c>
      <c r="T27">
        <v>1</v>
      </c>
      <c r="AB27">
        <v>1</v>
      </c>
      <c r="AF27" s="61"/>
      <c r="AG27" s="80"/>
      <c r="AH27" s="47">
        <f t="shared" si="0"/>
        <v>14</v>
      </c>
      <c r="AI27" s="86">
        <f t="shared" si="1"/>
        <v>0.4666666666666667</v>
      </c>
    </row>
    <row r="28" spans="1:35" ht="16.5">
      <c r="A28" s="22">
        <v>24</v>
      </c>
      <c r="B28" s="48" t="s">
        <v>137</v>
      </c>
      <c r="C28" s="25" t="s">
        <v>98</v>
      </c>
      <c r="D28">
        <v>1</v>
      </c>
      <c r="H28">
        <v>1</v>
      </c>
      <c r="I28">
        <v>1</v>
      </c>
      <c r="M28">
        <v>1</v>
      </c>
      <c r="N28">
        <v>1</v>
      </c>
      <c r="AF28" s="61"/>
      <c r="AG28" s="80"/>
      <c r="AH28">
        <f t="shared" si="0"/>
        <v>5</v>
      </c>
      <c r="AI28" s="83">
        <f t="shared" si="1"/>
        <v>0.16666666666666666</v>
      </c>
    </row>
    <row r="29" spans="1:35" ht="18" thickBot="1">
      <c r="A29" s="53">
        <v>25</v>
      </c>
      <c r="B29" s="50" t="s">
        <v>138</v>
      </c>
      <c r="C29" s="26" t="s">
        <v>94</v>
      </c>
      <c r="D29" s="3"/>
      <c r="E29" s="3">
        <v>1</v>
      </c>
      <c r="F29" s="3"/>
      <c r="G29" s="3">
        <v>1</v>
      </c>
      <c r="H29" s="3"/>
      <c r="I29" s="3"/>
      <c r="J29" s="3"/>
      <c r="K29" s="3">
        <v>1</v>
      </c>
      <c r="L29" s="3"/>
      <c r="M29" s="3"/>
      <c r="N29" s="3"/>
      <c r="O29" s="3"/>
      <c r="P29" s="3"/>
      <c r="Q29" s="3"/>
      <c r="R29" s="3"/>
      <c r="S29" s="3">
        <v>1</v>
      </c>
      <c r="T29" s="3">
        <v>1</v>
      </c>
      <c r="U29" s="3">
        <v>1</v>
      </c>
      <c r="V29" s="3"/>
      <c r="W29" s="3"/>
      <c r="X29" s="3"/>
      <c r="Y29" s="3">
        <v>1</v>
      </c>
      <c r="Z29" s="3">
        <v>1</v>
      </c>
      <c r="AA29" s="3">
        <v>1</v>
      </c>
      <c r="AB29" s="3"/>
      <c r="AC29" s="3"/>
      <c r="AD29" s="3"/>
      <c r="AE29" s="3">
        <v>1</v>
      </c>
      <c r="AF29" s="3"/>
      <c r="AG29" s="81">
        <v>1</v>
      </c>
      <c r="AH29" s="82">
        <f t="shared" si="0"/>
        <v>11</v>
      </c>
      <c r="AI29" s="84">
        <f t="shared" si="1"/>
        <v>0.36666666666666664</v>
      </c>
    </row>
    <row r="30" spans="1:33" ht="16.5">
      <c r="A30" s="22"/>
      <c r="D30">
        <f aca="true" t="shared" si="2" ref="D30:AG30">SUM(D5:D29)</f>
        <v>4</v>
      </c>
      <c r="E30">
        <f t="shared" si="2"/>
        <v>3</v>
      </c>
      <c r="F30">
        <f t="shared" si="2"/>
        <v>2</v>
      </c>
      <c r="G30">
        <f t="shared" si="2"/>
        <v>3</v>
      </c>
      <c r="H30">
        <f t="shared" si="2"/>
        <v>2</v>
      </c>
      <c r="I30">
        <f t="shared" si="2"/>
        <v>2</v>
      </c>
      <c r="J30">
        <f t="shared" si="2"/>
        <v>4</v>
      </c>
      <c r="K30">
        <f t="shared" si="2"/>
        <v>2</v>
      </c>
      <c r="L30">
        <f t="shared" si="2"/>
        <v>3</v>
      </c>
      <c r="M30">
        <f t="shared" si="2"/>
        <v>5</v>
      </c>
      <c r="N30">
        <f t="shared" si="2"/>
        <v>6</v>
      </c>
      <c r="O30">
        <f t="shared" si="2"/>
        <v>3</v>
      </c>
      <c r="P30">
        <f t="shared" si="2"/>
        <v>1</v>
      </c>
      <c r="Q30">
        <f t="shared" si="2"/>
        <v>2</v>
      </c>
      <c r="R30">
        <f t="shared" si="2"/>
        <v>4</v>
      </c>
      <c r="S30">
        <f t="shared" si="2"/>
        <v>8</v>
      </c>
      <c r="T30">
        <f t="shared" si="2"/>
        <v>5</v>
      </c>
      <c r="U30">
        <f t="shared" si="2"/>
        <v>4</v>
      </c>
      <c r="V30">
        <f t="shared" si="2"/>
        <v>1</v>
      </c>
      <c r="W30">
        <f t="shared" si="2"/>
        <v>2</v>
      </c>
      <c r="X30">
        <f t="shared" si="2"/>
        <v>2</v>
      </c>
      <c r="Y30">
        <f t="shared" si="2"/>
        <v>5</v>
      </c>
      <c r="Z30">
        <f t="shared" si="2"/>
        <v>1</v>
      </c>
      <c r="AA30">
        <f t="shared" si="2"/>
        <v>2</v>
      </c>
      <c r="AB30">
        <f t="shared" si="2"/>
        <v>7</v>
      </c>
      <c r="AC30">
        <f t="shared" si="2"/>
        <v>5</v>
      </c>
      <c r="AD30">
        <f t="shared" si="2"/>
        <v>5</v>
      </c>
      <c r="AE30">
        <f t="shared" si="2"/>
        <v>7</v>
      </c>
      <c r="AF30" s="61">
        <f t="shared" si="2"/>
        <v>0</v>
      </c>
      <c r="AG30" s="80">
        <f t="shared" si="2"/>
        <v>3</v>
      </c>
    </row>
  </sheetData>
  <sheetProtection/>
  <mergeCells count="45">
    <mergeCell ref="Z1:AA1"/>
    <mergeCell ref="AB1:AC1"/>
    <mergeCell ref="AF1:AG1"/>
    <mergeCell ref="AF2:AG2"/>
    <mergeCell ref="AD3:AE3"/>
    <mergeCell ref="P1:Q1"/>
    <mergeCell ref="AD1:AE1"/>
    <mergeCell ref="R2:S2"/>
    <mergeCell ref="T2:U2"/>
    <mergeCell ref="AD2:AE2"/>
    <mergeCell ref="AF3:AG3"/>
    <mergeCell ref="R1:S1"/>
    <mergeCell ref="T1:U1"/>
    <mergeCell ref="V1:W1"/>
    <mergeCell ref="X1:Y1"/>
    <mergeCell ref="AB3:AC3"/>
    <mergeCell ref="N2:O2"/>
    <mergeCell ref="N1:O1"/>
    <mergeCell ref="V2:W2"/>
    <mergeCell ref="X2:Y2"/>
    <mergeCell ref="Z2:AA2"/>
    <mergeCell ref="AB2:AC2"/>
    <mergeCell ref="P3:Q3"/>
    <mergeCell ref="Z3:AA3"/>
    <mergeCell ref="P2:Q2"/>
    <mergeCell ref="F2:G2"/>
    <mergeCell ref="L2:M2"/>
    <mergeCell ref="L1:M1"/>
    <mergeCell ref="N3:O3"/>
    <mergeCell ref="X3:Y3"/>
    <mergeCell ref="J2:K2"/>
    <mergeCell ref="J1:K1"/>
    <mergeCell ref="L3:M3"/>
    <mergeCell ref="V3:W3"/>
    <mergeCell ref="T3:U3"/>
    <mergeCell ref="F1:G1"/>
    <mergeCell ref="H2:I2"/>
    <mergeCell ref="H1:I1"/>
    <mergeCell ref="J3:K3"/>
    <mergeCell ref="D3:E3"/>
    <mergeCell ref="R3:S3"/>
    <mergeCell ref="F3:G3"/>
    <mergeCell ref="H3:I3"/>
    <mergeCell ref="D2:E2"/>
    <mergeCell ref="D1:E1"/>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T29"/>
  <sheetViews>
    <sheetView zoomScale="75" zoomScaleNormal="75" workbookViewId="0" topLeftCell="A1">
      <selection activeCell="T30" sqref="T30"/>
    </sheetView>
  </sheetViews>
  <sheetFormatPr defaultColWidth="8.875" defaultRowHeight="13.5"/>
  <cols>
    <col min="1" max="1" width="8.875" style="0" customWidth="1"/>
    <col min="2" max="2" width="38.875" style="0" customWidth="1"/>
    <col min="3" max="3" width="27.125" style="21" customWidth="1"/>
  </cols>
  <sheetData>
    <row r="1" spans="3:18" ht="16.5">
      <c r="C1" s="23"/>
      <c r="D1" s="5">
        <v>1</v>
      </c>
      <c r="E1" s="5">
        <v>2</v>
      </c>
      <c r="F1" s="5">
        <v>3</v>
      </c>
      <c r="G1" s="5">
        <v>4</v>
      </c>
      <c r="H1" s="5">
        <v>5</v>
      </c>
      <c r="I1" s="5">
        <v>6</v>
      </c>
      <c r="J1" s="5">
        <v>7</v>
      </c>
      <c r="K1" s="5">
        <v>8</v>
      </c>
      <c r="L1" s="5">
        <v>9</v>
      </c>
      <c r="M1" s="5">
        <v>10</v>
      </c>
      <c r="N1" s="5">
        <v>11</v>
      </c>
      <c r="O1" s="5">
        <v>12</v>
      </c>
      <c r="P1" s="5">
        <v>13</v>
      </c>
      <c r="Q1" s="5">
        <v>14</v>
      </c>
      <c r="R1" s="75">
        <v>15</v>
      </c>
    </row>
    <row r="2" spans="3:18" ht="16.5">
      <c r="C2" s="23"/>
      <c r="D2" s="5" t="s">
        <v>84</v>
      </c>
      <c r="E2" s="5" t="s">
        <v>104</v>
      </c>
      <c r="F2" s="5" t="s">
        <v>141</v>
      </c>
      <c r="G2" s="5" t="s">
        <v>142</v>
      </c>
      <c r="H2" s="5" t="s">
        <v>143</v>
      </c>
      <c r="I2" s="5" t="s">
        <v>106</v>
      </c>
      <c r="J2" s="5" t="s">
        <v>144</v>
      </c>
      <c r="K2" s="5" t="s">
        <v>145</v>
      </c>
      <c r="L2" s="5" t="s">
        <v>146</v>
      </c>
      <c r="M2" s="5" t="s">
        <v>147</v>
      </c>
      <c r="N2" s="5" t="s">
        <v>148</v>
      </c>
      <c r="O2" s="5" t="s">
        <v>149</v>
      </c>
      <c r="P2" s="5" t="s">
        <v>16</v>
      </c>
      <c r="Q2" s="5" t="s">
        <v>17</v>
      </c>
      <c r="R2" s="75" t="s">
        <v>18</v>
      </c>
    </row>
    <row r="3" spans="1:20" ht="18" thickBot="1">
      <c r="A3" s="3"/>
      <c r="B3" s="3"/>
      <c r="C3" s="24"/>
      <c r="D3" s="76" t="s">
        <v>86</v>
      </c>
      <c r="E3" s="76" t="s">
        <v>86</v>
      </c>
      <c r="F3" s="76" t="s">
        <v>86</v>
      </c>
      <c r="G3" s="76" t="s">
        <v>86</v>
      </c>
      <c r="H3" s="76" t="s">
        <v>86</v>
      </c>
      <c r="I3" s="76" t="s">
        <v>86</v>
      </c>
      <c r="J3" s="76" t="s">
        <v>86</v>
      </c>
      <c r="K3" s="76" t="s">
        <v>87</v>
      </c>
      <c r="L3" s="76" t="s">
        <v>87</v>
      </c>
      <c r="M3" s="76" t="s">
        <v>87</v>
      </c>
      <c r="N3" s="76" t="s">
        <v>87</v>
      </c>
      <c r="O3" s="76" t="s">
        <v>87</v>
      </c>
      <c r="P3" s="76" t="s">
        <v>87</v>
      </c>
      <c r="Q3" s="76" t="s">
        <v>87</v>
      </c>
      <c r="R3" s="64" t="s">
        <v>87</v>
      </c>
      <c r="S3" s="4" t="s">
        <v>119</v>
      </c>
      <c r="T3" s="60" t="s">
        <v>118</v>
      </c>
    </row>
    <row r="4" spans="1:20" ht="15" customHeight="1">
      <c r="A4" s="22">
        <v>1</v>
      </c>
      <c r="B4" s="48" t="s">
        <v>105</v>
      </c>
      <c r="C4" s="22" t="s">
        <v>23</v>
      </c>
      <c r="D4" s="1"/>
      <c r="E4" s="1"/>
      <c r="F4" s="1"/>
      <c r="G4" s="1">
        <v>1</v>
      </c>
      <c r="H4" s="1"/>
      <c r="I4" s="1"/>
      <c r="J4" s="1"/>
      <c r="K4" s="1">
        <v>1</v>
      </c>
      <c r="L4" s="1">
        <v>1</v>
      </c>
      <c r="M4" s="1"/>
      <c r="N4" s="1"/>
      <c r="O4" s="1"/>
      <c r="P4" s="1">
        <v>1</v>
      </c>
      <c r="Q4" s="1">
        <v>1</v>
      </c>
      <c r="R4" s="77"/>
      <c r="S4">
        <f aca="true" t="shared" si="0" ref="S4:S28">SUM(D4:R4)</f>
        <v>5</v>
      </c>
      <c r="T4" s="83">
        <f>S4/15</f>
        <v>0.3333333333333333</v>
      </c>
    </row>
    <row r="5" spans="1:20" ht="16.5">
      <c r="A5" s="22">
        <v>2</v>
      </c>
      <c r="B5" s="48" t="s">
        <v>129</v>
      </c>
      <c r="C5" s="25" t="s">
        <v>102</v>
      </c>
      <c r="I5">
        <v>1</v>
      </c>
      <c r="R5" s="80"/>
      <c r="S5">
        <f t="shared" si="0"/>
        <v>1</v>
      </c>
      <c r="T5" s="83">
        <f aca="true" t="shared" si="1" ref="T5:T28">S5/15</f>
        <v>0.06666666666666667</v>
      </c>
    </row>
    <row r="6" spans="1:20" ht="16.5">
      <c r="A6" s="22">
        <v>3</v>
      </c>
      <c r="B6" s="49" t="s">
        <v>41</v>
      </c>
      <c r="C6" s="25" t="s">
        <v>95</v>
      </c>
      <c r="D6">
        <v>1</v>
      </c>
      <c r="E6">
        <v>1</v>
      </c>
      <c r="G6">
        <v>1</v>
      </c>
      <c r="H6">
        <v>1</v>
      </c>
      <c r="I6">
        <v>1</v>
      </c>
      <c r="K6">
        <v>1</v>
      </c>
      <c r="L6">
        <v>1</v>
      </c>
      <c r="N6">
        <v>1</v>
      </c>
      <c r="P6">
        <v>1</v>
      </c>
      <c r="Q6">
        <v>1</v>
      </c>
      <c r="R6" s="80"/>
      <c r="S6" s="47">
        <f t="shared" si="0"/>
        <v>10</v>
      </c>
      <c r="T6" s="86">
        <f t="shared" si="1"/>
        <v>0.6666666666666666</v>
      </c>
    </row>
    <row r="7" spans="1:20" ht="16.5">
      <c r="A7" s="22">
        <v>4</v>
      </c>
      <c r="B7" s="48" t="s">
        <v>127</v>
      </c>
      <c r="C7" s="25" t="s">
        <v>103</v>
      </c>
      <c r="I7">
        <v>1</v>
      </c>
      <c r="P7">
        <v>1</v>
      </c>
      <c r="R7" s="80"/>
      <c r="S7">
        <f t="shared" si="0"/>
        <v>2</v>
      </c>
      <c r="T7" s="83">
        <f t="shared" si="1"/>
        <v>0.13333333333333333</v>
      </c>
    </row>
    <row r="8" spans="1:20" ht="16.5">
      <c r="A8" s="22">
        <v>5</v>
      </c>
      <c r="B8" s="48" t="s">
        <v>28</v>
      </c>
      <c r="C8" s="25" t="s">
        <v>125</v>
      </c>
      <c r="Q8">
        <v>1</v>
      </c>
      <c r="R8" s="80"/>
      <c r="S8">
        <f t="shared" si="0"/>
        <v>1</v>
      </c>
      <c r="T8" s="83">
        <f t="shared" si="1"/>
        <v>0.06666666666666667</v>
      </c>
    </row>
    <row r="9" spans="1:20" ht="16.5">
      <c r="A9" s="22">
        <v>6</v>
      </c>
      <c r="B9" s="48" t="s">
        <v>24</v>
      </c>
      <c r="C9" s="25" t="s">
        <v>25</v>
      </c>
      <c r="P9">
        <v>1</v>
      </c>
      <c r="R9" s="80"/>
      <c r="S9">
        <f t="shared" si="0"/>
        <v>1</v>
      </c>
      <c r="T9" s="83">
        <f t="shared" si="1"/>
        <v>0.06666666666666667</v>
      </c>
    </row>
    <row r="10" spans="1:20" ht="16.5">
      <c r="A10" s="22">
        <v>7</v>
      </c>
      <c r="B10" s="48" t="s">
        <v>21</v>
      </c>
      <c r="C10" s="25" t="s">
        <v>22</v>
      </c>
      <c r="K10">
        <v>1</v>
      </c>
      <c r="L10">
        <v>1</v>
      </c>
      <c r="M10">
        <v>1</v>
      </c>
      <c r="N10">
        <v>1</v>
      </c>
      <c r="P10">
        <v>1</v>
      </c>
      <c r="Q10">
        <v>1</v>
      </c>
      <c r="R10" s="80"/>
      <c r="S10">
        <f t="shared" si="0"/>
        <v>6</v>
      </c>
      <c r="T10" s="83">
        <f t="shared" si="1"/>
        <v>0.4</v>
      </c>
    </row>
    <row r="11" spans="1:20" ht="16.5">
      <c r="A11" s="22">
        <v>8</v>
      </c>
      <c r="B11" s="48" t="s">
        <v>31</v>
      </c>
      <c r="C11" s="25" t="s">
        <v>32</v>
      </c>
      <c r="Q11">
        <v>1</v>
      </c>
      <c r="R11" s="80">
        <v>1</v>
      </c>
      <c r="S11">
        <f t="shared" si="0"/>
        <v>2</v>
      </c>
      <c r="T11" s="83">
        <f t="shared" si="1"/>
        <v>0.13333333333333333</v>
      </c>
    </row>
    <row r="12" spans="1:20" ht="16.5">
      <c r="A12" s="22">
        <v>9</v>
      </c>
      <c r="B12" s="49" t="s">
        <v>40</v>
      </c>
      <c r="C12" s="25" t="s">
        <v>96</v>
      </c>
      <c r="E12">
        <v>1</v>
      </c>
      <c r="K12">
        <v>1</v>
      </c>
      <c r="L12">
        <v>1</v>
      </c>
      <c r="M12">
        <v>1</v>
      </c>
      <c r="N12">
        <v>1</v>
      </c>
      <c r="O12">
        <v>1</v>
      </c>
      <c r="P12">
        <v>1</v>
      </c>
      <c r="Q12">
        <v>1</v>
      </c>
      <c r="R12" s="80">
        <v>1</v>
      </c>
      <c r="S12" s="47">
        <f t="shared" si="0"/>
        <v>9</v>
      </c>
      <c r="T12" s="86">
        <f t="shared" si="1"/>
        <v>0.6</v>
      </c>
    </row>
    <row r="13" spans="1:20" ht="16.5">
      <c r="A13" s="22">
        <v>10</v>
      </c>
      <c r="B13" s="48" t="s">
        <v>89</v>
      </c>
      <c r="C13" s="25" t="s">
        <v>123</v>
      </c>
      <c r="H13">
        <v>1</v>
      </c>
      <c r="K13">
        <v>1</v>
      </c>
      <c r="M13">
        <v>1</v>
      </c>
      <c r="N13">
        <v>1</v>
      </c>
      <c r="R13" s="80"/>
      <c r="S13">
        <f t="shared" si="0"/>
        <v>4</v>
      </c>
      <c r="T13" s="83">
        <f t="shared" si="1"/>
        <v>0.26666666666666666</v>
      </c>
    </row>
    <row r="14" spans="1:20" ht="16.5">
      <c r="A14" s="22">
        <v>11</v>
      </c>
      <c r="B14" s="48" t="s">
        <v>128</v>
      </c>
      <c r="C14" s="25" t="s">
        <v>99</v>
      </c>
      <c r="J14">
        <v>1</v>
      </c>
      <c r="R14" s="80"/>
      <c r="S14">
        <f t="shared" si="0"/>
        <v>1</v>
      </c>
      <c r="T14" s="83">
        <f t="shared" si="1"/>
        <v>0.06666666666666667</v>
      </c>
    </row>
    <row r="15" spans="1:20" ht="16.5">
      <c r="A15" s="22">
        <v>12</v>
      </c>
      <c r="B15" s="48" t="s">
        <v>29</v>
      </c>
      <c r="C15" s="25" t="s">
        <v>30</v>
      </c>
      <c r="Q15">
        <v>1</v>
      </c>
      <c r="R15" s="80"/>
      <c r="S15">
        <f t="shared" si="0"/>
        <v>1</v>
      </c>
      <c r="T15" s="83">
        <f t="shared" si="1"/>
        <v>0.06666666666666667</v>
      </c>
    </row>
    <row r="16" spans="1:20" ht="16.5">
      <c r="A16" s="22">
        <v>13</v>
      </c>
      <c r="B16" s="48" t="s">
        <v>124</v>
      </c>
      <c r="C16" s="22" t="s">
        <v>120</v>
      </c>
      <c r="I16">
        <v>1</v>
      </c>
      <c r="L16">
        <v>1</v>
      </c>
      <c r="Q16">
        <v>1</v>
      </c>
      <c r="R16" s="80"/>
      <c r="S16">
        <f t="shared" si="0"/>
        <v>3</v>
      </c>
      <c r="T16" s="83">
        <f t="shared" si="1"/>
        <v>0.2</v>
      </c>
    </row>
    <row r="17" spans="1:20" ht="16.5">
      <c r="A17" s="22">
        <v>14</v>
      </c>
      <c r="B17" s="48" t="s">
        <v>100</v>
      </c>
      <c r="C17" s="25" t="s">
        <v>121</v>
      </c>
      <c r="K17">
        <v>1</v>
      </c>
      <c r="R17" s="80"/>
      <c r="S17">
        <f t="shared" si="0"/>
        <v>1</v>
      </c>
      <c r="T17" s="83">
        <f t="shared" si="1"/>
        <v>0.06666666666666667</v>
      </c>
    </row>
    <row r="18" spans="1:20" ht="16.5">
      <c r="A18" s="22">
        <v>15</v>
      </c>
      <c r="B18" s="48" t="s">
        <v>101</v>
      </c>
      <c r="C18" s="25" t="s">
        <v>122</v>
      </c>
      <c r="H18">
        <v>1</v>
      </c>
      <c r="R18" s="80"/>
      <c r="S18">
        <f t="shared" si="0"/>
        <v>1</v>
      </c>
      <c r="T18" s="83">
        <f t="shared" si="1"/>
        <v>0.06666666666666667</v>
      </c>
    </row>
    <row r="19" spans="1:20" ht="16.5">
      <c r="A19" s="22">
        <v>16</v>
      </c>
      <c r="B19" s="48" t="s">
        <v>131</v>
      </c>
      <c r="C19" s="25" t="s">
        <v>107</v>
      </c>
      <c r="K19">
        <v>1</v>
      </c>
      <c r="P19">
        <v>1</v>
      </c>
      <c r="R19" s="80"/>
      <c r="S19">
        <f t="shared" si="0"/>
        <v>2</v>
      </c>
      <c r="T19" s="83">
        <f t="shared" si="1"/>
        <v>0.13333333333333333</v>
      </c>
    </row>
    <row r="20" spans="1:20" ht="16.5">
      <c r="A20" s="22">
        <v>17</v>
      </c>
      <c r="B20" s="48" t="s">
        <v>132</v>
      </c>
      <c r="C20" s="25" t="s">
        <v>90</v>
      </c>
      <c r="K20">
        <v>1</v>
      </c>
      <c r="Q20">
        <v>1</v>
      </c>
      <c r="R20" s="80"/>
      <c r="S20">
        <f t="shared" si="0"/>
        <v>2</v>
      </c>
      <c r="T20" s="83">
        <f t="shared" si="1"/>
        <v>0.13333333333333333</v>
      </c>
    </row>
    <row r="21" spans="1:20" ht="16.5">
      <c r="A21" s="22">
        <v>18</v>
      </c>
      <c r="B21" s="48" t="s">
        <v>133</v>
      </c>
      <c r="C21" s="25" t="s">
        <v>91</v>
      </c>
      <c r="D21">
        <v>1</v>
      </c>
      <c r="E21">
        <v>1</v>
      </c>
      <c r="K21">
        <v>1</v>
      </c>
      <c r="N21">
        <v>1</v>
      </c>
      <c r="R21" s="80"/>
      <c r="S21">
        <f t="shared" si="0"/>
        <v>4</v>
      </c>
      <c r="T21" s="83">
        <f t="shared" si="1"/>
        <v>0.26666666666666666</v>
      </c>
    </row>
    <row r="22" spans="1:20" ht="16.5">
      <c r="A22" s="22">
        <v>19</v>
      </c>
      <c r="B22" s="48" t="s">
        <v>26</v>
      </c>
      <c r="C22" s="25" t="s">
        <v>27</v>
      </c>
      <c r="P22">
        <v>1</v>
      </c>
      <c r="R22" s="80"/>
      <c r="S22">
        <f t="shared" si="0"/>
        <v>1</v>
      </c>
      <c r="T22" s="83">
        <f t="shared" si="1"/>
        <v>0.06666666666666667</v>
      </c>
    </row>
    <row r="23" spans="1:20" ht="16.5">
      <c r="A23" s="22">
        <v>20</v>
      </c>
      <c r="B23" s="48" t="s">
        <v>134</v>
      </c>
      <c r="C23" s="25" t="s">
        <v>97</v>
      </c>
      <c r="G23">
        <v>1</v>
      </c>
      <c r="H23">
        <v>1</v>
      </c>
      <c r="K23">
        <v>1</v>
      </c>
      <c r="L23">
        <v>1</v>
      </c>
      <c r="P23">
        <v>1</v>
      </c>
      <c r="R23" s="80"/>
      <c r="S23">
        <f t="shared" si="0"/>
        <v>5</v>
      </c>
      <c r="T23" s="83">
        <f t="shared" si="1"/>
        <v>0.3333333333333333</v>
      </c>
    </row>
    <row r="24" spans="1:20" ht="16.5">
      <c r="A24" s="22">
        <v>21</v>
      </c>
      <c r="B24" s="49" t="s">
        <v>42</v>
      </c>
      <c r="C24" s="25" t="s">
        <v>92</v>
      </c>
      <c r="D24">
        <v>1</v>
      </c>
      <c r="E24">
        <v>1</v>
      </c>
      <c r="G24">
        <v>1</v>
      </c>
      <c r="H24">
        <v>1</v>
      </c>
      <c r="I24">
        <v>1</v>
      </c>
      <c r="N24">
        <v>1</v>
      </c>
      <c r="P24">
        <v>1</v>
      </c>
      <c r="Q24">
        <v>1</v>
      </c>
      <c r="R24" s="80"/>
      <c r="S24" s="47">
        <f t="shared" si="0"/>
        <v>8</v>
      </c>
      <c r="T24" s="86">
        <f t="shared" si="1"/>
        <v>0.5333333333333333</v>
      </c>
    </row>
    <row r="25" spans="1:20" ht="16.5">
      <c r="A25" s="22">
        <v>22</v>
      </c>
      <c r="B25" s="48" t="s">
        <v>20</v>
      </c>
      <c r="C25" s="25" t="s">
        <v>19</v>
      </c>
      <c r="I25">
        <v>1</v>
      </c>
      <c r="R25" s="80"/>
      <c r="S25">
        <f t="shared" si="0"/>
        <v>1</v>
      </c>
      <c r="T25" s="83">
        <f t="shared" si="1"/>
        <v>0.06666666666666667</v>
      </c>
    </row>
    <row r="26" spans="1:20" ht="16.5">
      <c r="A26" s="22">
        <v>23</v>
      </c>
      <c r="B26" s="49" t="s">
        <v>43</v>
      </c>
      <c r="C26" s="25" t="s">
        <v>93</v>
      </c>
      <c r="D26">
        <v>1</v>
      </c>
      <c r="F26">
        <v>1</v>
      </c>
      <c r="G26">
        <v>1</v>
      </c>
      <c r="H26">
        <v>1</v>
      </c>
      <c r="I26">
        <v>1</v>
      </c>
      <c r="J26">
        <v>1</v>
      </c>
      <c r="K26">
        <v>1</v>
      </c>
      <c r="L26">
        <v>1</v>
      </c>
      <c r="P26">
        <v>1</v>
      </c>
      <c r="R26" s="80"/>
      <c r="S26" s="47">
        <f t="shared" si="0"/>
        <v>9</v>
      </c>
      <c r="T26" s="86">
        <f t="shared" si="1"/>
        <v>0.6</v>
      </c>
    </row>
    <row r="27" spans="1:20" ht="16.5">
      <c r="A27" s="22">
        <v>24</v>
      </c>
      <c r="B27" s="48" t="s">
        <v>137</v>
      </c>
      <c r="C27" s="25" t="s">
        <v>98</v>
      </c>
      <c r="D27">
        <v>1</v>
      </c>
      <c r="F27">
        <v>1</v>
      </c>
      <c r="H27">
        <v>1</v>
      </c>
      <c r="I27">
        <v>1</v>
      </c>
      <c r="R27" s="80"/>
      <c r="S27">
        <f t="shared" si="0"/>
        <v>4</v>
      </c>
      <c r="T27" s="83">
        <f t="shared" si="1"/>
        <v>0.26666666666666666</v>
      </c>
    </row>
    <row r="28" spans="1:20" ht="18" thickBot="1">
      <c r="A28" s="53">
        <v>25</v>
      </c>
      <c r="B28" s="88" t="s">
        <v>44</v>
      </c>
      <c r="C28" s="26" t="s">
        <v>94</v>
      </c>
      <c r="D28" s="3">
        <v>1</v>
      </c>
      <c r="E28" s="3">
        <v>1</v>
      </c>
      <c r="F28" s="3"/>
      <c r="G28" s="3">
        <v>1</v>
      </c>
      <c r="H28" s="3"/>
      <c r="I28" s="3"/>
      <c r="J28" s="3"/>
      <c r="K28" s="3">
        <v>1</v>
      </c>
      <c r="L28" s="3">
        <v>1</v>
      </c>
      <c r="M28" s="3"/>
      <c r="N28" s="3">
        <v>1</v>
      </c>
      <c r="O28" s="3">
        <v>1</v>
      </c>
      <c r="P28" s="3"/>
      <c r="Q28" s="3">
        <v>1</v>
      </c>
      <c r="R28" s="81">
        <v>1</v>
      </c>
      <c r="S28" s="70">
        <f t="shared" si="0"/>
        <v>9</v>
      </c>
      <c r="T28" s="87">
        <f t="shared" si="1"/>
        <v>0.6</v>
      </c>
    </row>
    <row r="29" spans="1:20" ht="16.5">
      <c r="A29" s="22"/>
      <c r="D29">
        <f aca="true" t="shared" si="2" ref="D29:R29">SUM(D4:D28)</f>
        <v>6</v>
      </c>
      <c r="E29">
        <f t="shared" si="2"/>
        <v>5</v>
      </c>
      <c r="F29">
        <f t="shared" si="2"/>
        <v>2</v>
      </c>
      <c r="G29">
        <f t="shared" si="2"/>
        <v>6</v>
      </c>
      <c r="H29">
        <f t="shared" si="2"/>
        <v>7</v>
      </c>
      <c r="I29">
        <f t="shared" si="2"/>
        <v>8</v>
      </c>
      <c r="J29">
        <f t="shared" si="2"/>
        <v>2</v>
      </c>
      <c r="K29" s="47">
        <f t="shared" si="2"/>
        <v>12</v>
      </c>
      <c r="L29">
        <f t="shared" si="2"/>
        <v>8</v>
      </c>
      <c r="M29">
        <f t="shared" si="2"/>
        <v>3</v>
      </c>
      <c r="N29">
        <f t="shared" si="2"/>
        <v>7</v>
      </c>
      <c r="O29">
        <f t="shared" si="2"/>
        <v>2</v>
      </c>
      <c r="P29">
        <f t="shared" si="2"/>
        <v>11</v>
      </c>
      <c r="Q29">
        <f t="shared" si="2"/>
        <v>11</v>
      </c>
      <c r="R29" s="61">
        <f t="shared" si="2"/>
        <v>3</v>
      </c>
      <c r="S29" s="65">
        <f>SUM(D29:R29)</f>
        <v>93</v>
      </c>
      <c r="T29" s="83">
        <f>S29/15</f>
        <v>6.2</v>
      </c>
    </row>
  </sheetData>
  <sheetProtection/>
  <printOptions/>
  <pageMargins left="0.49" right="0.33" top="1.35" bottom="1" header="0.512" footer="0.512"/>
  <pageSetup orientation="landscape" paperSize="9" scale="85"/>
</worksheet>
</file>

<file path=xl/worksheets/sheet4.xml><?xml version="1.0" encoding="utf-8"?>
<worksheet xmlns="http://schemas.openxmlformats.org/spreadsheetml/2006/main" xmlns:r="http://schemas.openxmlformats.org/officeDocument/2006/relationships">
  <dimension ref="A1:S42"/>
  <sheetViews>
    <sheetView zoomScale="75" zoomScaleNormal="75" workbookViewId="0" topLeftCell="A1">
      <selection activeCell="K21" sqref="K21"/>
    </sheetView>
  </sheetViews>
  <sheetFormatPr defaultColWidth="8.875" defaultRowHeight="13.5"/>
  <cols>
    <col min="1" max="1" width="8.875" style="0" customWidth="1"/>
    <col min="2" max="2" width="35.875" style="0" customWidth="1"/>
    <col min="3" max="3" width="23.625" style="22" customWidth="1"/>
    <col min="4" max="20" width="8.875" style="0" customWidth="1"/>
    <col min="21" max="21" width="9.00390625" style="2" customWidth="1"/>
  </cols>
  <sheetData>
    <row r="1" spans="2:13" ht="16.5">
      <c r="B1" s="10"/>
      <c r="C1" s="94"/>
      <c r="D1" s="13">
        <v>1</v>
      </c>
      <c r="E1" s="13">
        <v>2</v>
      </c>
      <c r="F1" s="13">
        <v>3</v>
      </c>
      <c r="G1" s="13">
        <v>4</v>
      </c>
      <c r="H1" s="13">
        <v>5</v>
      </c>
      <c r="I1" s="13">
        <v>6</v>
      </c>
      <c r="J1" s="13">
        <v>7</v>
      </c>
      <c r="K1" s="10"/>
      <c r="L1" s="89"/>
      <c r="M1" s="91"/>
    </row>
    <row r="2" spans="2:13" ht="16.5">
      <c r="B2" s="10"/>
      <c r="C2" s="94"/>
      <c r="D2" s="9" t="s">
        <v>84</v>
      </c>
      <c r="E2" s="9" t="s">
        <v>104</v>
      </c>
      <c r="F2" s="9" t="s">
        <v>141</v>
      </c>
      <c r="G2" s="9" t="s">
        <v>142</v>
      </c>
      <c r="H2" s="9" t="s">
        <v>143</v>
      </c>
      <c r="I2" s="9" t="s">
        <v>106</v>
      </c>
      <c r="J2" s="9" t="s">
        <v>144</v>
      </c>
      <c r="K2" s="10"/>
      <c r="L2" s="72"/>
      <c r="M2" s="91"/>
    </row>
    <row r="3" spans="2:13" ht="18" thickBot="1">
      <c r="B3" s="11"/>
      <c r="C3" s="95"/>
      <c r="D3" s="14" t="s">
        <v>86</v>
      </c>
      <c r="E3" s="14" t="s">
        <v>86</v>
      </c>
      <c r="F3" s="14" t="s">
        <v>86</v>
      </c>
      <c r="G3" s="14" t="s">
        <v>86</v>
      </c>
      <c r="H3" s="14" t="s">
        <v>86</v>
      </c>
      <c r="I3" s="14" t="s">
        <v>86</v>
      </c>
      <c r="J3" s="14" t="s">
        <v>86</v>
      </c>
      <c r="K3" s="12" t="s">
        <v>119</v>
      </c>
      <c r="L3" s="12" t="s">
        <v>118</v>
      </c>
      <c r="M3" s="92"/>
    </row>
    <row r="4" spans="1:13" ht="16.5">
      <c r="A4">
        <v>1</v>
      </c>
      <c r="B4" s="54" t="s">
        <v>105</v>
      </c>
      <c r="C4" s="16" t="s">
        <v>23</v>
      </c>
      <c r="D4" s="13"/>
      <c r="E4" s="13"/>
      <c r="F4" s="13"/>
      <c r="G4" s="13">
        <v>1</v>
      </c>
      <c r="H4" s="13"/>
      <c r="I4" s="13"/>
      <c r="J4" s="13"/>
      <c r="K4" s="10">
        <f>SUM(D4:J4)</f>
        <v>1</v>
      </c>
      <c r="L4" s="96">
        <f>K4/7</f>
        <v>0.14285714285714285</v>
      </c>
      <c r="M4" s="92"/>
    </row>
    <row r="5" spans="1:13" ht="16.5">
      <c r="A5">
        <v>2</v>
      </c>
      <c r="B5" s="54" t="s">
        <v>129</v>
      </c>
      <c r="C5" s="15" t="s">
        <v>102</v>
      </c>
      <c r="D5" s="10"/>
      <c r="E5" s="10"/>
      <c r="F5" s="10"/>
      <c r="G5" s="10"/>
      <c r="H5" s="10"/>
      <c r="I5" s="10">
        <v>1</v>
      </c>
      <c r="J5" s="10"/>
      <c r="K5" s="10">
        <f aca="true" t="shared" si="0" ref="K5:K19">SUM(D5:J5)</f>
        <v>1</v>
      </c>
      <c r="L5" s="96">
        <f aca="true" t="shared" si="1" ref="L5:L20">K5/7</f>
        <v>0.14285714285714285</v>
      </c>
      <c r="M5" s="93"/>
    </row>
    <row r="6" spans="1:13" ht="16.5">
      <c r="A6">
        <v>3</v>
      </c>
      <c r="B6" s="97" t="s">
        <v>41</v>
      </c>
      <c r="C6" s="15" t="s">
        <v>95</v>
      </c>
      <c r="D6" s="10">
        <v>1</v>
      </c>
      <c r="E6" s="10">
        <v>1</v>
      </c>
      <c r="F6" s="10"/>
      <c r="G6" s="10">
        <v>1</v>
      </c>
      <c r="H6" s="10">
        <v>1</v>
      </c>
      <c r="I6" s="10">
        <v>1</v>
      </c>
      <c r="J6" s="10"/>
      <c r="K6" s="98">
        <f t="shared" si="0"/>
        <v>5</v>
      </c>
      <c r="L6" s="99">
        <f t="shared" si="1"/>
        <v>0.7142857142857143</v>
      </c>
      <c r="M6" s="92"/>
    </row>
    <row r="7" spans="1:13" ht="16.5">
      <c r="A7">
        <v>4</v>
      </c>
      <c r="B7" s="54" t="s">
        <v>127</v>
      </c>
      <c r="C7" s="15" t="s">
        <v>103</v>
      </c>
      <c r="D7" s="10"/>
      <c r="E7" s="10"/>
      <c r="F7" s="10"/>
      <c r="G7" s="10"/>
      <c r="H7" s="10"/>
      <c r="I7" s="10">
        <v>1</v>
      </c>
      <c r="J7" s="10"/>
      <c r="K7" s="10">
        <f t="shared" si="0"/>
        <v>1</v>
      </c>
      <c r="L7" s="96">
        <f t="shared" si="1"/>
        <v>0.14285714285714285</v>
      </c>
      <c r="M7" s="92"/>
    </row>
    <row r="8" spans="1:13" ht="16.5">
      <c r="A8">
        <v>5</v>
      </c>
      <c r="B8" s="54" t="s">
        <v>40</v>
      </c>
      <c r="C8" s="15" t="s">
        <v>96</v>
      </c>
      <c r="D8" s="10"/>
      <c r="E8" s="10">
        <v>1</v>
      </c>
      <c r="F8" s="10"/>
      <c r="G8" s="10"/>
      <c r="H8" s="10"/>
      <c r="I8" s="10"/>
      <c r="J8" s="10"/>
      <c r="K8" s="10">
        <f t="shared" si="0"/>
        <v>1</v>
      </c>
      <c r="L8" s="96">
        <f t="shared" si="1"/>
        <v>0.14285714285714285</v>
      </c>
      <c r="M8" s="92"/>
    </row>
    <row r="9" spans="1:13" ht="16.5">
      <c r="A9">
        <v>6</v>
      </c>
      <c r="B9" s="54" t="s">
        <v>89</v>
      </c>
      <c r="C9" s="15" t="s">
        <v>123</v>
      </c>
      <c r="D9" s="10"/>
      <c r="E9" s="10"/>
      <c r="F9" s="10"/>
      <c r="G9" s="10"/>
      <c r="H9" s="10">
        <v>1</v>
      </c>
      <c r="I9" s="10"/>
      <c r="J9" s="10"/>
      <c r="K9" s="10">
        <f t="shared" si="0"/>
        <v>1</v>
      </c>
      <c r="L9" s="96">
        <f t="shared" si="1"/>
        <v>0.14285714285714285</v>
      </c>
      <c r="M9" s="92"/>
    </row>
    <row r="10" spans="1:13" ht="16.5">
      <c r="A10">
        <v>7</v>
      </c>
      <c r="B10" s="54" t="s">
        <v>128</v>
      </c>
      <c r="C10" s="15" t="s">
        <v>99</v>
      </c>
      <c r="D10" s="10"/>
      <c r="E10" s="10"/>
      <c r="F10" s="10"/>
      <c r="G10" s="10"/>
      <c r="H10" s="10"/>
      <c r="I10" s="10"/>
      <c r="J10" s="10">
        <v>1</v>
      </c>
      <c r="K10" s="10">
        <f t="shared" si="0"/>
        <v>1</v>
      </c>
      <c r="L10" s="96">
        <f t="shared" si="1"/>
        <v>0.14285714285714285</v>
      </c>
      <c r="M10" s="92"/>
    </row>
    <row r="11" spans="1:13" ht="16.5">
      <c r="A11">
        <v>8</v>
      </c>
      <c r="B11" s="54" t="s">
        <v>124</v>
      </c>
      <c r="C11" s="16" t="s">
        <v>120</v>
      </c>
      <c r="D11" s="10"/>
      <c r="E11" s="10"/>
      <c r="F11" s="10"/>
      <c r="G11" s="10"/>
      <c r="H11" s="10"/>
      <c r="I11" s="10">
        <v>1</v>
      </c>
      <c r="J11" s="10"/>
      <c r="K11" s="10">
        <f t="shared" si="0"/>
        <v>1</v>
      </c>
      <c r="L11" s="96">
        <f t="shared" si="1"/>
        <v>0.14285714285714285</v>
      </c>
      <c r="M11" s="93"/>
    </row>
    <row r="12" spans="1:13" ht="16.5">
      <c r="A12">
        <v>9</v>
      </c>
      <c r="B12" s="54" t="s">
        <v>101</v>
      </c>
      <c r="C12" s="15" t="s">
        <v>122</v>
      </c>
      <c r="D12" s="10"/>
      <c r="E12" s="10"/>
      <c r="F12" s="10"/>
      <c r="G12" s="10"/>
      <c r="H12" s="10">
        <v>1</v>
      </c>
      <c r="I12" s="10"/>
      <c r="J12" s="10"/>
      <c r="K12" s="10">
        <f t="shared" si="0"/>
        <v>1</v>
      </c>
      <c r="L12" s="96">
        <f t="shared" si="1"/>
        <v>0.14285714285714285</v>
      </c>
      <c r="M12" s="92"/>
    </row>
    <row r="13" spans="1:13" ht="16.5">
      <c r="A13">
        <v>10</v>
      </c>
      <c r="B13" s="54" t="s">
        <v>133</v>
      </c>
      <c r="C13" s="15" t="s">
        <v>91</v>
      </c>
      <c r="D13" s="10">
        <v>1</v>
      </c>
      <c r="E13" s="10">
        <v>1</v>
      </c>
      <c r="F13" s="10"/>
      <c r="G13" s="10"/>
      <c r="H13" s="10"/>
      <c r="I13" s="10"/>
      <c r="J13" s="10"/>
      <c r="K13" s="10">
        <f t="shared" si="0"/>
        <v>2</v>
      </c>
      <c r="L13" s="96">
        <f t="shared" si="1"/>
        <v>0.2857142857142857</v>
      </c>
      <c r="M13" s="91"/>
    </row>
    <row r="14" spans="1:13" ht="16.5">
      <c r="A14">
        <v>11</v>
      </c>
      <c r="B14" s="54" t="s">
        <v>134</v>
      </c>
      <c r="C14" s="15" t="s">
        <v>97</v>
      </c>
      <c r="D14" s="10"/>
      <c r="E14" s="10"/>
      <c r="F14" s="10"/>
      <c r="G14" s="10">
        <v>1</v>
      </c>
      <c r="H14" s="10">
        <v>1</v>
      </c>
      <c r="I14" s="10"/>
      <c r="J14" s="10"/>
      <c r="K14" s="10">
        <f t="shared" si="0"/>
        <v>2</v>
      </c>
      <c r="L14" s="96">
        <f t="shared" si="1"/>
        <v>0.2857142857142857</v>
      </c>
      <c r="M14" s="91"/>
    </row>
    <row r="15" spans="1:13" ht="16.5">
      <c r="A15">
        <v>12</v>
      </c>
      <c r="B15" s="97" t="s">
        <v>42</v>
      </c>
      <c r="C15" s="15" t="s">
        <v>92</v>
      </c>
      <c r="D15" s="10">
        <v>1</v>
      </c>
      <c r="E15" s="10">
        <v>1</v>
      </c>
      <c r="F15" s="10"/>
      <c r="G15" s="10">
        <v>1</v>
      </c>
      <c r="H15" s="10">
        <v>1</v>
      </c>
      <c r="I15" s="10">
        <v>1</v>
      </c>
      <c r="J15" s="10"/>
      <c r="K15" s="98">
        <f t="shared" si="0"/>
        <v>5</v>
      </c>
      <c r="L15" s="99">
        <f t="shared" si="1"/>
        <v>0.7142857142857143</v>
      </c>
      <c r="M15" s="91"/>
    </row>
    <row r="16" spans="1:13" ht="16.5">
      <c r="A16">
        <v>13</v>
      </c>
      <c r="B16" s="54" t="s">
        <v>20</v>
      </c>
      <c r="C16" s="15" t="s">
        <v>19</v>
      </c>
      <c r="D16" s="10"/>
      <c r="E16" s="10"/>
      <c r="F16" s="10"/>
      <c r="G16" s="10"/>
      <c r="H16" s="10"/>
      <c r="I16" s="10">
        <v>1</v>
      </c>
      <c r="J16" s="10"/>
      <c r="K16" s="10">
        <f t="shared" si="0"/>
        <v>1</v>
      </c>
      <c r="L16" s="96">
        <f t="shared" si="1"/>
        <v>0.14285714285714285</v>
      </c>
      <c r="M16" s="91"/>
    </row>
    <row r="17" spans="1:13" ht="16.5">
      <c r="A17">
        <v>14</v>
      </c>
      <c r="B17" s="97" t="s">
        <v>43</v>
      </c>
      <c r="C17" s="15" t="s">
        <v>93</v>
      </c>
      <c r="D17" s="10">
        <v>1</v>
      </c>
      <c r="E17" s="10"/>
      <c r="F17" s="10">
        <v>1</v>
      </c>
      <c r="G17" s="10">
        <v>1</v>
      </c>
      <c r="H17" s="10">
        <v>1</v>
      </c>
      <c r="I17" s="10">
        <v>1</v>
      </c>
      <c r="J17" s="10">
        <v>1</v>
      </c>
      <c r="K17" s="98">
        <f t="shared" si="0"/>
        <v>6</v>
      </c>
      <c r="L17" s="99">
        <f t="shared" si="1"/>
        <v>0.8571428571428571</v>
      </c>
      <c r="M17" s="91"/>
    </row>
    <row r="18" spans="1:13" ht="16.5">
      <c r="A18">
        <v>15</v>
      </c>
      <c r="B18" s="54" t="s">
        <v>137</v>
      </c>
      <c r="C18" s="15" t="s">
        <v>98</v>
      </c>
      <c r="D18" s="10">
        <v>1</v>
      </c>
      <c r="E18" s="10"/>
      <c r="F18" s="10">
        <v>1</v>
      </c>
      <c r="G18" s="10"/>
      <c r="H18" s="10">
        <v>1</v>
      </c>
      <c r="I18" s="10">
        <v>1</v>
      </c>
      <c r="J18" s="10"/>
      <c r="K18" s="10">
        <f t="shared" si="0"/>
        <v>4</v>
      </c>
      <c r="L18" s="96">
        <f t="shared" si="1"/>
        <v>0.5714285714285714</v>
      </c>
      <c r="M18" s="91"/>
    </row>
    <row r="19" spans="1:13" ht="18" thickBot="1">
      <c r="A19">
        <v>16</v>
      </c>
      <c r="B19" s="55" t="s">
        <v>44</v>
      </c>
      <c r="C19" s="17" t="s">
        <v>94</v>
      </c>
      <c r="D19" s="11">
        <v>1</v>
      </c>
      <c r="E19" s="11">
        <v>1</v>
      </c>
      <c r="F19" s="11"/>
      <c r="G19" s="11">
        <v>1</v>
      </c>
      <c r="H19" s="11"/>
      <c r="I19" s="11"/>
      <c r="J19" s="11"/>
      <c r="K19" s="11">
        <f t="shared" si="0"/>
        <v>3</v>
      </c>
      <c r="L19" s="100">
        <f t="shared" si="1"/>
        <v>0.42857142857142855</v>
      </c>
      <c r="M19" s="91"/>
    </row>
    <row r="20" spans="2:13" ht="16.5">
      <c r="B20" s="10"/>
      <c r="C20" s="101"/>
      <c r="D20" s="10">
        <f aca="true" t="shared" si="2" ref="D20:J20">SUM(D4:D19)</f>
        <v>6</v>
      </c>
      <c r="E20" s="10">
        <f t="shared" si="2"/>
        <v>5</v>
      </c>
      <c r="F20" s="10">
        <f t="shared" si="2"/>
        <v>2</v>
      </c>
      <c r="G20" s="10">
        <f t="shared" si="2"/>
        <v>6</v>
      </c>
      <c r="H20" s="10">
        <f t="shared" si="2"/>
        <v>7</v>
      </c>
      <c r="I20" s="10">
        <f t="shared" si="2"/>
        <v>8</v>
      </c>
      <c r="J20" s="10">
        <f t="shared" si="2"/>
        <v>2</v>
      </c>
      <c r="K20" s="10">
        <f>SUM(K4:K19)</f>
        <v>36</v>
      </c>
      <c r="L20" s="73">
        <f t="shared" si="1"/>
        <v>5.142857142857143</v>
      </c>
      <c r="M20" s="91"/>
    </row>
    <row r="22" spans="2:19" ht="16.5">
      <c r="B22" s="6"/>
      <c r="C22" s="102"/>
      <c r="D22" s="180">
        <v>1</v>
      </c>
      <c r="E22" s="180"/>
      <c r="F22" s="180">
        <v>2</v>
      </c>
      <c r="G22" s="180"/>
      <c r="H22" s="180">
        <v>3</v>
      </c>
      <c r="I22" s="180"/>
      <c r="J22" s="180">
        <v>4</v>
      </c>
      <c r="K22" s="180"/>
      <c r="L22" s="180">
        <v>5</v>
      </c>
      <c r="M22" s="180"/>
      <c r="N22" s="180">
        <v>6</v>
      </c>
      <c r="O22" s="180"/>
      <c r="P22" s="180">
        <v>7</v>
      </c>
      <c r="Q22" s="180"/>
      <c r="R22" s="6"/>
      <c r="S22" s="6"/>
    </row>
    <row r="23" spans="2:19" ht="16.5">
      <c r="B23" s="6"/>
      <c r="C23" s="102"/>
      <c r="D23" s="180" t="s">
        <v>84</v>
      </c>
      <c r="E23" s="180"/>
      <c r="F23" s="180" t="s">
        <v>104</v>
      </c>
      <c r="G23" s="180"/>
      <c r="H23" s="180" t="s">
        <v>141</v>
      </c>
      <c r="I23" s="180"/>
      <c r="J23" s="180" t="s">
        <v>142</v>
      </c>
      <c r="K23" s="180"/>
      <c r="L23" s="180" t="s">
        <v>143</v>
      </c>
      <c r="M23" s="180"/>
      <c r="N23" s="180" t="s">
        <v>106</v>
      </c>
      <c r="O23" s="180"/>
      <c r="P23" s="180" t="s">
        <v>144</v>
      </c>
      <c r="Q23" s="180"/>
      <c r="R23" s="6"/>
      <c r="S23" s="6"/>
    </row>
    <row r="24" spans="2:19" ht="16.5">
      <c r="B24" s="6"/>
      <c r="C24" s="102"/>
      <c r="D24" s="180" t="s">
        <v>86</v>
      </c>
      <c r="E24" s="180"/>
      <c r="F24" s="180" t="s">
        <v>86</v>
      </c>
      <c r="G24" s="180"/>
      <c r="H24" s="180" t="s">
        <v>86</v>
      </c>
      <c r="I24" s="180"/>
      <c r="J24" s="180" t="s">
        <v>86</v>
      </c>
      <c r="K24" s="180"/>
      <c r="L24" s="180" t="s">
        <v>86</v>
      </c>
      <c r="M24" s="180"/>
      <c r="N24" s="180" t="s">
        <v>86</v>
      </c>
      <c r="O24" s="180"/>
      <c r="P24" s="180" t="s">
        <v>86</v>
      </c>
      <c r="Q24" s="180"/>
      <c r="R24" s="6"/>
      <c r="S24" s="6"/>
    </row>
    <row r="25" spans="2:19" ht="18" thickBot="1">
      <c r="B25" s="7"/>
      <c r="C25" s="103"/>
      <c r="D25" s="8" t="s">
        <v>85</v>
      </c>
      <c r="E25" s="8" t="s">
        <v>88</v>
      </c>
      <c r="F25" s="8" t="s">
        <v>85</v>
      </c>
      <c r="G25" s="8" t="s">
        <v>88</v>
      </c>
      <c r="H25" s="8" t="s">
        <v>85</v>
      </c>
      <c r="I25" s="8" t="s">
        <v>88</v>
      </c>
      <c r="J25" s="8" t="s">
        <v>85</v>
      </c>
      <c r="K25" s="8" t="s">
        <v>88</v>
      </c>
      <c r="L25" s="8" t="s">
        <v>85</v>
      </c>
      <c r="M25" s="8" t="s">
        <v>88</v>
      </c>
      <c r="N25" s="8" t="s">
        <v>85</v>
      </c>
      <c r="O25" s="8" t="s">
        <v>88</v>
      </c>
      <c r="P25" s="8" t="s">
        <v>85</v>
      </c>
      <c r="Q25" s="8" t="s">
        <v>88</v>
      </c>
      <c r="R25" s="8" t="s">
        <v>119</v>
      </c>
      <c r="S25" s="8" t="s">
        <v>118</v>
      </c>
    </row>
    <row r="26" spans="2:19" ht="16.5">
      <c r="B26" s="56" t="s">
        <v>105</v>
      </c>
      <c r="C26" s="19" t="s">
        <v>23</v>
      </c>
      <c r="D26" s="62"/>
      <c r="E26" s="62"/>
      <c r="F26" s="62"/>
      <c r="G26" s="62"/>
      <c r="H26" s="62"/>
      <c r="I26" s="62"/>
      <c r="J26" s="62"/>
      <c r="K26" s="62">
        <v>1</v>
      </c>
      <c r="L26" s="62"/>
      <c r="M26" s="62"/>
      <c r="N26" s="62"/>
      <c r="O26" s="62"/>
      <c r="P26" s="62"/>
      <c r="Q26" s="62"/>
      <c r="R26" s="6">
        <f>SUM(D26:Q26)</f>
        <v>1</v>
      </c>
      <c r="S26" s="105">
        <f>R26/14</f>
        <v>0.07142857142857142</v>
      </c>
    </row>
    <row r="27" spans="2:19" ht="16.5">
      <c r="B27" s="56" t="s">
        <v>129</v>
      </c>
      <c r="C27" s="18" t="s">
        <v>102</v>
      </c>
      <c r="D27" s="6"/>
      <c r="E27" s="6"/>
      <c r="F27" s="6"/>
      <c r="G27" s="6"/>
      <c r="H27" s="6"/>
      <c r="I27" s="6"/>
      <c r="J27" s="6"/>
      <c r="K27" s="6"/>
      <c r="L27" s="6"/>
      <c r="M27" s="6"/>
      <c r="N27" s="6">
        <v>1</v>
      </c>
      <c r="O27" s="6"/>
      <c r="P27" s="6"/>
      <c r="Q27" s="6"/>
      <c r="R27" s="6">
        <f aca="true" t="shared" si="3" ref="R27:R41">SUM(D27:Q27)</f>
        <v>1</v>
      </c>
      <c r="S27" s="105">
        <f aca="true" t="shared" si="4" ref="S27:S41">R27/14</f>
        <v>0.07142857142857142</v>
      </c>
    </row>
    <row r="28" spans="2:19" ht="16.5">
      <c r="B28" s="56" t="s">
        <v>126</v>
      </c>
      <c r="C28" s="18" t="s">
        <v>95</v>
      </c>
      <c r="D28" s="6">
        <v>1</v>
      </c>
      <c r="E28" s="6"/>
      <c r="F28" s="6">
        <v>1</v>
      </c>
      <c r="G28" s="6"/>
      <c r="H28" s="6"/>
      <c r="I28" s="6"/>
      <c r="J28" s="6">
        <v>1</v>
      </c>
      <c r="K28" s="6"/>
      <c r="L28" s="6">
        <v>1</v>
      </c>
      <c r="M28" s="6"/>
      <c r="N28" s="6">
        <v>1</v>
      </c>
      <c r="O28" s="6"/>
      <c r="P28" s="6"/>
      <c r="Q28" s="6"/>
      <c r="R28" s="6">
        <f t="shared" si="3"/>
        <v>5</v>
      </c>
      <c r="S28" s="105">
        <f t="shared" si="4"/>
        <v>0.35714285714285715</v>
      </c>
    </row>
    <row r="29" spans="2:19" ht="16.5">
      <c r="B29" s="56" t="s">
        <v>127</v>
      </c>
      <c r="C29" s="18" t="s">
        <v>103</v>
      </c>
      <c r="D29" s="6"/>
      <c r="E29" s="6"/>
      <c r="F29" s="6"/>
      <c r="G29" s="6"/>
      <c r="H29" s="6"/>
      <c r="I29" s="6"/>
      <c r="J29" s="6"/>
      <c r="K29" s="6"/>
      <c r="L29" s="6"/>
      <c r="M29" s="6"/>
      <c r="N29" s="6">
        <v>1</v>
      </c>
      <c r="O29" s="6"/>
      <c r="P29" s="6"/>
      <c r="Q29" s="6"/>
      <c r="R29" s="6">
        <f t="shared" si="3"/>
        <v>1</v>
      </c>
      <c r="S29" s="105">
        <f t="shared" si="4"/>
        <v>0.07142857142857142</v>
      </c>
    </row>
    <row r="30" spans="2:19" ht="16.5">
      <c r="B30" s="56" t="s">
        <v>130</v>
      </c>
      <c r="C30" s="18" t="s">
        <v>96</v>
      </c>
      <c r="D30" s="6"/>
      <c r="E30" s="6"/>
      <c r="F30" s="6"/>
      <c r="G30" s="6">
        <v>1</v>
      </c>
      <c r="H30" s="6"/>
      <c r="I30" s="6"/>
      <c r="J30" s="6"/>
      <c r="K30" s="6"/>
      <c r="L30" s="6"/>
      <c r="M30" s="6"/>
      <c r="N30" s="6"/>
      <c r="O30" s="6"/>
      <c r="P30" s="6"/>
      <c r="Q30" s="6"/>
      <c r="R30" s="6">
        <f t="shared" si="3"/>
        <v>1</v>
      </c>
      <c r="S30" s="105">
        <f t="shared" si="4"/>
        <v>0.07142857142857142</v>
      </c>
    </row>
    <row r="31" spans="2:19" ht="16.5">
      <c r="B31" s="56" t="s">
        <v>89</v>
      </c>
      <c r="C31" s="18" t="s">
        <v>123</v>
      </c>
      <c r="D31" s="6"/>
      <c r="E31" s="6"/>
      <c r="F31" s="6"/>
      <c r="G31" s="6"/>
      <c r="H31" s="6"/>
      <c r="I31" s="6"/>
      <c r="J31" s="6"/>
      <c r="K31" s="6"/>
      <c r="L31" s="6"/>
      <c r="M31" s="6">
        <v>1</v>
      </c>
      <c r="N31" s="6"/>
      <c r="O31" s="6"/>
      <c r="P31" s="6"/>
      <c r="Q31" s="6"/>
      <c r="R31" s="6">
        <f t="shared" si="3"/>
        <v>1</v>
      </c>
      <c r="S31" s="105">
        <f t="shared" si="4"/>
        <v>0.07142857142857142</v>
      </c>
    </row>
    <row r="32" spans="2:19" ht="16.5">
      <c r="B32" s="56" t="s">
        <v>128</v>
      </c>
      <c r="C32" s="18" t="s">
        <v>99</v>
      </c>
      <c r="D32" s="6"/>
      <c r="E32" s="6"/>
      <c r="F32" s="6"/>
      <c r="G32" s="6"/>
      <c r="H32" s="6"/>
      <c r="I32" s="6"/>
      <c r="J32" s="6"/>
      <c r="K32" s="6"/>
      <c r="L32" s="6"/>
      <c r="M32" s="6"/>
      <c r="N32" s="6"/>
      <c r="O32" s="6"/>
      <c r="P32" s="6"/>
      <c r="Q32" s="6">
        <v>1</v>
      </c>
      <c r="R32" s="6">
        <f t="shared" si="3"/>
        <v>1</v>
      </c>
      <c r="S32" s="105">
        <f t="shared" si="4"/>
        <v>0.07142857142857142</v>
      </c>
    </row>
    <row r="33" spans="2:19" ht="16.5">
      <c r="B33" s="56" t="s">
        <v>124</v>
      </c>
      <c r="C33" s="19" t="s">
        <v>120</v>
      </c>
      <c r="D33" s="6"/>
      <c r="E33" s="6"/>
      <c r="F33" s="6"/>
      <c r="G33" s="6"/>
      <c r="H33" s="6"/>
      <c r="I33" s="6"/>
      <c r="J33" s="6"/>
      <c r="K33" s="6"/>
      <c r="L33" s="6"/>
      <c r="M33" s="6"/>
      <c r="N33" s="6"/>
      <c r="O33" s="6">
        <v>1</v>
      </c>
      <c r="P33" s="6"/>
      <c r="Q33" s="6"/>
      <c r="R33" s="6">
        <f t="shared" si="3"/>
        <v>1</v>
      </c>
      <c r="S33" s="105">
        <f t="shared" si="4"/>
        <v>0.07142857142857142</v>
      </c>
    </row>
    <row r="34" spans="2:19" ht="16.5">
      <c r="B34" s="56" t="s">
        <v>101</v>
      </c>
      <c r="C34" s="18" t="s">
        <v>122</v>
      </c>
      <c r="D34" s="6"/>
      <c r="E34" s="6"/>
      <c r="F34" s="6"/>
      <c r="G34" s="6"/>
      <c r="H34" s="6"/>
      <c r="I34" s="6"/>
      <c r="J34" s="6"/>
      <c r="K34" s="6"/>
      <c r="L34" s="6">
        <v>1</v>
      </c>
      <c r="M34" s="6"/>
      <c r="N34" s="6"/>
      <c r="O34" s="6"/>
      <c r="P34" s="6"/>
      <c r="Q34" s="6"/>
      <c r="R34" s="6">
        <f t="shared" si="3"/>
        <v>1</v>
      </c>
      <c r="S34" s="105">
        <f t="shared" si="4"/>
        <v>0.07142857142857142</v>
      </c>
    </row>
    <row r="35" spans="2:19" ht="16.5">
      <c r="B35" s="56" t="s">
        <v>133</v>
      </c>
      <c r="C35" s="18" t="s">
        <v>91</v>
      </c>
      <c r="D35" s="6"/>
      <c r="E35" s="6">
        <v>1</v>
      </c>
      <c r="F35" s="6"/>
      <c r="G35" s="6">
        <v>1</v>
      </c>
      <c r="H35" s="6"/>
      <c r="I35" s="6"/>
      <c r="J35" s="6"/>
      <c r="K35" s="6"/>
      <c r="L35" s="6"/>
      <c r="M35" s="6"/>
      <c r="N35" s="6"/>
      <c r="O35" s="6"/>
      <c r="P35" s="6"/>
      <c r="Q35" s="6"/>
      <c r="R35" s="6">
        <f t="shared" si="3"/>
        <v>2</v>
      </c>
      <c r="S35" s="105">
        <f t="shared" si="4"/>
        <v>0.14285714285714285</v>
      </c>
    </row>
    <row r="36" spans="2:19" ht="16.5">
      <c r="B36" s="56" t="s">
        <v>134</v>
      </c>
      <c r="C36" s="18" t="s">
        <v>97</v>
      </c>
      <c r="D36" s="6"/>
      <c r="E36" s="6"/>
      <c r="F36" s="6"/>
      <c r="G36" s="6"/>
      <c r="H36" s="6"/>
      <c r="I36" s="6"/>
      <c r="J36" s="6">
        <v>1</v>
      </c>
      <c r="K36" s="6"/>
      <c r="L36" s="6"/>
      <c r="M36" s="6">
        <v>1</v>
      </c>
      <c r="N36" s="6"/>
      <c r="O36" s="6"/>
      <c r="P36" s="6"/>
      <c r="Q36" s="6"/>
      <c r="R36" s="6">
        <f t="shared" si="3"/>
        <v>2</v>
      </c>
      <c r="S36" s="105">
        <f t="shared" si="4"/>
        <v>0.14285714285714285</v>
      </c>
    </row>
    <row r="37" spans="2:19" ht="16.5">
      <c r="B37" s="56" t="s">
        <v>135</v>
      </c>
      <c r="C37" s="18" t="s">
        <v>92</v>
      </c>
      <c r="D37" s="6">
        <v>1</v>
      </c>
      <c r="E37" s="6"/>
      <c r="F37" s="6">
        <v>1</v>
      </c>
      <c r="G37" s="6"/>
      <c r="H37" s="6"/>
      <c r="I37" s="6"/>
      <c r="J37" s="6">
        <v>1</v>
      </c>
      <c r="K37" s="6"/>
      <c r="L37" s="6"/>
      <c r="M37" s="6">
        <v>1</v>
      </c>
      <c r="N37" s="6">
        <v>1</v>
      </c>
      <c r="O37" s="6"/>
      <c r="P37" s="6"/>
      <c r="Q37" s="6"/>
      <c r="R37" s="6">
        <f t="shared" si="3"/>
        <v>5</v>
      </c>
      <c r="S37" s="105">
        <f t="shared" si="4"/>
        <v>0.35714285714285715</v>
      </c>
    </row>
    <row r="38" spans="2:19" ht="16.5">
      <c r="B38" s="56" t="s">
        <v>20</v>
      </c>
      <c r="C38" s="18" t="s">
        <v>19</v>
      </c>
      <c r="D38" s="6"/>
      <c r="E38" s="6"/>
      <c r="F38" s="6"/>
      <c r="G38" s="6"/>
      <c r="H38" s="6"/>
      <c r="I38" s="6"/>
      <c r="J38" s="6"/>
      <c r="K38" s="6"/>
      <c r="L38" s="6"/>
      <c r="M38" s="6"/>
      <c r="N38" s="6"/>
      <c r="O38" s="6">
        <v>1</v>
      </c>
      <c r="P38" s="6"/>
      <c r="Q38" s="6"/>
      <c r="R38" s="6">
        <f t="shared" si="3"/>
        <v>1</v>
      </c>
      <c r="S38" s="105">
        <f t="shared" si="4"/>
        <v>0.07142857142857142</v>
      </c>
    </row>
    <row r="39" spans="2:19" ht="16.5">
      <c r="B39" s="108" t="s">
        <v>43</v>
      </c>
      <c r="C39" s="18" t="s">
        <v>93</v>
      </c>
      <c r="D39" s="6">
        <v>1</v>
      </c>
      <c r="E39" s="6">
        <v>1</v>
      </c>
      <c r="F39" s="6"/>
      <c r="G39" s="6"/>
      <c r="H39" s="6">
        <v>1</v>
      </c>
      <c r="I39" s="6">
        <v>1</v>
      </c>
      <c r="J39" s="6">
        <v>1</v>
      </c>
      <c r="K39" s="6"/>
      <c r="L39" s="6">
        <v>1</v>
      </c>
      <c r="M39" s="6">
        <v>1</v>
      </c>
      <c r="N39" s="6">
        <v>1</v>
      </c>
      <c r="O39" s="6">
        <v>1</v>
      </c>
      <c r="P39" s="6">
        <v>1</v>
      </c>
      <c r="Q39" s="6">
        <v>1</v>
      </c>
      <c r="R39" s="6">
        <f t="shared" si="3"/>
        <v>11</v>
      </c>
      <c r="S39" s="107">
        <f t="shared" si="4"/>
        <v>0.7857142857142857</v>
      </c>
    </row>
    <row r="40" spans="2:19" ht="16.5">
      <c r="B40" s="56" t="s">
        <v>137</v>
      </c>
      <c r="C40" s="18" t="s">
        <v>98</v>
      </c>
      <c r="D40" s="6">
        <v>1</v>
      </c>
      <c r="E40" s="6"/>
      <c r="F40" s="6"/>
      <c r="G40" s="6"/>
      <c r="H40" s="6">
        <v>1</v>
      </c>
      <c r="I40" s="6">
        <v>1</v>
      </c>
      <c r="J40" s="6"/>
      <c r="K40" s="6"/>
      <c r="L40" s="6"/>
      <c r="M40" s="6">
        <v>1</v>
      </c>
      <c r="N40" s="6">
        <v>1</v>
      </c>
      <c r="O40" s="6"/>
      <c r="P40" s="6"/>
      <c r="Q40" s="6"/>
      <c r="R40" s="6">
        <f t="shared" si="3"/>
        <v>5</v>
      </c>
      <c r="S40" s="105">
        <f t="shared" si="4"/>
        <v>0.35714285714285715</v>
      </c>
    </row>
    <row r="41" spans="2:19" ht="18" thickBot="1">
      <c r="B41" s="57" t="s">
        <v>138</v>
      </c>
      <c r="C41" s="20" t="s">
        <v>94</v>
      </c>
      <c r="D41" s="7"/>
      <c r="E41" s="7">
        <v>1</v>
      </c>
      <c r="F41" s="7"/>
      <c r="G41" s="7">
        <v>1</v>
      </c>
      <c r="H41" s="7"/>
      <c r="I41" s="7"/>
      <c r="J41" s="7"/>
      <c r="K41" s="7">
        <v>1</v>
      </c>
      <c r="L41" s="7"/>
      <c r="M41" s="7"/>
      <c r="N41" s="7"/>
      <c r="O41" s="7"/>
      <c r="P41" s="7"/>
      <c r="Q41" s="7"/>
      <c r="R41" s="7">
        <f t="shared" si="3"/>
        <v>3</v>
      </c>
      <c r="S41" s="106">
        <f t="shared" si="4"/>
        <v>0.21428571428571427</v>
      </c>
    </row>
    <row r="42" spans="2:19" ht="16.5">
      <c r="B42" s="6"/>
      <c r="C42" s="104"/>
      <c r="D42" s="6">
        <f aca="true" t="shared" si="5" ref="D42:Q42">SUM(D26:D41)</f>
        <v>4</v>
      </c>
      <c r="E42" s="6">
        <f t="shared" si="5"/>
        <v>3</v>
      </c>
      <c r="F42" s="6">
        <f t="shared" si="5"/>
        <v>2</v>
      </c>
      <c r="G42" s="6">
        <f t="shared" si="5"/>
        <v>3</v>
      </c>
      <c r="H42" s="6">
        <f t="shared" si="5"/>
        <v>2</v>
      </c>
      <c r="I42" s="6">
        <f t="shared" si="5"/>
        <v>2</v>
      </c>
      <c r="J42" s="6">
        <f t="shared" si="5"/>
        <v>4</v>
      </c>
      <c r="K42" s="6">
        <f t="shared" si="5"/>
        <v>2</v>
      </c>
      <c r="L42" s="6">
        <f t="shared" si="5"/>
        <v>3</v>
      </c>
      <c r="M42" s="6">
        <f t="shared" si="5"/>
        <v>5</v>
      </c>
      <c r="N42" s="6">
        <f t="shared" si="5"/>
        <v>6</v>
      </c>
      <c r="O42" s="6">
        <f t="shared" si="5"/>
        <v>3</v>
      </c>
      <c r="P42" s="6">
        <f t="shared" si="5"/>
        <v>1</v>
      </c>
      <c r="Q42" s="6">
        <f t="shared" si="5"/>
        <v>2</v>
      </c>
      <c r="R42" s="6"/>
      <c r="S42" s="6"/>
    </row>
  </sheetData>
  <sheetProtection/>
  <mergeCells count="21">
    <mergeCell ref="P22:Q22"/>
    <mergeCell ref="P23:Q23"/>
    <mergeCell ref="P24:Q24"/>
    <mergeCell ref="L22:M22"/>
    <mergeCell ref="L23:M23"/>
    <mergeCell ref="L24:M24"/>
    <mergeCell ref="N22:O22"/>
    <mergeCell ref="N23:O23"/>
    <mergeCell ref="N24:O24"/>
    <mergeCell ref="H22:I22"/>
    <mergeCell ref="H23:I23"/>
    <mergeCell ref="H24:I24"/>
    <mergeCell ref="J22:K22"/>
    <mergeCell ref="J23:K23"/>
    <mergeCell ref="J24:K24"/>
    <mergeCell ref="D22:E22"/>
    <mergeCell ref="D23:E23"/>
    <mergeCell ref="D24:E24"/>
    <mergeCell ref="F22:G22"/>
    <mergeCell ref="F23:G23"/>
    <mergeCell ref="F24:G24"/>
  </mergeCells>
  <printOptions/>
  <pageMargins left="0.75" right="0.75" top="1" bottom="1" header="0.512" footer="0.512"/>
  <pageSetup orientation="portrait"/>
</worksheet>
</file>

<file path=xl/worksheets/sheet5.xml><?xml version="1.0" encoding="utf-8"?>
<worksheet xmlns="http://schemas.openxmlformats.org/spreadsheetml/2006/main" xmlns:r="http://schemas.openxmlformats.org/officeDocument/2006/relationships">
  <dimension ref="A1:U53"/>
  <sheetViews>
    <sheetView zoomScale="75" zoomScaleNormal="75" workbookViewId="0" topLeftCell="A1">
      <selection activeCell="B18" sqref="B18"/>
    </sheetView>
  </sheetViews>
  <sheetFormatPr defaultColWidth="8.875" defaultRowHeight="13.5"/>
  <cols>
    <col min="1" max="1" width="8.875" style="0" customWidth="1"/>
    <col min="2" max="2" width="29.875" style="0" customWidth="1"/>
    <col min="3" max="3" width="27.125" style="21" customWidth="1"/>
    <col min="4" max="20" width="8.875" style="0" customWidth="1"/>
    <col min="21" max="21" width="9.00390625" style="2" customWidth="1"/>
  </cols>
  <sheetData>
    <row r="1" spans="1:13" ht="16.5">
      <c r="A1" s="37"/>
      <c r="B1" s="37"/>
      <c r="C1" s="38"/>
      <c r="D1" s="39">
        <v>1</v>
      </c>
      <c r="E1" s="39">
        <v>2</v>
      </c>
      <c r="F1" s="39">
        <v>3</v>
      </c>
      <c r="G1" s="39">
        <v>4</v>
      </c>
      <c r="H1" s="39">
        <v>5</v>
      </c>
      <c r="I1" s="39">
        <v>6</v>
      </c>
      <c r="J1" s="39">
        <v>7</v>
      </c>
      <c r="K1" s="39">
        <v>8</v>
      </c>
      <c r="L1" s="37"/>
      <c r="M1" s="37"/>
    </row>
    <row r="2" spans="1:13" ht="16.5">
      <c r="A2" s="37"/>
      <c r="B2" s="37"/>
      <c r="C2" s="38"/>
      <c r="D2" s="39" t="s">
        <v>145</v>
      </c>
      <c r="E2" s="39" t="s">
        <v>146</v>
      </c>
      <c r="F2" s="39" t="s">
        <v>147</v>
      </c>
      <c r="G2" s="39" t="s">
        <v>148</v>
      </c>
      <c r="H2" s="39" t="s">
        <v>149</v>
      </c>
      <c r="I2" s="39" t="s">
        <v>16</v>
      </c>
      <c r="J2" s="39" t="s">
        <v>17</v>
      </c>
      <c r="K2" s="109" t="s">
        <v>18</v>
      </c>
      <c r="L2" s="37"/>
      <c r="M2" s="37"/>
    </row>
    <row r="3" spans="1:13" ht="18" thickBot="1">
      <c r="A3" s="37"/>
      <c r="B3" s="40"/>
      <c r="C3" s="41"/>
      <c r="D3" s="42" t="s">
        <v>87</v>
      </c>
      <c r="E3" s="42" t="s">
        <v>87</v>
      </c>
      <c r="F3" s="42" t="s">
        <v>87</v>
      </c>
      <c r="G3" s="42" t="s">
        <v>87</v>
      </c>
      <c r="H3" s="42" t="s">
        <v>87</v>
      </c>
      <c r="I3" s="42" t="s">
        <v>87</v>
      </c>
      <c r="J3" s="42" t="s">
        <v>87</v>
      </c>
      <c r="K3" s="110" t="s">
        <v>87</v>
      </c>
      <c r="L3" s="42" t="s">
        <v>119</v>
      </c>
      <c r="M3" s="42" t="s">
        <v>118</v>
      </c>
    </row>
    <row r="4" spans="1:13" ht="16.5">
      <c r="A4" s="37">
        <v>1</v>
      </c>
      <c r="B4" s="113" t="s">
        <v>105</v>
      </c>
      <c r="C4" s="44" t="s">
        <v>23</v>
      </c>
      <c r="D4" s="39">
        <v>1</v>
      </c>
      <c r="E4" s="39">
        <v>1</v>
      </c>
      <c r="F4" s="39"/>
      <c r="G4" s="39"/>
      <c r="H4" s="39"/>
      <c r="I4" s="39">
        <v>1</v>
      </c>
      <c r="J4" s="39">
        <v>1</v>
      </c>
      <c r="K4" s="109"/>
      <c r="L4" s="114">
        <f aca="true" t="shared" si="0" ref="L4:L23">SUM(D4:K4)</f>
        <v>4</v>
      </c>
      <c r="M4" s="115">
        <f>L4/8</f>
        <v>0.5</v>
      </c>
    </row>
    <row r="5" spans="1:13" ht="16.5">
      <c r="A5" s="37">
        <v>2</v>
      </c>
      <c r="B5" s="113" t="s">
        <v>72</v>
      </c>
      <c r="C5" s="43" t="s">
        <v>95</v>
      </c>
      <c r="D5" s="37">
        <v>1</v>
      </c>
      <c r="E5" s="37">
        <v>1</v>
      </c>
      <c r="F5" s="37"/>
      <c r="G5" s="37">
        <v>1</v>
      </c>
      <c r="H5" s="37"/>
      <c r="I5" s="37">
        <v>1</v>
      </c>
      <c r="J5" s="37">
        <v>1</v>
      </c>
      <c r="K5" s="112"/>
      <c r="L5" s="114">
        <f t="shared" si="0"/>
        <v>5</v>
      </c>
      <c r="M5" s="115">
        <f aca="true" t="shared" si="1" ref="M5:M23">L5/8</f>
        <v>0.625</v>
      </c>
    </row>
    <row r="6" spans="1:13" ht="16.5">
      <c r="A6" s="37">
        <v>3</v>
      </c>
      <c r="B6" s="58" t="s">
        <v>127</v>
      </c>
      <c r="C6" s="43" t="s">
        <v>103</v>
      </c>
      <c r="D6" s="37"/>
      <c r="E6" s="37"/>
      <c r="F6" s="37"/>
      <c r="G6" s="37"/>
      <c r="H6" s="37"/>
      <c r="I6" s="37">
        <v>1</v>
      </c>
      <c r="J6" s="37"/>
      <c r="K6" s="112"/>
      <c r="L6" s="37">
        <f t="shared" si="0"/>
        <v>1</v>
      </c>
      <c r="M6" s="111">
        <f t="shared" si="1"/>
        <v>0.125</v>
      </c>
    </row>
    <row r="7" spans="1:13" ht="16.5">
      <c r="A7" s="37">
        <v>4</v>
      </c>
      <c r="B7" s="58" t="s">
        <v>28</v>
      </c>
      <c r="C7" s="43" t="s">
        <v>125</v>
      </c>
      <c r="D7" s="37"/>
      <c r="E7" s="37"/>
      <c r="F7" s="37"/>
      <c r="G7" s="37"/>
      <c r="H7" s="37"/>
      <c r="I7" s="37"/>
      <c r="J7" s="37">
        <v>1</v>
      </c>
      <c r="K7" s="112"/>
      <c r="L7" s="37">
        <f t="shared" si="0"/>
        <v>1</v>
      </c>
      <c r="M7" s="111">
        <f t="shared" si="1"/>
        <v>0.125</v>
      </c>
    </row>
    <row r="8" spans="1:13" ht="16.5">
      <c r="A8" s="37">
        <v>5</v>
      </c>
      <c r="B8" s="58" t="s">
        <v>24</v>
      </c>
      <c r="C8" s="43" t="s">
        <v>25</v>
      </c>
      <c r="D8" s="37"/>
      <c r="E8" s="37"/>
      <c r="F8" s="37"/>
      <c r="G8" s="37"/>
      <c r="H8" s="37"/>
      <c r="I8" s="37">
        <v>1</v>
      </c>
      <c r="J8" s="37"/>
      <c r="K8" s="112"/>
      <c r="L8" s="37">
        <f t="shared" si="0"/>
        <v>1</v>
      </c>
      <c r="M8" s="111">
        <f t="shared" si="1"/>
        <v>0.125</v>
      </c>
    </row>
    <row r="9" spans="1:13" ht="16.5">
      <c r="A9" s="37">
        <v>6</v>
      </c>
      <c r="B9" s="113" t="s">
        <v>35</v>
      </c>
      <c r="C9" s="43" t="s">
        <v>22</v>
      </c>
      <c r="D9" s="37">
        <v>1</v>
      </c>
      <c r="E9" s="37">
        <v>1</v>
      </c>
      <c r="F9" s="37">
        <v>1</v>
      </c>
      <c r="G9" s="37">
        <v>1</v>
      </c>
      <c r="H9" s="37"/>
      <c r="I9" s="37">
        <v>1</v>
      </c>
      <c r="J9" s="37">
        <v>1</v>
      </c>
      <c r="K9" s="112"/>
      <c r="L9" s="114">
        <f t="shared" si="0"/>
        <v>6</v>
      </c>
      <c r="M9" s="115">
        <f t="shared" si="1"/>
        <v>0.75</v>
      </c>
    </row>
    <row r="10" spans="1:13" ht="16.5">
      <c r="A10" s="37">
        <v>7</v>
      </c>
      <c r="B10" s="58" t="s">
        <v>31</v>
      </c>
      <c r="C10" s="43" t="s">
        <v>32</v>
      </c>
      <c r="D10" s="37"/>
      <c r="E10" s="37"/>
      <c r="F10" s="37"/>
      <c r="G10" s="37"/>
      <c r="H10" s="37"/>
      <c r="I10" s="37"/>
      <c r="J10" s="37">
        <v>1</v>
      </c>
      <c r="K10" s="112">
        <v>1</v>
      </c>
      <c r="L10" s="37">
        <f t="shared" si="0"/>
        <v>2</v>
      </c>
      <c r="M10" s="111">
        <f t="shared" si="1"/>
        <v>0.25</v>
      </c>
    </row>
    <row r="11" spans="1:13" ht="16.5">
      <c r="A11" s="37">
        <v>8</v>
      </c>
      <c r="B11" s="113" t="s">
        <v>40</v>
      </c>
      <c r="C11" s="43" t="s">
        <v>96</v>
      </c>
      <c r="D11" s="37">
        <v>1</v>
      </c>
      <c r="E11" s="37">
        <v>1</v>
      </c>
      <c r="F11" s="37">
        <v>1</v>
      </c>
      <c r="G11" s="37">
        <v>1</v>
      </c>
      <c r="H11" s="37">
        <v>1</v>
      </c>
      <c r="I11" s="37">
        <v>1</v>
      </c>
      <c r="J11" s="37">
        <v>1</v>
      </c>
      <c r="K11" s="112">
        <v>1</v>
      </c>
      <c r="L11" s="114">
        <f t="shared" si="0"/>
        <v>8</v>
      </c>
      <c r="M11" s="115">
        <f t="shared" si="1"/>
        <v>1</v>
      </c>
    </row>
    <row r="12" spans="1:13" ht="16.5">
      <c r="A12" s="37">
        <v>9</v>
      </c>
      <c r="B12" s="58" t="s">
        <v>89</v>
      </c>
      <c r="C12" s="43" t="s">
        <v>123</v>
      </c>
      <c r="D12" s="37">
        <v>1</v>
      </c>
      <c r="E12" s="37"/>
      <c r="F12" s="37">
        <v>1</v>
      </c>
      <c r="G12" s="37">
        <v>1</v>
      </c>
      <c r="H12" s="37"/>
      <c r="I12" s="37"/>
      <c r="J12" s="37"/>
      <c r="K12" s="112"/>
      <c r="L12" s="37">
        <f t="shared" si="0"/>
        <v>3</v>
      </c>
      <c r="M12" s="111">
        <f t="shared" si="1"/>
        <v>0.375</v>
      </c>
    </row>
    <row r="13" spans="1:13" ht="16.5">
      <c r="A13" s="37">
        <v>10</v>
      </c>
      <c r="B13" s="58" t="s">
        <v>29</v>
      </c>
      <c r="C13" s="43" t="s">
        <v>30</v>
      </c>
      <c r="D13" s="37"/>
      <c r="E13" s="37"/>
      <c r="F13" s="37"/>
      <c r="G13" s="37"/>
      <c r="H13" s="37"/>
      <c r="I13" s="37"/>
      <c r="J13" s="37">
        <v>1</v>
      </c>
      <c r="K13" s="112"/>
      <c r="L13" s="37">
        <f t="shared" si="0"/>
        <v>1</v>
      </c>
      <c r="M13" s="111">
        <f t="shared" si="1"/>
        <v>0.125</v>
      </c>
    </row>
    <row r="14" spans="1:13" ht="16.5">
      <c r="A14" s="37">
        <v>11</v>
      </c>
      <c r="B14" s="58" t="s">
        <v>124</v>
      </c>
      <c r="C14" s="44" t="s">
        <v>120</v>
      </c>
      <c r="D14" s="37"/>
      <c r="E14" s="37">
        <v>1</v>
      </c>
      <c r="F14" s="37"/>
      <c r="G14" s="37"/>
      <c r="H14" s="37"/>
      <c r="I14" s="37"/>
      <c r="J14" s="37">
        <v>1</v>
      </c>
      <c r="K14" s="112"/>
      <c r="L14" s="37">
        <f t="shared" si="0"/>
        <v>2</v>
      </c>
      <c r="M14" s="111">
        <f t="shared" si="1"/>
        <v>0.25</v>
      </c>
    </row>
    <row r="15" spans="1:13" ht="16.5">
      <c r="A15" s="37">
        <v>12</v>
      </c>
      <c r="B15" s="58" t="s">
        <v>100</v>
      </c>
      <c r="C15" s="43" t="s">
        <v>121</v>
      </c>
      <c r="D15" s="37">
        <v>1</v>
      </c>
      <c r="E15" s="37"/>
      <c r="F15" s="37"/>
      <c r="G15" s="37"/>
      <c r="H15" s="37"/>
      <c r="I15" s="37"/>
      <c r="J15" s="37"/>
      <c r="K15" s="112"/>
      <c r="L15" s="37">
        <f t="shared" si="0"/>
        <v>1</v>
      </c>
      <c r="M15" s="111">
        <f t="shared" si="1"/>
        <v>0.125</v>
      </c>
    </row>
    <row r="16" spans="1:13" ht="16.5">
      <c r="A16" s="37">
        <v>13</v>
      </c>
      <c r="B16" s="58" t="s">
        <v>131</v>
      </c>
      <c r="C16" s="43" t="s">
        <v>107</v>
      </c>
      <c r="D16" s="37">
        <v>1</v>
      </c>
      <c r="E16" s="37"/>
      <c r="F16" s="37"/>
      <c r="G16" s="37"/>
      <c r="H16" s="37"/>
      <c r="I16" s="37">
        <v>1</v>
      </c>
      <c r="J16" s="37"/>
      <c r="K16" s="112"/>
      <c r="L16" s="37">
        <f t="shared" si="0"/>
        <v>2</v>
      </c>
      <c r="M16" s="111">
        <f t="shared" si="1"/>
        <v>0.25</v>
      </c>
    </row>
    <row r="17" spans="1:13" ht="16.5">
      <c r="A17" s="37">
        <v>14</v>
      </c>
      <c r="B17" s="58" t="s">
        <v>132</v>
      </c>
      <c r="C17" s="43" t="s">
        <v>90</v>
      </c>
      <c r="D17" s="37">
        <v>1</v>
      </c>
      <c r="E17" s="37"/>
      <c r="F17" s="37"/>
      <c r="G17" s="37"/>
      <c r="H17" s="37"/>
      <c r="I17" s="37"/>
      <c r="J17" s="37">
        <v>1</v>
      </c>
      <c r="K17" s="112"/>
      <c r="L17" s="37">
        <f t="shared" si="0"/>
        <v>2</v>
      </c>
      <c r="M17" s="111">
        <f t="shared" si="1"/>
        <v>0.25</v>
      </c>
    </row>
    <row r="18" spans="1:13" ht="16.5">
      <c r="A18" s="37">
        <v>15</v>
      </c>
      <c r="B18" s="58" t="s">
        <v>133</v>
      </c>
      <c r="C18" s="43" t="s">
        <v>91</v>
      </c>
      <c r="D18" s="37">
        <v>1</v>
      </c>
      <c r="E18" s="37"/>
      <c r="F18" s="37"/>
      <c r="G18" s="37">
        <v>1</v>
      </c>
      <c r="H18" s="37"/>
      <c r="I18" s="37"/>
      <c r="J18" s="37"/>
      <c r="K18" s="112"/>
      <c r="L18" s="37">
        <f t="shared" si="0"/>
        <v>2</v>
      </c>
      <c r="M18" s="111">
        <f t="shared" si="1"/>
        <v>0.25</v>
      </c>
    </row>
    <row r="19" spans="1:13" ht="16.5">
      <c r="A19" s="37">
        <v>16</v>
      </c>
      <c r="B19" s="58" t="s">
        <v>26</v>
      </c>
      <c r="C19" s="43" t="s">
        <v>27</v>
      </c>
      <c r="D19" s="37"/>
      <c r="E19" s="37"/>
      <c r="F19" s="37"/>
      <c r="G19" s="37"/>
      <c r="H19" s="37"/>
      <c r="I19" s="37">
        <v>1</v>
      </c>
      <c r="J19" s="37"/>
      <c r="K19" s="112"/>
      <c r="L19" s="37">
        <f t="shared" si="0"/>
        <v>1</v>
      </c>
      <c r="M19" s="111">
        <f t="shared" si="1"/>
        <v>0.125</v>
      </c>
    </row>
    <row r="20" spans="1:13" ht="16.5">
      <c r="A20" s="37">
        <v>17</v>
      </c>
      <c r="B20" s="58" t="s">
        <v>134</v>
      </c>
      <c r="C20" s="43" t="s">
        <v>97</v>
      </c>
      <c r="D20" s="37">
        <v>1</v>
      </c>
      <c r="E20" s="37">
        <v>1</v>
      </c>
      <c r="F20" s="37"/>
      <c r="G20" s="37"/>
      <c r="H20" s="37"/>
      <c r="I20" s="37">
        <v>1</v>
      </c>
      <c r="J20" s="37"/>
      <c r="K20" s="112"/>
      <c r="L20" s="37">
        <f t="shared" si="0"/>
        <v>3</v>
      </c>
      <c r="M20" s="111">
        <f t="shared" si="1"/>
        <v>0.375</v>
      </c>
    </row>
    <row r="21" spans="1:13" ht="16.5">
      <c r="A21" s="37">
        <v>18</v>
      </c>
      <c r="B21" s="58" t="s">
        <v>42</v>
      </c>
      <c r="C21" s="43" t="s">
        <v>92</v>
      </c>
      <c r="D21" s="37"/>
      <c r="E21" s="37"/>
      <c r="F21" s="37"/>
      <c r="G21" s="37">
        <v>1</v>
      </c>
      <c r="H21" s="37"/>
      <c r="I21" s="37">
        <v>1</v>
      </c>
      <c r="J21" s="37">
        <v>1</v>
      </c>
      <c r="K21" s="112"/>
      <c r="L21" s="38">
        <f t="shared" si="0"/>
        <v>3</v>
      </c>
      <c r="M21" s="111">
        <f t="shared" si="1"/>
        <v>0.375</v>
      </c>
    </row>
    <row r="22" spans="1:13" ht="16.5">
      <c r="A22" s="37">
        <v>19</v>
      </c>
      <c r="B22" s="58" t="s">
        <v>43</v>
      </c>
      <c r="C22" s="43" t="s">
        <v>93</v>
      </c>
      <c r="D22" s="37">
        <v>1</v>
      </c>
      <c r="E22" s="37">
        <v>1</v>
      </c>
      <c r="F22" s="37"/>
      <c r="G22" s="37"/>
      <c r="H22" s="37"/>
      <c r="I22" s="37">
        <v>1</v>
      </c>
      <c r="J22" s="37"/>
      <c r="K22" s="112"/>
      <c r="L22" s="38">
        <f t="shared" si="0"/>
        <v>3</v>
      </c>
      <c r="M22" s="111">
        <f t="shared" si="1"/>
        <v>0.375</v>
      </c>
    </row>
    <row r="23" spans="1:13" ht="18" thickBot="1">
      <c r="A23" s="40">
        <v>20</v>
      </c>
      <c r="B23" s="156" t="s">
        <v>46</v>
      </c>
      <c r="C23" s="45" t="s">
        <v>94</v>
      </c>
      <c r="D23" s="40">
        <v>1</v>
      </c>
      <c r="E23" s="40">
        <v>1</v>
      </c>
      <c r="F23" s="40"/>
      <c r="G23" s="40">
        <v>1</v>
      </c>
      <c r="H23" s="40">
        <v>1</v>
      </c>
      <c r="I23" s="40"/>
      <c r="J23" s="40">
        <v>1</v>
      </c>
      <c r="K23" s="116">
        <v>1</v>
      </c>
      <c r="L23" s="154">
        <f t="shared" si="0"/>
        <v>6</v>
      </c>
      <c r="M23" s="155">
        <f t="shared" si="1"/>
        <v>0.75</v>
      </c>
    </row>
    <row r="24" spans="1:13" ht="16.5">
      <c r="A24" s="37"/>
      <c r="B24" s="37"/>
      <c r="C24" s="46"/>
      <c r="D24" s="114">
        <f aca="true" t="shared" si="2" ref="D24:K24">SUM(D4:D23)</f>
        <v>12</v>
      </c>
      <c r="E24" s="37">
        <f t="shared" si="2"/>
        <v>8</v>
      </c>
      <c r="F24" s="37">
        <f t="shared" si="2"/>
        <v>3</v>
      </c>
      <c r="G24" s="37">
        <f t="shared" si="2"/>
        <v>7</v>
      </c>
      <c r="H24" s="37">
        <f t="shared" si="2"/>
        <v>2</v>
      </c>
      <c r="I24" s="37">
        <f t="shared" si="2"/>
        <v>11</v>
      </c>
      <c r="J24" s="37">
        <f t="shared" si="2"/>
        <v>11</v>
      </c>
      <c r="K24" s="71">
        <f t="shared" si="2"/>
        <v>3</v>
      </c>
      <c r="L24" s="157">
        <f>SUM(L4:L23)</f>
        <v>57</v>
      </c>
      <c r="M24" s="157">
        <f>L24/8</f>
        <v>7.125</v>
      </c>
    </row>
    <row r="29" spans="1:21" ht="16.5">
      <c r="A29" s="27"/>
      <c r="B29" s="27"/>
      <c r="C29" s="28"/>
      <c r="D29" s="181">
        <v>1</v>
      </c>
      <c r="E29" s="181"/>
      <c r="F29" s="181">
        <v>2</v>
      </c>
      <c r="G29" s="181"/>
      <c r="H29" s="181">
        <v>3</v>
      </c>
      <c r="I29" s="181"/>
      <c r="J29" s="181">
        <v>4</v>
      </c>
      <c r="K29" s="181"/>
      <c r="L29" s="181">
        <v>5</v>
      </c>
      <c r="M29" s="181"/>
      <c r="N29" s="181">
        <v>6</v>
      </c>
      <c r="O29" s="181"/>
      <c r="P29" s="181">
        <v>7</v>
      </c>
      <c r="Q29" s="181"/>
      <c r="R29" s="181">
        <v>8</v>
      </c>
      <c r="S29" s="181"/>
      <c r="T29" s="27"/>
      <c r="U29" s="27"/>
    </row>
    <row r="30" spans="1:21" ht="16.5">
      <c r="A30" s="27"/>
      <c r="B30" s="27"/>
      <c r="C30" s="28"/>
      <c r="D30" s="181" t="s">
        <v>145</v>
      </c>
      <c r="E30" s="181"/>
      <c r="F30" s="181" t="s">
        <v>146</v>
      </c>
      <c r="G30" s="181"/>
      <c r="H30" s="181" t="s">
        <v>147</v>
      </c>
      <c r="I30" s="181"/>
      <c r="J30" s="181" t="s">
        <v>148</v>
      </c>
      <c r="K30" s="181"/>
      <c r="L30" s="181" t="s">
        <v>149</v>
      </c>
      <c r="M30" s="181"/>
      <c r="N30" s="181" t="s">
        <v>16</v>
      </c>
      <c r="O30" s="181"/>
      <c r="P30" s="181" t="s">
        <v>17</v>
      </c>
      <c r="Q30" s="181"/>
      <c r="R30" s="182" t="s">
        <v>18</v>
      </c>
      <c r="S30" s="183"/>
      <c r="T30" s="27"/>
      <c r="U30" s="27"/>
    </row>
    <row r="31" spans="1:21" ht="16.5">
      <c r="A31" s="27"/>
      <c r="B31" s="27"/>
      <c r="C31" s="28"/>
      <c r="D31" s="181" t="s">
        <v>87</v>
      </c>
      <c r="E31" s="181"/>
      <c r="F31" s="181" t="s">
        <v>87</v>
      </c>
      <c r="G31" s="181"/>
      <c r="H31" s="181" t="s">
        <v>87</v>
      </c>
      <c r="I31" s="181"/>
      <c r="J31" s="181" t="s">
        <v>87</v>
      </c>
      <c r="K31" s="181"/>
      <c r="L31" s="181" t="s">
        <v>87</v>
      </c>
      <c r="M31" s="181"/>
      <c r="N31" s="181" t="s">
        <v>87</v>
      </c>
      <c r="O31" s="181"/>
      <c r="P31" s="181" t="s">
        <v>87</v>
      </c>
      <c r="Q31" s="181"/>
      <c r="R31" s="182" t="s">
        <v>87</v>
      </c>
      <c r="S31" s="183"/>
      <c r="T31" s="27"/>
      <c r="U31" s="27"/>
    </row>
    <row r="32" spans="1:21" ht="18" thickBot="1">
      <c r="A32" s="31"/>
      <c r="B32" s="31"/>
      <c r="C32" s="32"/>
      <c r="D32" s="33" t="s">
        <v>85</v>
      </c>
      <c r="E32" s="33" t="s">
        <v>88</v>
      </c>
      <c r="F32" s="33" t="s">
        <v>85</v>
      </c>
      <c r="G32" s="33" t="s">
        <v>88</v>
      </c>
      <c r="H32" s="33" t="s">
        <v>85</v>
      </c>
      <c r="I32" s="33" t="s">
        <v>88</v>
      </c>
      <c r="J32" s="33" t="s">
        <v>85</v>
      </c>
      <c r="K32" s="33" t="s">
        <v>88</v>
      </c>
      <c r="L32" s="33" t="s">
        <v>85</v>
      </c>
      <c r="M32" s="33" t="s">
        <v>88</v>
      </c>
      <c r="N32" s="33" t="s">
        <v>85</v>
      </c>
      <c r="O32" s="33" t="s">
        <v>88</v>
      </c>
      <c r="P32" s="33" t="s">
        <v>85</v>
      </c>
      <c r="Q32" s="33" t="s">
        <v>88</v>
      </c>
      <c r="R32" s="33" t="s">
        <v>85</v>
      </c>
      <c r="S32" s="118" t="s">
        <v>88</v>
      </c>
      <c r="T32" s="33" t="s">
        <v>119</v>
      </c>
      <c r="U32" s="33" t="s">
        <v>118</v>
      </c>
    </row>
    <row r="33" spans="1:21" ht="16.5">
      <c r="A33" s="35">
        <v>1</v>
      </c>
      <c r="B33" s="59" t="s">
        <v>105</v>
      </c>
      <c r="C33" s="35" t="s">
        <v>23</v>
      </c>
      <c r="D33" s="29"/>
      <c r="E33" s="29">
        <v>1</v>
      </c>
      <c r="F33" s="29"/>
      <c r="G33" s="29">
        <v>1</v>
      </c>
      <c r="H33" s="29"/>
      <c r="I33" s="29"/>
      <c r="J33" s="29"/>
      <c r="K33" s="30"/>
      <c r="L33" s="29"/>
      <c r="M33" s="30"/>
      <c r="N33" s="29"/>
      <c r="O33" s="30">
        <v>1</v>
      </c>
      <c r="P33" s="29"/>
      <c r="Q33" s="30">
        <v>1</v>
      </c>
      <c r="R33" s="117"/>
      <c r="S33" s="119"/>
      <c r="T33" s="27">
        <f aca="true" t="shared" si="3" ref="T33:T52">SUM(D33:S33)</f>
        <v>4</v>
      </c>
      <c r="U33" s="120">
        <f>T33/16</f>
        <v>0.25</v>
      </c>
    </row>
    <row r="34" spans="1:21" ht="16.5">
      <c r="A34" s="35">
        <v>2</v>
      </c>
      <c r="B34" s="59" t="s">
        <v>126</v>
      </c>
      <c r="C34" s="34" t="s">
        <v>95</v>
      </c>
      <c r="D34" s="27">
        <v>1</v>
      </c>
      <c r="E34" s="27"/>
      <c r="F34" s="27">
        <v>1</v>
      </c>
      <c r="G34" s="27"/>
      <c r="H34" s="27"/>
      <c r="I34" s="27"/>
      <c r="J34" s="27">
        <v>1</v>
      </c>
      <c r="K34" s="27"/>
      <c r="L34" s="27"/>
      <c r="M34" s="27"/>
      <c r="N34" s="27">
        <v>1</v>
      </c>
      <c r="O34" s="27"/>
      <c r="P34" s="27">
        <v>1</v>
      </c>
      <c r="Q34" s="27"/>
      <c r="R34" s="121"/>
      <c r="S34" s="122"/>
      <c r="T34" s="27">
        <f t="shared" si="3"/>
        <v>5</v>
      </c>
      <c r="U34" s="120">
        <f aca="true" t="shared" si="4" ref="U34:U52">T34/16</f>
        <v>0.3125</v>
      </c>
    </row>
    <row r="35" spans="1:21" ht="16.5">
      <c r="A35" s="35">
        <v>3</v>
      </c>
      <c r="B35" s="59" t="s">
        <v>127</v>
      </c>
      <c r="C35" s="34" t="s">
        <v>103</v>
      </c>
      <c r="D35" s="27"/>
      <c r="E35" s="27"/>
      <c r="F35" s="27"/>
      <c r="G35" s="27"/>
      <c r="H35" s="27"/>
      <c r="I35" s="27"/>
      <c r="J35" s="27"/>
      <c r="K35" s="27"/>
      <c r="L35" s="27"/>
      <c r="M35" s="27"/>
      <c r="N35" s="27">
        <v>1</v>
      </c>
      <c r="O35" s="27"/>
      <c r="P35" s="27"/>
      <c r="Q35" s="27"/>
      <c r="R35" s="121"/>
      <c r="S35" s="122"/>
      <c r="T35" s="27">
        <f t="shared" si="3"/>
        <v>1</v>
      </c>
      <c r="U35" s="120">
        <f t="shared" si="4"/>
        <v>0.0625</v>
      </c>
    </row>
    <row r="36" spans="1:21" ht="16.5">
      <c r="A36" s="35">
        <v>4</v>
      </c>
      <c r="B36" s="59" t="s">
        <v>28</v>
      </c>
      <c r="C36" s="34" t="s">
        <v>125</v>
      </c>
      <c r="D36" s="27"/>
      <c r="E36" s="27"/>
      <c r="F36" s="27"/>
      <c r="G36" s="27"/>
      <c r="H36" s="27"/>
      <c r="I36" s="27"/>
      <c r="J36" s="27"/>
      <c r="K36" s="27"/>
      <c r="L36" s="27"/>
      <c r="M36" s="27"/>
      <c r="N36" s="27"/>
      <c r="O36" s="27"/>
      <c r="P36" s="27">
        <v>1</v>
      </c>
      <c r="Q36" s="27"/>
      <c r="R36" s="121"/>
      <c r="S36" s="122"/>
      <c r="T36" s="27">
        <f t="shared" si="3"/>
        <v>1</v>
      </c>
      <c r="U36" s="120">
        <f t="shared" si="4"/>
        <v>0.0625</v>
      </c>
    </row>
    <row r="37" spans="1:21" ht="16.5">
      <c r="A37" s="35">
        <v>5</v>
      </c>
      <c r="B37" s="59" t="s">
        <v>24</v>
      </c>
      <c r="C37" s="34" t="s">
        <v>25</v>
      </c>
      <c r="D37" s="27"/>
      <c r="E37" s="27"/>
      <c r="F37" s="27"/>
      <c r="G37" s="27"/>
      <c r="H37" s="27"/>
      <c r="I37" s="27"/>
      <c r="J37" s="27"/>
      <c r="K37" s="27"/>
      <c r="L37" s="27"/>
      <c r="M37" s="27"/>
      <c r="N37" s="27">
        <v>1</v>
      </c>
      <c r="O37" s="27"/>
      <c r="P37" s="27"/>
      <c r="Q37" s="27"/>
      <c r="R37" s="121"/>
      <c r="S37" s="122"/>
      <c r="T37" s="27">
        <f t="shared" si="3"/>
        <v>1</v>
      </c>
      <c r="U37" s="120">
        <f t="shared" si="4"/>
        <v>0.0625</v>
      </c>
    </row>
    <row r="38" spans="1:21" ht="16.5">
      <c r="A38" s="35">
        <v>6</v>
      </c>
      <c r="B38" s="59" t="s">
        <v>21</v>
      </c>
      <c r="C38" s="34" t="s">
        <v>22</v>
      </c>
      <c r="D38" s="27"/>
      <c r="E38" s="27">
        <v>1</v>
      </c>
      <c r="F38" s="27">
        <v>1</v>
      </c>
      <c r="G38" s="27"/>
      <c r="H38" s="27">
        <v>1</v>
      </c>
      <c r="I38" s="27"/>
      <c r="J38" s="27"/>
      <c r="K38" s="27">
        <v>1</v>
      </c>
      <c r="L38" s="27"/>
      <c r="M38" s="27"/>
      <c r="N38" s="27"/>
      <c r="O38" s="27">
        <v>1</v>
      </c>
      <c r="P38" s="27">
        <v>1</v>
      </c>
      <c r="Q38" s="27">
        <v>1</v>
      </c>
      <c r="R38" s="121"/>
      <c r="S38" s="122"/>
      <c r="T38" s="27">
        <f t="shared" si="3"/>
        <v>7</v>
      </c>
      <c r="U38" s="120">
        <f t="shared" si="4"/>
        <v>0.4375</v>
      </c>
    </row>
    <row r="39" spans="1:21" ht="16.5">
      <c r="A39" s="35">
        <v>7</v>
      </c>
      <c r="B39" s="59" t="s">
        <v>31</v>
      </c>
      <c r="C39" s="34" t="s">
        <v>32</v>
      </c>
      <c r="D39" s="27"/>
      <c r="E39" s="27"/>
      <c r="F39" s="27"/>
      <c r="G39" s="27"/>
      <c r="H39" s="27"/>
      <c r="I39" s="27"/>
      <c r="J39" s="27"/>
      <c r="K39" s="27"/>
      <c r="L39" s="27"/>
      <c r="M39" s="27"/>
      <c r="N39" s="27"/>
      <c r="O39" s="27"/>
      <c r="P39" s="27"/>
      <c r="Q39" s="27">
        <v>1</v>
      </c>
      <c r="R39" s="121"/>
      <c r="S39" s="122">
        <v>1</v>
      </c>
      <c r="T39" s="27">
        <f t="shared" si="3"/>
        <v>2</v>
      </c>
      <c r="U39" s="120">
        <f t="shared" si="4"/>
        <v>0.125</v>
      </c>
    </row>
    <row r="40" spans="1:21" ht="16.5">
      <c r="A40" s="35">
        <v>8</v>
      </c>
      <c r="B40" s="123" t="s">
        <v>45</v>
      </c>
      <c r="C40" s="124" t="s">
        <v>96</v>
      </c>
      <c r="D40" s="27"/>
      <c r="E40" s="27">
        <v>1</v>
      </c>
      <c r="F40" s="27"/>
      <c r="G40" s="27">
        <v>1</v>
      </c>
      <c r="H40" s="27"/>
      <c r="I40" s="27">
        <v>1</v>
      </c>
      <c r="J40" s="27"/>
      <c r="K40" s="27">
        <v>1</v>
      </c>
      <c r="L40" s="27"/>
      <c r="M40" s="27">
        <v>1</v>
      </c>
      <c r="N40" s="27"/>
      <c r="O40" s="27">
        <v>1</v>
      </c>
      <c r="P40" s="27"/>
      <c r="Q40" s="27">
        <v>1</v>
      </c>
      <c r="R40" s="121"/>
      <c r="S40" s="122">
        <v>1</v>
      </c>
      <c r="T40" s="125">
        <f t="shared" si="3"/>
        <v>8</v>
      </c>
      <c r="U40" s="126">
        <f t="shared" si="4"/>
        <v>0.5</v>
      </c>
    </row>
    <row r="41" spans="1:21" ht="16.5">
      <c r="A41" s="35">
        <v>9</v>
      </c>
      <c r="B41" s="59" t="s">
        <v>89</v>
      </c>
      <c r="C41" s="34" t="s">
        <v>123</v>
      </c>
      <c r="D41" s="27"/>
      <c r="E41" s="27">
        <v>1</v>
      </c>
      <c r="F41" s="27"/>
      <c r="G41" s="27"/>
      <c r="H41" s="27"/>
      <c r="I41" s="27">
        <v>1</v>
      </c>
      <c r="J41" s="27"/>
      <c r="K41" s="27">
        <v>1</v>
      </c>
      <c r="L41" s="27"/>
      <c r="M41" s="27"/>
      <c r="N41" s="27"/>
      <c r="O41" s="27"/>
      <c r="P41" s="27"/>
      <c r="Q41" s="27"/>
      <c r="R41" s="121"/>
      <c r="S41" s="122"/>
      <c r="T41" s="27">
        <f t="shared" si="3"/>
        <v>3</v>
      </c>
      <c r="U41" s="120">
        <f t="shared" si="4"/>
        <v>0.1875</v>
      </c>
    </row>
    <row r="42" spans="1:21" ht="16.5">
      <c r="A42" s="35">
        <v>10</v>
      </c>
      <c r="B42" s="59" t="s">
        <v>29</v>
      </c>
      <c r="C42" s="34" t="s">
        <v>30</v>
      </c>
      <c r="D42" s="27"/>
      <c r="E42" s="27"/>
      <c r="F42" s="27"/>
      <c r="G42" s="27"/>
      <c r="H42" s="27"/>
      <c r="I42" s="27"/>
      <c r="J42" s="27"/>
      <c r="K42" s="27"/>
      <c r="L42" s="27"/>
      <c r="M42" s="27"/>
      <c r="N42" s="27"/>
      <c r="O42" s="27"/>
      <c r="P42" s="27"/>
      <c r="Q42" s="27">
        <v>1</v>
      </c>
      <c r="R42" s="121"/>
      <c r="S42" s="122"/>
      <c r="T42" s="27">
        <f t="shared" si="3"/>
        <v>1</v>
      </c>
      <c r="U42" s="120">
        <f t="shared" si="4"/>
        <v>0.0625</v>
      </c>
    </row>
    <row r="43" spans="1:21" ht="16.5">
      <c r="A43" s="35">
        <v>11</v>
      </c>
      <c r="B43" s="59" t="s">
        <v>124</v>
      </c>
      <c r="C43" s="35" t="s">
        <v>120</v>
      </c>
      <c r="D43" s="27"/>
      <c r="E43" s="27"/>
      <c r="F43" s="27"/>
      <c r="G43" s="27">
        <v>1</v>
      </c>
      <c r="H43" s="27"/>
      <c r="I43" s="27"/>
      <c r="J43" s="27"/>
      <c r="K43" s="27"/>
      <c r="L43" s="27"/>
      <c r="M43" s="27"/>
      <c r="N43" s="27"/>
      <c r="O43" s="27"/>
      <c r="P43" s="27"/>
      <c r="Q43" s="27">
        <v>1</v>
      </c>
      <c r="R43" s="121"/>
      <c r="S43" s="122"/>
      <c r="T43" s="27">
        <f t="shared" si="3"/>
        <v>2</v>
      </c>
      <c r="U43" s="120">
        <f t="shared" si="4"/>
        <v>0.125</v>
      </c>
    </row>
    <row r="44" spans="1:21" ht="16.5">
      <c r="A44" s="35">
        <v>12</v>
      </c>
      <c r="B44" s="59" t="s">
        <v>100</v>
      </c>
      <c r="C44" s="34" t="s">
        <v>121</v>
      </c>
      <c r="D44" s="27"/>
      <c r="E44" s="27">
        <v>1</v>
      </c>
      <c r="F44" s="27"/>
      <c r="G44" s="27"/>
      <c r="H44" s="27"/>
      <c r="I44" s="27"/>
      <c r="J44" s="27"/>
      <c r="K44" s="27"/>
      <c r="L44" s="27"/>
      <c r="M44" s="27"/>
      <c r="N44" s="27"/>
      <c r="O44" s="27"/>
      <c r="P44" s="27"/>
      <c r="Q44" s="27"/>
      <c r="R44" s="121"/>
      <c r="S44" s="122"/>
      <c r="T44" s="27">
        <f t="shared" si="3"/>
        <v>1</v>
      </c>
      <c r="U44" s="120">
        <f t="shared" si="4"/>
        <v>0.0625</v>
      </c>
    </row>
    <row r="45" spans="1:21" ht="16.5">
      <c r="A45" s="35">
        <v>13</v>
      </c>
      <c r="B45" s="59" t="s">
        <v>131</v>
      </c>
      <c r="C45" s="34" t="s">
        <v>107</v>
      </c>
      <c r="D45" s="27">
        <v>1</v>
      </c>
      <c r="E45" s="27"/>
      <c r="F45" s="27"/>
      <c r="G45" s="27"/>
      <c r="H45" s="27"/>
      <c r="I45" s="27"/>
      <c r="J45" s="27"/>
      <c r="K45" s="27"/>
      <c r="L45" s="27"/>
      <c r="M45" s="27"/>
      <c r="N45" s="27">
        <v>1</v>
      </c>
      <c r="O45" s="27"/>
      <c r="P45" s="27"/>
      <c r="Q45" s="27"/>
      <c r="R45" s="121"/>
      <c r="S45" s="122"/>
      <c r="T45" s="27">
        <f t="shared" si="3"/>
        <v>2</v>
      </c>
      <c r="U45" s="120">
        <f t="shared" si="4"/>
        <v>0.125</v>
      </c>
    </row>
    <row r="46" spans="1:21" ht="16.5">
      <c r="A46" s="35">
        <v>14</v>
      </c>
      <c r="B46" s="59" t="s">
        <v>132</v>
      </c>
      <c r="C46" s="34" t="s">
        <v>90</v>
      </c>
      <c r="D46" s="27"/>
      <c r="E46" s="27">
        <v>1</v>
      </c>
      <c r="F46" s="27"/>
      <c r="G46" s="27"/>
      <c r="H46" s="27"/>
      <c r="I46" s="27"/>
      <c r="J46" s="27"/>
      <c r="K46" s="27"/>
      <c r="L46" s="27"/>
      <c r="M46" s="27"/>
      <c r="N46" s="27"/>
      <c r="O46" s="27"/>
      <c r="P46" s="27">
        <v>1</v>
      </c>
      <c r="Q46" s="27"/>
      <c r="R46" s="121"/>
      <c r="S46" s="122"/>
      <c r="T46" s="27">
        <f t="shared" si="3"/>
        <v>2</v>
      </c>
      <c r="U46" s="120">
        <f t="shared" si="4"/>
        <v>0.125</v>
      </c>
    </row>
    <row r="47" spans="1:21" ht="16.5">
      <c r="A47" s="35">
        <v>15</v>
      </c>
      <c r="B47" s="59" t="s">
        <v>133</v>
      </c>
      <c r="C47" s="34" t="s">
        <v>91</v>
      </c>
      <c r="D47" s="27"/>
      <c r="E47" s="27">
        <v>1</v>
      </c>
      <c r="F47" s="27"/>
      <c r="G47" s="27"/>
      <c r="H47" s="27"/>
      <c r="I47" s="27"/>
      <c r="J47" s="27"/>
      <c r="K47" s="27">
        <v>1</v>
      </c>
      <c r="L47" s="27"/>
      <c r="M47" s="27"/>
      <c r="N47" s="27"/>
      <c r="O47" s="27"/>
      <c r="P47" s="27"/>
      <c r="Q47" s="27"/>
      <c r="R47" s="121"/>
      <c r="S47" s="122"/>
      <c r="T47" s="27">
        <f t="shared" si="3"/>
        <v>2</v>
      </c>
      <c r="U47" s="120">
        <f t="shared" si="4"/>
        <v>0.125</v>
      </c>
    </row>
    <row r="48" spans="1:21" ht="16.5">
      <c r="A48" s="35">
        <v>16</v>
      </c>
      <c r="B48" s="59" t="s">
        <v>26</v>
      </c>
      <c r="C48" s="34" t="s">
        <v>27</v>
      </c>
      <c r="D48" s="27"/>
      <c r="E48" s="27"/>
      <c r="F48" s="27"/>
      <c r="G48" s="27"/>
      <c r="H48" s="27"/>
      <c r="I48" s="27"/>
      <c r="J48" s="27"/>
      <c r="K48" s="27"/>
      <c r="L48" s="27"/>
      <c r="M48" s="27"/>
      <c r="N48" s="27"/>
      <c r="O48" s="27">
        <v>1</v>
      </c>
      <c r="P48" s="27"/>
      <c r="Q48" s="27"/>
      <c r="R48" s="121"/>
      <c r="S48" s="122"/>
      <c r="T48" s="27">
        <f t="shared" si="3"/>
        <v>1</v>
      </c>
      <c r="U48" s="120">
        <f t="shared" si="4"/>
        <v>0.0625</v>
      </c>
    </row>
    <row r="49" spans="1:21" ht="16.5">
      <c r="A49" s="35">
        <v>17</v>
      </c>
      <c r="B49" s="59" t="s">
        <v>134</v>
      </c>
      <c r="C49" s="34" t="s">
        <v>97</v>
      </c>
      <c r="D49" s="27">
        <v>1</v>
      </c>
      <c r="E49" s="27"/>
      <c r="F49" s="27">
        <v>1</v>
      </c>
      <c r="G49" s="27"/>
      <c r="H49" s="27"/>
      <c r="I49" s="27"/>
      <c r="J49" s="27"/>
      <c r="K49" s="27"/>
      <c r="L49" s="27"/>
      <c r="M49" s="27"/>
      <c r="N49" s="27">
        <v>1</v>
      </c>
      <c r="O49" s="27"/>
      <c r="P49" s="27"/>
      <c r="Q49" s="27"/>
      <c r="R49" s="121"/>
      <c r="S49" s="122"/>
      <c r="T49" s="27">
        <f t="shared" si="3"/>
        <v>3</v>
      </c>
      <c r="U49" s="120">
        <f t="shared" si="4"/>
        <v>0.1875</v>
      </c>
    </row>
    <row r="50" spans="1:21" ht="16.5">
      <c r="A50" s="35">
        <v>18</v>
      </c>
      <c r="B50" s="59" t="s">
        <v>135</v>
      </c>
      <c r="C50" s="34" t="s">
        <v>92</v>
      </c>
      <c r="D50" s="27"/>
      <c r="E50" s="27"/>
      <c r="F50" s="27"/>
      <c r="G50" s="27"/>
      <c r="H50" s="27"/>
      <c r="I50" s="27"/>
      <c r="J50" s="27">
        <v>1</v>
      </c>
      <c r="K50" s="27"/>
      <c r="L50" s="27"/>
      <c r="M50" s="27"/>
      <c r="N50" s="27">
        <v>1</v>
      </c>
      <c r="O50" s="27">
        <v>1</v>
      </c>
      <c r="P50" s="27">
        <v>1</v>
      </c>
      <c r="Q50" s="27"/>
      <c r="R50" s="121"/>
      <c r="S50" s="122"/>
      <c r="T50" s="27">
        <f t="shared" si="3"/>
        <v>4</v>
      </c>
      <c r="U50" s="120">
        <f t="shared" si="4"/>
        <v>0.25</v>
      </c>
    </row>
    <row r="51" spans="1:21" ht="16.5">
      <c r="A51" s="35">
        <v>19</v>
      </c>
      <c r="B51" s="59" t="s">
        <v>136</v>
      </c>
      <c r="C51" s="34" t="s">
        <v>93</v>
      </c>
      <c r="D51" s="27">
        <v>1</v>
      </c>
      <c r="E51" s="27"/>
      <c r="F51" s="27">
        <v>1</v>
      </c>
      <c r="G51" s="27"/>
      <c r="H51" s="27"/>
      <c r="I51" s="27"/>
      <c r="J51" s="27"/>
      <c r="K51" s="27"/>
      <c r="L51" s="27"/>
      <c r="M51" s="27"/>
      <c r="N51" s="27">
        <v>1</v>
      </c>
      <c r="O51" s="27"/>
      <c r="P51" s="27"/>
      <c r="Q51" s="27"/>
      <c r="R51" s="121"/>
      <c r="S51" s="122"/>
      <c r="T51" s="28">
        <f t="shared" si="3"/>
        <v>3</v>
      </c>
      <c r="U51" s="120">
        <f t="shared" si="4"/>
        <v>0.1875</v>
      </c>
    </row>
    <row r="52" spans="1:21" ht="18" thickBot="1">
      <c r="A52" s="127">
        <v>20</v>
      </c>
      <c r="B52" s="128" t="s">
        <v>46</v>
      </c>
      <c r="C52" s="129" t="s">
        <v>94</v>
      </c>
      <c r="D52" s="31"/>
      <c r="E52" s="31">
        <v>1</v>
      </c>
      <c r="F52" s="31">
        <v>1</v>
      </c>
      <c r="G52" s="31">
        <v>1</v>
      </c>
      <c r="H52" s="31"/>
      <c r="I52" s="31"/>
      <c r="J52" s="31"/>
      <c r="K52" s="31">
        <v>1</v>
      </c>
      <c r="L52" s="31">
        <v>1</v>
      </c>
      <c r="M52" s="31">
        <v>1</v>
      </c>
      <c r="N52" s="31"/>
      <c r="O52" s="31"/>
      <c r="P52" s="31"/>
      <c r="Q52" s="31">
        <v>1</v>
      </c>
      <c r="R52" s="31"/>
      <c r="S52" s="130">
        <v>1</v>
      </c>
      <c r="T52" s="131">
        <f t="shared" si="3"/>
        <v>8</v>
      </c>
      <c r="U52" s="132">
        <f t="shared" si="4"/>
        <v>0.5</v>
      </c>
    </row>
    <row r="53" spans="1:21" ht="16.5">
      <c r="A53" s="35"/>
      <c r="B53" s="27"/>
      <c r="C53" s="36"/>
      <c r="D53" s="27">
        <f aca="true" t="shared" si="5" ref="D53:S53">SUM(D33:D52)</f>
        <v>4</v>
      </c>
      <c r="E53" s="27">
        <f t="shared" si="5"/>
        <v>8</v>
      </c>
      <c r="F53" s="27">
        <f t="shared" si="5"/>
        <v>5</v>
      </c>
      <c r="G53" s="27">
        <f t="shared" si="5"/>
        <v>4</v>
      </c>
      <c r="H53" s="27">
        <f t="shared" si="5"/>
        <v>1</v>
      </c>
      <c r="I53" s="27">
        <f t="shared" si="5"/>
        <v>2</v>
      </c>
      <c r="J53" s="27">
        <f t="shared" si="5"/>
        <v>2</v>
      </c>
      <c r="K53" s="27">
        <f t="shared" si="5"/>
        <v>5</v>
      </c>
      <c r="L53" s="27">
        <f t="shared" si="5"/>
        <v>1</v>
      </c>
      <c r="M53" s="27">
        <f t="shared" si="5"/>
        <v>2</v>
      </c>
      <c r="N53" s="27">
        <f t="shared" si="5"/>
        <v>7</v>
      </c>
      <c r="O53" s="27">
        <f t="shared" si="5"/>
        <v>5</v>
      </c>
      <c r="P53" s="27">
        <f t="shared" si="5"/>
        <v>5</v>
      </c>
      <c r="Q53" s="27">
        <f t="shared" si="5"/>
        <v>7</v>
      </c>
      <c r="R53" s="121">
        <f t="shared" si="5"/>
        <v>0</v>
      </c>
      <c r="S53" s="122">
        <f t="shared" si="5"/>
        <v>3</v>
      </c>
      <c r="T53" s="27"/>
      <c r="U53" s="27"/>
    </row>
  </sheetData>
  <sheetProtection/>
  <mergeCells count="24">
    <mergeCell ref="R29:S29"/>
    <mergeCell ref="R30:S30"/>
    <mergeCell ref="R31:S31"/>
    <mergeCell ref="J31:K31"/>
    <mergeCell ref="L31:M31"/>
    <mergeCell ref="N29:O29"/>
    <mergeCell ref="J29:K29"/>
    <mergeCell ref="D31:E31"/>
    <mergeCell ref="D29:E29"/>
    <mergeCell ref="D30:E30"/>
    <mergeCell ref="F29:G29"/>
    <mergeCell ref="H29:I29"/>
    <mergeCell ref="H30:I30"/>
    <mergeCell ref="H31:I31"/>
    <mergeCell ref="P29:Q29"/>
    <mergeCell ref="P30:Q30"/>
    <mergeCell ref="P31:Q31"/>
    <mergeCell ref="L30:M30"/>
    <mergeCell ref="L29:M29"/>
    <mergeCell ref="F31:G31"/>
    <mergeCell ref="F30:G30"/>
    <mergeCell ref="N30:O30"/>
    <mergeCell ref="N31:O31"/>
    <mergeCell ref="J30:K30"/>
  </mergeCells>
  <printOptions/>
  <pageMargins left="0.75" right="0.75" top="1" bottom="1" header="0.512" footer="0.512"/>
  <pageSetup orientation="portrait"/>
</worksheet>
</file>

<file path=xl/worksheets/sheet6.xml><?xml version="1.0" encoding="utf-8"?>
<worksheet xmlns="http://schemas.openxmlformats.org/spreadsheetml/2006/main" xmlns:r="http://schemas.openxmlformats.org/officeDocument/2006/relationships">
  <dimension ref="B1:BF75"/>
  <sheetViews>
    <sheetView zoomScale="75" zoomScaleNormal="75" workbookViewId="0" topLeftCell="A40">
      <selection activeCell="D63" sqref="D63"/>
    </sheetView>
  </sheetViews>
  <sheetFormatPr defaultColWidth="8.875" defaultRowHeight="13.5"/>
  <cols>
    <col min="1" max="23" width="8.875" style="0" customWidth="1"/>
    <col min="24" max="24" width="9.00390625" style="61" customWidth="1"/>
  </cols>
  <sheetData>
    <row r="1" spans="2:58" ht="16.5">
      <c r="B1" s="136" t="s">
        <v>47</v>
      </c>
      <c r="C1" s="137" t="s">
        <v>105</v>
      </c>
      <c r="D1" s="137" t="s">
        <v>129</v>
      </c>
      <c r="E1" s="138" t="s">
        <v>41</v>
      </c>
      <c r="F1" s="137" t="s">
        <v>127</v>
      </c>
      <c r="G1" s="137" t="s">
        <v>28</v>
      </c>
      <c r="H1" s="137" t="s">
        <v>24</v>
      </c>
      <c r="I1" s="137" t="s">
        <v>21</v>
      </c>
      <c r="J1" s="137" t="s">
        <v>31</v>
      </c>
      <c r="K1" s="138" t="s">
        <v>40</v>
      </c>
      <c r="L1" s="137" t="s">
        <v>89</v>
      </c>
      <c r="M1" s="137" t="s">
        <v>128</v>
      </c>
      <c r="N1" s="137" t="s">
        <v>29</v>
      </c>
      <c r="O1" s="137" t="s">
        <v>124</v>
      </c>
      <c r="P1" s="137" t="s">
        <v>100</v>
      </c>
      <c r="Q1" s="137" t="s">
        <v>101</v>
      </c>
      <c r="R1" s="137" t="s">
        <v>131</v>
      </c>
      <c r="S1" s="137" t="s">
        <v>132</v>
      </c>
      <c r="T1" s="137" t="s">
        <v>133</v>
      </c>
      <c r="U1" s="137" t="s">
        <v>26</v>
      </c>
      <c r="V1" s="137" t="s">
        <v>134</v>
      </c>
      <c r="W1" s="138" t="s">
        <v>42</v>
      </c>
      <c r="X1" s="137" t="s">
        <v>20</v>
      </c>
      <c r="Y1" s="138" t="s">
        <v>43</v>
      </c>
      <c r="Z1" s="137" t="s">
        <v>137</v>
      </c>
      <c r="AA1" s="138" t="s">
        <v>44</v>
      </c>
      <c r="AB1" s="139" t="s">
        <v>119</v>
      </c>
      <c r="AD1" s="136" t="s">
        <v>47</v>
      </c>
      <c r="AE1" s="137" t="s">
        <v>105</v>
      </c>
      <c r="AF1" s="137" t="s">
        <v>129</v>
      </c>
      <c r="AG1" s="138" t="s">
        <v>41</v>
      </c>
      <c r="AH1" s="137" t="s">
        <v>127</v>
      </c>
      <c r="AI1" s="137" t="s">
        <v>28</v>
      </c>
      <c r="AJ1" s="137" t="s">
        <v>24</v>
      </c>
      <c r="AK1" s="137" t="s">
        <v>21</v>
      </c>
      <c r="AL1" s="137" t="s">
        <v>31</v>
      </c>
      <c r="AM1" s="138" t="s">
        <v>40</v>
      </c>
      <c r="AN1" s="137" t="s">
        <v>89</v>
      </c>
      <c r="AO1" s="137" t="s">
        <v>128</v>
      </c>
      <c r="AP1" s="137" t="s">
        <v>29</v>
      </c>
      <c r="AQ1" s="137" t="s">
        <v>124</v>
      </c>
      <c r="AR1" s="137" t="s">
        <v>100</v>
      </c>
      <c r="AS1" s="137" t="s">
        <v>101</v>
      </c>
      <c r="AT1" s="137" t="s">
        <v>131</v>
      </c>
      <c r="AU1" s="137" t="s">
        <v>132</v>
      </c>
      <c r="AV1" s="137" t="s">
        <v>133</v>
      </c>
      <c r="AW1" s="137" t="s">
        <v>26</v>
      </c>
      <c r="AX1" s="137" t="s">
        <v>134</v>
      </c>
      <c r="AY1" s="138" t="s">
        <v>42</v>
      </c>
      <c r="AZ1" s="137" t="s">
        <v>20</v>
      </c>
      <c r="BA1" s="138" t="s">
        <v>43</v>
      </c>
      <c r="BB1" s="137" t="s">
        <v>137</v>
      </c>
      <c r="BC1" s="138" t="s">
        <v>44</v>
      </c>
      <c r="BD1" s="139" t="s">
        <v>119</v>
      </c>
      <c r="BE1" s="143" t="s">
        <v>48</v>
      </c>
      <c r="BF1" s="143" t="s">
        <v>49</v>
      </c>
    </row>
    <row r="2" spans="2:58" ht="16.5">
      <c r="B2" s="140" t="s">
        <v>145</v>
      </c>
      <c r="C2" s="141">
        <v>1</v>
      </c>
      <c r="D2" s="136"/>
      <c r="E2" s="136">
        <v>1</v>
      </c>
      <c r="F2" s="136"/>
      <c r="G2" s="136"/>
      <c r="H2" s="136"/>
      <c r="I2" s="136">
        <v>1</v>
      </c>
      <c r="J2" s="136"/>
      <c r="K2" s="136">
        <v>1</v>
      </c>
      <c r="L2" s="136">
        <v>1</v>
      </c>
      <c r="M2" s="136"/>
      <c r="N2" s="136"/>
      <c r="O2" s="136"/>
      <c r="P2" s="136">
        <v>1</v>
      </c>
      <c r="Q2" s="136"/>
      <c r="R2" s="136">
        <v>1</v>
      </c>
      <c r="S2" s="136">
        <v>1</v>
      </c>
      <c r="T2" s="136">
        <v>1</v>
      </c>
      <c r="U2" s="136"/>
      <c r="V2" s="136">
        <v>1</v>
      </c>
      <c r="W2" s="136"/>
      <c r="X2" s="136"/>
      <c r="Y2" s="136">
        <v>1</v>
      </c>
      <c r="Z2" s="136"/>
      <c r="AA2" s="136">
        <v>1</v>
      </c>
      <c r="AB2" s="142">
        <f aca="true" t="shared" si="0" ref="AB2:AB16">SUM(C2:AA2)</f>
        <v>12</v>
      </c>
      <c r="AD2" s="140" t="s">
        <v>145</v>
      </c>
      <c r="AE2" s="141">
        <f>C2</f>
        <v>1</v>
      </c>
      <c r="AF2" s="141">
        <f aca="true" t="shared" si="1" ref="AF2:BC2">D2</f>
        <v>0</v>
      </c>
      <c r="AG2" s="141">
        <f t="shared" si="1"/>
        <v>1</v>
      </c>
      <c r="AH2" s="141">
        <f t="shared" si="1"/>
        <v>0</v>
      </c>
      <c r="AI2" s="141">
        <f t="shared" si="1"/>
        <v>0</v>
      </c>
      <c r="AJ2" s="141">
        <f t="shared" si="1"/>
        <v>0</v>
      </c>
      <c r="AK2" s="141">
        <f t="shared" si="1"/>
        <v>1</v>
      </c>
      <c r="AL2" s="141">
        <f t="shared" si="1"/>
        <v>0</v>
      </c>
      <c r="AM2" s="141">
        <f t="shared" si="1"/>
        <v>1</v>
      </c>
      <c r="AN2" s="141">
        <f t="shared" si="1"/>
        <v>1</v>
      </c>
      <c r="AO2" s="141">
        <f t="shared" si="1"/>
        <v>0</v>
      </c>
      <c r="AP2" s="141">
        <f t="shared" si="1"/>
        <v>0</v>
      </c>
      <c r="AQ2" s="141">
        <f t="shared" si="1"/>
        <v>0</v>
      </c>
      <c r="AR2" s="141">
        <f t="shared" si="1"/>
        <v>1</v>
      </c>
      <c r="AS2" s="141">
        <f t="shared" si="1"/>
        <v>0</v>
      </c>
      <c r="AT2" s="141">
        <f t="shared" si="1"/>
        <v>1</v>
      </c>
      <c r="AU2" s="141">
        <f t="shared" si="1"/>
        <v>1</v>
      </c>
      <c r="AV2" s="141">
        <f t="shared" si="1"/>
        <v>1</v>
      </c>
      <c r="AW2" s="141">
        <f t="shared" si="1"/>
        <v>0</v>
      </c>
      <c r="AX2" s="141">
        <f t="shared" si="1"/>
        <v>1</v>
      </c>
      <c r="AY2" s="141">
        <f t="shared" si="1"/>
        <v>0</v>
      </c>
      <c r="AZ2" s="141">
        <f t="shared" si="1"/>
        <v>0</v>
      </c>
      <c r="BA2" s="141">
        <f t="shared" si="1"/>
        <v>1</v>
      </c>
      <c r="BB2" s="141">
        <f t="shared" si="1"/>
        <v>0</v>
      </c>
      <c r="BC2" s="141">
        <f t="shared" si="1"/>
        <v>1</v>
      </c>
      <c r="BD2" s="142">
        <f aca="true" t="shared" si="2" ref="BD2:BD16">SUM(AE2:BC2)</f>
        <v>12</v>
      </c>
      <c r="BE2" s="142">
        <v>1</v>
      </c>
      <c r="BF2" s="144">
        <f>SUM(AE2:BC2)</f>
        <v>12</v>
      </c>
    </row>
    <row r="3" spans="2:58" ht="16.5">
      <c r="B3" s="140" t="s">
        <v>16</v>
      </c>
      <c r="C3" s="141">
        <v>1</v>
      </c>
      <c r="D3" s="136"/>
      <c r="E3" s="136">
        <v>1</v>
      </c>
      <c r="F3" s="136">
        <v>1</v>
      </c>
      <c r="G3" s="136"/>
      <c r="H3" s="136">
        <v>1</v>
      </c>
      <c r="I3" s="136">
        <v>1</v>
      </c>
      <c r="J3" s="136"/>
      <c r="K3" s="136">
        <v>1</v>
      </c>
      <c r="L3" s="136"/>
      <c r="M3" s="136"/>
      <c r="N3" s="136"/>
      <c r="O3" s="136"/>
      <c r="P3" s="136"/>
      <c r="Q3" s="136"/>
      <c r="R3" s="136">
        <v>1</v>
      </c>
      <c r="S3" s="136"/>
      <c r="T3" s="136"/>
      <c r="U3" s="136">
        <v>1</v>
      </c>
      <c r="V3" s="136">
        <v>1</v>
      </c>
      <c r="W3" s="136">
        <v>1</v>
      </c>
      <c r="X3" s="136"/>
      <c r="Y3" s="136">
        <v>1</v>
      </c>
      <c r="Z3" s="136"/>
      <c r="AA3" s="136"/>
      <c r="AB3" s="142">
        <f t="shared" si="0"/>
        <v>11</v>
      </c>
      <c r="AD3" s="140" t="s">
        <v>16</v>
      </c>
      <c r="AE3" s="141">
        <f>IF(SUM(C$2:C2)&gt;0,0,IF(C3=1,1,0))</f>
        <v>0</v>
      </c>
      <c r="AF3" s="141">
        <f>IF(SUM(D$2:D2)&gt;0,0,IF(D3=1,1,0))</f>
        <v>0</v>
      </c>
      <c r="AG3" s="141">
        <f>IF(SUM(E$2:E2)&gt;0,0,IF(E3=1,1,0))</f>
        <v>0</v>
      </c>
      <c r="AH3" s="141">
        <f>IF(SUM(F$2:F2)&gt;0,0,IF(F3=1,1,0))</f>
        <v>1</v>
      </c>
      <c r="AI3" s="141">
        <f>IF(SUM(G$2:G2)&gt;0,0,IF(G3=1,1,0))</f>
        <v>0</v>
      </c>
      <c r="AJ3" s="141">
        <f>IF(SUM(H$2:H2)&gt;0,0,IF(H3=1,1,0))</f>
        <v>1</v>
      </c>
      <c r="AK3" s="141">
        <f>IF(SUM(I$2:I2)&gt;0,0,IF(I3=1,1,0))</f>
        <v>0</v>
      </c>
      <c r="AL3" s="141">
        <f>IF(SUM(J$2:J2)&gt;0,0,IF(J3=1,1,0))</f>
        <v>0</v>
      </c>
      <c r="AM3" s="141">
        <f>IF(SUM(K$2:K2)&gt;0,0,IF(K3=1,1,0))</f>
        <v>0</v>
      </c>
      <c r="AN3" s="141">
        <f>IF(SUM(L$2:L2)&gt;0,0,IF(L3=1,1,0))</f>
        <v>0</v>
      </c>
      <c r="AO3" s="141">
        <f>IF(SUM(M$2:M2)&gt;0,0,IF(M3=1,1,0))</f>
        <v>0</v>
      </c>
      <c r="AP3" s="141">
        <f>IF(SUM(N$2:N2)&gt;0,0,IF(N3=1,1,0))</f>
        <v>0</v>
      </c>
      <c r="AQ3" s="141">
        <f>IF(SUM(O$2:O2)&gt;0,0,IF(O3=1,1,0))</f>
        <v>0</v>
      </c>
      <c r="AR3" s="141">
        <f>IF(SUM(P$2:P2)&gt;0,0,IF(P3=1,1,0))</f>
        <v>0</v>
      </c>
      <c r="AS3" s="141">
        <f>IF(SUM(Q$2:Q2)&gt;0,0,IF(Q3=1,1,0))</f>
        <v>0</v>
      </c>
      <c r="AT3" s="141">
        <f>IF(SUM(R$2:R2)&gt;0,0,IF(R3=1,1,0))</f>
        <v>0</v>
      </c>
      <c r="AU3" s="141">
        <f>IF(SUM(S$2:S2)&gt;0,0,IF(S3=1,1,0))</f>
        <v>0</v>
      </c>
      <c r="AV3" s="141">
        <f>IF(SUM(T$2:T2)&gt;0,0,IF(T3=1,1,0))</f>
        <v>0</v>
      </c>
      <c r="AW3" s="141">
        <f>IF(SUM(U$2:U2)&gt;0,0,IF(U3=1,1,0))</f>
        <v>1</v>
      </c>
      <c r="AX3" s="141">
        <f>IF(SUM(V$2:V2)&gt;0,0,IF(V3=1,1,0))</f>
        <v>0</v>
      </c>
      <c r="AY3" s="141">
        <f>IF(SUM(W$2:W2)&gt;0,0,IF(W3=1,1,0))</f>
        <v>1</v>
      </c>
      <c r="AZ3" s="141">
        <f>IF(SUM(X$2:X2)&gt;0,0,IF(X3=1,1,0))</f>
        <v>0</v>
      </c>
      <c r="BA3" s="141">
        <f>IF(SUM(Y$2:Y2)&gt;0,0,IF(Y3=1,1,0))</f>
        <v>0</v>
      </c>
      <c r="BB3" s="141">
        <f>IF(SUM(Z$2:Z2)&gt;0,0,IF(Z3=1,1,0))</f>
        <v>0</v>
      </c>
      <c r="BC3" s="141">
        <f>IF(SUM(AA$2:AA2)&gt;0,0,IF(AA3=1,1,0))</f>
        <v>0</v>
      </c>
      <c r="BD3" s="142">
        <f t="shared" si="2"/>
        <v>4</v>
      </c>
      <c r="BE3" s="142">
        <v>2</v>
      </c>
      <c r="BF3" s="144">
        <f>SUM(BD$2:BD3)</f>
        <v>16</v>
      </c>
    </row>
    <row r="4" spans="2:58" ht="16.5">
      <c r="B4" s="140" t="s">
        <v>17</v>
      </c>
      <c r="C4" s="141">
        <v>1</v>
      </c>
      <c r="D4" s="136"/>
      <c r="E4" s="136">
        <v>1</v>
      </c>
      <c r="F4" s="136"/>
      <c r="G4" s="136">
        <v>1</v>
      </c>
      <c r="H4" s="136"/>
      <c r="I4" s="136">
        <v>1</v>
      </c>
      <c r="J4" s="136">
        <v>1</v>
      </c>
      <c r="K4" s="136">
        <v>1</v>
      </c>
      <c r="L4" s="136"/>
      <c r="M4" s="136"/>
      <c r="N4" s="136">
        <v>1</v>
      </c>
      <c r="O4" s="136">
        <v>1</v>
      </c>
      <c r="P4" s="136"/>
      <c r="Q4" s="136"/>
      <c r="R4" s="136"/>
      <c r="S4" s="136">
        <v>1</v>
      </c>
      <c r="T4" s="136"/>
      <c r="U4" s="136"/>
      <c r="V4" s="136"/>
      <c r="W4" s="136">
        <v>1</v>
      </c>
      <c r="X4" s="136"/>
      <c r="Y4" s="136"/>
      <c r="Z4" s="136"/>
      <c r="AA4" s="136">
        <v>1</v>
      </c>
      <c r="AB4" s="142">
        <f t="shared" si="0"/>
        <v>11</v>
      </c>
      <c r="AD4" s="140" t="s">
        <v>17</v>
      </c>
      <c r="AE4" s="141">
        <f>IF(SUM(C$2:C3)&gt;0,0,IF(C4=1,1,0))</f>
        <v>0</v>
      </c>
      <c r="AF4" s="141">
        <f>IF(SUM(D$2:D3)&gt;0,0,IF(D4=1,1,0))</f>
        <v>0</v>
      </c>
      <c r="AG4" s="141">
        <f>IF(SUM(E$2:E3)&gt;0,0,IF(E4=1,1,0))</f>
        <v>0</v>
      </c>
      <c r="AH4" s="141">
        <f>IF(SUM(F$2:F3)&gt;0,0,IF(F4=1,1,0))</f>
        <v>0</v>
      </c>
      <c r="AI4" s="141">
        <f>IF(SUM(G$2:G3)&gt;0,0,IF(G4=1,1,0))</f>
        <v>1</v>
      </c>
      <c r="AJ4" s="141">
        <f>IF(SUM(H$2:H3)&gt;0,0,IF(H4=1,1,0))</f>
        <v>0</v>
      </c>
      <c r="AK4" s="141">
        <f>IF(SUM(I$2:I3)&gt;0,0,IF(I4=1,1,0))</f>
        <v>0</v>
      </c>
      <c r="AL4" s="141">
        <f>IF(SUM(J$2:J3)&gt;0,0,IF(J4=1,1,0))</f>
        <v>1</v>
      </c>
      <c r="AM4" s="141">
        <f>IF(SUM(K$2:K3)&gt;0,0,IF(K4=1,1,0))</f>
        <v>0</v>
      </c>
      <c r="AN4" s="141">
        <f>IF(SUM(L$2:L3)&gt;0,0,IF(L4=1,1,0))</f>
        <v>0</v>
      </c>
      <c r="AO4" s="141">
        <f>IF(SUM(M$2:M3)&gt;0,0,IF(M4=1,1,0))</f>
        <v>0</v>
      </c>
      <c r="AP4" s="141">
        <f>IF(SUM(N$2:N3)&gt;0,0,IF(N4=1,1,0))</f>
        <v>1</v>
      </c>
      <c r="AQ4" s="141">
        <f>IF(SUM(O$2:O3)&gt;0,0,IF(O4=1,1,0))</f>
        <v>1</v>
      </c>
      <c r="AR4" s="141">
        <f>IF(SUM(P$2:P3)&gt;0,0,IF(P4=1,1,0))</f>
        <v>0</v>
      </c>
      <c r="AS4" s="141">
        <f>IF(SUM(Q$2:Q3)&gt;0,0,IF(Q4=1,1,0))</f>
        <v>0</v>
      </c>
      <c r="AT4" s="141">
        <f>IF(SUM(R$2:R3)&gt;0,0,IF(R4=1,1,0))</f>
        <v>0</v>
      </c>
      <c r="AU4" s="141">
        <f>IF(SUM(S$2:S3)&gt;0,0,IF(S4=1,1,0))</f>
        <v>0</v>
      </c>
      <c r="AV4" s="141">
        <f>IF(SUM(T$2:T3)&gt;0,0,IF(T4=1,1,0))</f>
        <v>0</v>
      </c>
      <c r="AW4" s="141">
        <f>IF(SUM(U$2:U3)&gt;0,0,IF(U4=1,1,0))</f>
        <v>0</v>
      </c>
      <c r="AX4" s="141">
        <f>IF(SUM(V$2:V3)&gt;0,0,IF(V4=1,1,0))</f>
        <v>0</v>
      </c>
      <c r="AY4" s="141">
        <f>IF(SUM(W$2:W3)&gt;0,0,IF(W4=1,1,0))</f>
        <v>0</v>
      </c>
      <c r="AZ4" s="141">
        <f>IF(SUM(X$2:X3)&gt;0,0,IF(X4=1,1,0))</f>
        <v>0</v>
      </c>
      <c r="BA4" s="141">
        <f>IF(SUM(Y$2:Y3)&gt;0,0,IF(Y4=1,1,0))</f>
        <v>0</v>
      </c>
      <c r="BB4" s="141">
        <f>IF(SUM(Z$2:Z3)&gt;0,0,IF(Z4=1,1,0))</f>
        <v>0</v>
      </c>
      <c r="BC4" s="141">
        <f>IF(SUM(AA$2:AA3)&gt;0,0,IF(AA4=1,1,0))</f>
        <v>0</v>
      </c>
      <c r="BD4" s="142">
        <f t="shared" si="2"/>
        <v>4</v>
      </c>
      <c r="BE4" s="142">
        <v>3</v>
      </c>
      <c r="BF4" s="144">
        <f>SUM(BD$2:BD4)</f>
        <v>20</v>
      </c>
    </row>
    <row r="5" spans="2:58" ht="16.5">
      <c r="B5" s="140" t="s">
        <v>106</v>
      </c>
      <c r="C5" s="141"/>
      <c r="D5" s="136">
        <v>1</v>
      </c>
      <c r="E5" s="136">
        <v>1</v>
      </c>
      <c r="F5" s="136">
        <v>1</v>
      </c>
      <c r="G5" s="136"/>
      <c r="H5" s="136"/>
      <c r="I5" s="136"/>
      <c r="J5" s="136"/>
      <c r="K5" s="136"/>
      <c r="L5" s="136"/>
      <c r="M5" s="136"/>
      <c r="N5" s="136"/>
      <c r="O5" s="136">
        <v>1</v>
      </c>
      <c r="P5" s="136"/>
      <c r="Q5" s="136"/>
      <c r="R5" s="136"/>
      <c r="S5" s="136"/>
      <c r="T5" s="136"/>
      <c r="U5" s="136"/>
      <c r="V5" s="136"/>
      <c r="W5" s="136">
        <v>1</v>
      </c>
      <c r="X5" s="136">
        <v>1</v>
      </c>
      <c r="Y5" s="136">
        <v>1</v>
      </c>
      <c r="Z5" s="136">
        <v>1</v>
      </c>
      <c r="AA5" s="136"/>
      <c r="AB5" s="142">
        <f t="shared" si="0"/>
        <v>8</v>
      </c>
      <c r="AD5" s="140" t="s">
        <v>106</v>
      </c>
      <c r="AE5" s="141">
        <f>IF(SUM(C$2:C4)&gt;0,0,IF(C5=1,1,0))</f>
        <v>0</v>
      </c>
      <c r="AF5" s="141">
        <f>IF(SUM(D$2:D4)&gt;0,0,IF(D5=1,1,0))</f>
        <v>1</v>
      </c>
      <c r="AG5" s="141">
        <f>IF(SUM(E$2:E4)&gt;0,0,IF(E5=1,1,0))</f>
        <v>0</v>
      </c>
      <c r="AH5" s="141">
        <f>IF(SUM(F$2:F4)&gt;0,0,IF(F5=1,1,0))</f>
        <v>0</v>
      </c>
      <c r="AI5" s="141">
        <f>IF(SUM(G$2:G4)&gt;0,0,IF(G5=1,1,0))</f>
        <v>0</v>
      </c>
      <c r="AJ5" s="141">
        <f>IF(SUM(H$2:H4)&gt;0,0,IF(H5=1,1,0))</f>
        <v>0</v>
      </c>
      <c r="AK5" s="141">
        <f>IF(SUM(I$2:I4)&gt;0,0,IF(I5=1,1,0))</f>
        <v>0</v>
      </c>
      <c r="AL5" s="141">
        <f>IF(SUM(J$2:J4)&gt;0,0,IF(J5=1,1,0))</f>
        <v>0</v>
      </c>
      <c r="AM5" s="141">
        <f>IF(SUM(K$2:K4)&gt;0,0,IF(K5=1,1,0))</f>
        <v>0</v>
      </c>
      <c r="AN5" s="141">
        <f>IF(SUM(L$2:L4)&gt;0,0,IF(L5=1,1,0))</f>
        <v>0</v>
      </c>
      <c r="AO5" s="141">
        <f>IF(SUM(M$2:M4)&gt;0,0,IF(M5=1,1,0))</f>
        <v>0</v>
      </c>
      <c r="AP5" s="141">
        <f>IF(SUM(N$2:N4)&gt;0,0,IF(N5=1,1,0))</f>
        <v>0</v>
      </c>
      <c r="AQ5" s="141">
        <f>IF(SUM(O$2:O4)&gt;0,0,IF(O5=1,1,0))</f>
        <v>0</v>
      </c>
      <c r="AR5" s="141">
        <f>IF(SUM(P$2:P4)&gt;0,0,IF(P5=1,1,0))</f>
        <v>0</v>
      </c>
      <c r="AS5" s="141">
        <f>IF(SUM(Q$2:Q4)&gt;0,0,IF(Q5=1,1,0))</f>
        <v>0</v>
      </c>
      <c r="AT5" s="141">
        <f>IF(SUM(R$2:R4)&gt;0,0,IF(R5=1,1,0))</f>
        <v>0</v>
      </c>
      <c r="AU5" s="141">
        <f>IF(SUM(S$2:S4)&gt;0,0,IF(S5=1,1,0))</f>
        <v>0</v>
      </c>
      <c r="AV5" s="141">
        <f>IF(SUM(T$2:T4)&gt;0,0,IF(T5=1,1,0))</f>
        <v>0</v>
      </c>
      <c r="AW5" s="141">
        <f>IF(SUM(U$2:U4)&gt;0,0,IF(U5=1,1,0))</f>
        <v>0</v>
      </c>
      <c r="AX5" s="141">
        <f>IF(SUM(V$2:V4)&gt;0,0,IF(V5=1,1,0))</f>
        <v>0</v>
      </c>
      <c r="AY5" s="141">
        <f>IF(SUM(W$2:W4)&gt;0,0,IF(W5=1,1,0))</f>
        <v>0</v>
      </c>
      <c r="AZ5" s="141">
        <f>IF(SUM(X$2:X4)&gt;0,0,IF(X5=1,1,0))</f>
        <v>1</v>
      </c>
      <c r="BA5" s="141">
        <f>IF(SUM(Y$2:Y4)&gt;0,0,IF(Y5=1,1,0))</f>
        <v>0</v>
      </c>
      <c r="BB5" s="141">
        <f>IF(SUM(Z$2:Z4)&gt;0,0,IF(Z5=1,1,0))</f>
        <v>1</v>
      </c>
      <c r="BC5" s="141">
        <f>IF(SUM(AA$2:AA4)&gt;0,0,IF(AA5=1,1,0))</f>
        <v>0</v>
      </c>
      <c r="BD5" s="142">
        <f t="shared" si="2"/>
        <v>3</v>
      </c>
      <c r="BE5" s="142">
        <v>4</v>
      </c>
      <c r="BF5" s="144">
        <f>SUM(BD$2:BD5)</f>
        <v>23</v>
      </c>
    </row>
    <row r="6" spans="2:58" ht="16.5">
      <c r="B6" s="140" t="s">
        <v>146</v>
      </c>
      <c r="C6" s="141">
        <v>1</v>
      </c>
      <c r="D6" s="136"/>
      <c r="E6" s="136">
        <v>1</v>
      </c>
      <c r="F6" s="136"/>
      <c r="G6" s="136"/>
      <c r="H6" s="136"/>
      <c r="I6" s="136">
        <v>1</v>
      </c>
      <c r="J6" s="136"/>
      <c r="K6" s="136">
        <v>1</v>
      </c>
      <c r="L6" s="136"/>
      <c r="M6" s="136"/>
      <c r="N6" s="136"/>
      <c r="O6" s="136">
        <v>1</v>
      </c>
      <c r="P6" s="136"/>
      <c r="Q6" s="136"/>
      <c r="R6" s="136"/>
      <c r="S6" s="136"/>
      <c r="T6" s="136"/>
      <c r="U6" s="136"/>
      <c r="V6" s="136">
        <v>1</v>
      </c>
      <c r="W6" s="136"/>
      <c r="X6" s="136"/>
      <c r="Y6" s="136">
        <v>1</v>
      </c>
      <c r="Z6" s="136"/>
      <c r="AA6" s="136">
        <v>1</v>
      </c>
      <c r="AB6" s="142">
        <f t="shared" si="0"/>
        <v>8</v>
      </c>
      <c r="AD6" s="140" t="s">
        <v>146</v>
      </c>
      <c r="AE6" s="141">
        <f>IF(SUM(C$2:C5)&gt;0,0,IF(C6=1,1,0))</f>
        <v>0</v>
      </c>
      <c r="AF6" s="141">
        <f>IF(SUM(D$2:D5)&gt;0,0,IF(D6=1,1,0))</f>
        <v>0</v>
      </c>
      <c r="AG6" s="141">
        <f>IF(SUM(E$2:E5)&gt;0,0,IF(E6=1,1,0))</f>
        <v>0</v>
      </c>
      <c r="AH6" s="141">
        <f>IF(SUM(F$2:F5)&gt;0,0,IF(F6=1,1,0))</f>
        <v>0</v>
      </c>
      <c r="AI6" s="141">
        <f>IF(SUM(G$2:G5)&gt;0,0,IF(G6=1,1,0))</f>
        <v>0</v>
      </c>
      <c r="AJ6" s="141">
        <f>IF(SUM(H$2:H5)&gt;0,0,IF(H6=1,1,0))</f>
        <v>0</v>
      </c>
      <c r="AK6" s="141">
        <f>IF(SUM(I$2:I5)&gt;0,0,IF(I6=1,1,0))</f>
        <v>0</v>
      </c>
      <c r="AL6" s="141">
        <f>IF(SUM(J$2:J5)&gt;0,0,IF(J6=1,1,0))</f>
        <v>0</v>
      </c>
      <c r="AM6" s="141">
        <f>IF(SUM(K$2:K5)&gt;0,0,IF(K6=1,1,0))</f>
        <v>0</v>
      </c>
      <c r="AN6" s="141">
        <f>IF(SUM(L$2:L5)&gt;0,0,IF(L6=1,1,0))</f>
        <v>0</v>
      </c>
      <c r="AO6" s="141">
        <f>IF(SUM(M$2:M5)&gt;0,0,IF(M6=1,1,0))</f>
        <v>0</v>
      </c>
      <c r="AP6" s="141">
        <f>IF(SUM(N$2:N5)&gt;0,0,IF(N6=1,1,0))</f>
        <v>0</v>
      </c>
      <c r="AQ6" s="141">
        <f>IF(SUM(O$2:O5)&gt;0,0,IF(O6=1,1,0))</f>
        <v>0</v>
      </c>
      <c r="AR6" s="141">
        <f>IF(SUM(P$2:P5)&gt;0,0,IF(P6=1,1,0))</f>
        <v>0</v>
      </c>
      <c r="AS6" s="141">
        <f>IF(SUM(Q$2:Q5)&gt;0,0,IF(Q6=1,1,0))</f>
        <v>0</v>
      </c>
      <c r="AT6" s="141">
        <f>IF(SUM(R$2:R5)&gt;0,0,IF(R6=1,1,0))</f>
        <v>0</v>
      </c>
      <c r="AU6" s="141">
        <f>IF(SUM(S$2:S5)&gt;0,0,IF(S6=1,1,0))</f>
        <v>0</v>
      </c>
      <c r="AV6" s="141">
        <f>IF(SUM(T$2:T5)&gt;0,0,IF(T6=1,1,0))</f>
        <v>0</v>
      </c>
      <c r="AW6" s="141">
        <f>IF(SUM(U$2:U5)&gt;0,0,IF(U6=1,1,0))</f>
        <v>0</v>
      </c>
      <c r="AX6" s="141">
        <f>IF(SUM(V$2:V5)&gt;0,0,IF(V6=1,1,0))</f>
        <v>0</v>
      </c>
      <c r="AY6" s="141">
        <f>IF(SUM(W$2:W5)&gt;0,0,IF(W6=1,1,0))</f>
        <v>0</v>
      </c>
      <c r="AZ6" s="141">
        <f>IF(SUM(X$2:X5)&gt;0,0,IF(X6=1,1,0))</f>
        <v>0</v>
      </c>
      <c r="BA6" s="141">
        <f>IF(SUM(Y$2:Y5)&gt;0,0,IF(Y6=1,1,0))</f>
        <v>0</v>
      </c>
      <c r="BB6" s="141">
        <f>IF(SUM(Z$2:Z5)&gt;0,0,IF(Z6=1,1,0))</f>
        <v>0</v>
      </c>
      <c r="BC6" s="141">
        <f>IF(SUM(AA$2:AA5)&gt;0,0,IF(AA6=1,1,0))</f>
        <v>0</v>
      </c>
      <c r="BD6" s="142">
        <f t="shared" si="2"/>
        <v>0</v>
      </c>
      <c r="BE6" s="142">
        <v>5</v>
      </c>
      <c r="BF6" s="144">
        <f>SUM(BD$2:BD6)</f>
        <v>23</v>
      </c>
    </row>
    <row r="7" spans="2:58" ht="16.5">
      <c r="B7" s="140" t="s">
        <v>143</v>
      </c>
      <c r="C7" s="141"/>
      <c r="D7" s="136"/>
      <c r="E7" s="136">
        <v>1</v>
      </c>
      <c r="F7" s="136"/>
      <c r="G7" s="136"/>
      <c r="H7" s="136"/>
      <c r="I7" s="136"/>
      <c r="J7" s="136"/>
      <c r="K7" s="136"/>
      <c r="L7" s="136">
        <v>1</v>
      </c>
      <c r="M7" s="136"/>
      <c r="N7" s="136"/>
      <c r="O7" s="136"/>
      <c r="P7" s="136"/>
      <c r="Q7" s="136">
        <v>1</v>
      </c>
      <c r="R7" s="136"/>
      <c r="S7" s="136"/>
      <c r="T7" s="136"/>
      <c r="U7" s="136"/>
      <c r="V7" s="136">
        <v>1</v>
      </c>
      <c r="W7" s="136">
        <v>1</v>
      </c>
      <c r="X7" s="136"/>
      <c r="Y7" s="136">
        <v>1</v>
      </c>
      <c r="Z7" s="136">
        <v>1</v>
      </c>
      <c r="AA7" s="136"/>
      <c r="AB7" s="142">
        <f t="shared" si="0"/>
        <v>7</v>
      </c>
      <c r="AD7" s="140" t="s">
        <v>143</v>
      </c>
      <c r="AE7" s="141">
        <f>IF(SUM(C$2:C6)&gt;0,0,IF(C7=1,1,0))</f>
        <v>0</v>
      </c>
      <c r="AF7" s="141">
        <f>IF(SUM(D$2:D6)&gt;0,0,IF(D7=1,1,0))</f>
        <v>0</v>
      </c>
      <c r="AG7" s="141">
        <f>IF(SUM(E$2:E6)&gt;0,0,IF(E7=1,1,0))</f>
        <v>0</v>
      </c>
      <c r="AH7" s="141">
        <f>IF(SUM(F$2:F6)&gt;0,0,IF(F7=1,1,0))</f>
        <v>0</v>
      </c>
      <c r="AI7" s="141">
        <f>IF(SUM(G$2:G6)&gt;0,0,IF(G7=1,1,0))</f>
        <v>0</v>
      </c>
      <c r="AJ7" s="141">
        <f>IF(SUM(H$2:H6)&gt;0,0,IF(H7=1,1,0))</f>
        <v>0</v>
      </c>
      <c r="AK7" s="141">
        <f>IF(SUM(I$2:I6)&gt;0,0,IF(I7=1,1,0))</f>
        <v>0</v>
      </c>
      <c r="AL7" s="141">
        <f>IF(SUM(J$2:J6)&gt;0,0,IF(J7=1,1,0))</f>
        <v>0</v>
      </c>
      <c r="AM7" s="141">
        <f>IF(SUM(K$2:K6)&gt;0,0,IF(K7=1,1,0))</f>
        <v>0</v>
      </c>
      <c r="AN7" s="141">
        <f>IF(SUM(L$2:L6)&gt;0,0,IF(L7=1,1,0))</f>
        <v>0</v>
      </c>
      <c r="AO7" s="141">
        <f>IF(SUM(M$2:M6)&gt;0,0,IF(M7=1,1,0))</f>
        <v>0</v>
      </c>
      <c r="AP7" s="141">
        <f>IF(SUM(N$2:N6)&gt;0,0,IF(N7=1,1,0))</f>
        <v>0</v>
      </c>
      <c r="AQ7" s="141">
        <f>IF(SUM(O$2:O6)&gt;0,0,IF(O7=1,1,0))</f>
        <v>0</v>
      </c>
      <c r="AR7" s="141">
        <f>IF(SUM(P$2:P6)&gt;0,0,IF(P7=1,1,0))</f>
        <v>0</v>
      </c>
      <c r="AS7" s="141">
        <f>IF(SUM(Q$2:Q6)&gt;0,0,IF(Q7=1,1,0))</f>
        <v>1</v>
      </c>
      <c r="AT7" s="141">
        <f>IF(SUM(R$2:R6)&gt;0,0,IF(R7=1,1,0))</f>
        <v>0</v>
      </c>
      <c r="AU7" s="141">
        <f>IF(SUM(S$2:S6)&gt;0,0,IF(S7=1,1,0))</f>
        <v>0</v>
      </c>
      <c r="AV7" s="141">
        <f>IF(SUM(T$2:T6)&gt;0,0,IF(T7=1,1,0))</f>
        <v>0</v>
      </c>
      <c r="AW7" s="141">
        <f>IF(SUM(U$2:U6)&gt;0,0,IF(U7=1,1,0))</f>
        <v>0</v>
      </c>
      <c r="AX7" s="141">
        <f>IF(SUM(V$2:V6)&gt;0,0,IF(V7=1,1,0))</f>
        <v>0</v>
      </c>
      <c r="AY7" s="141">
        <f>IF(SUM(W$2:W6)&gt;0,0,IF(W7=1,1,0))</f>
        <v>0</v>
      </c>
      <c r="AZ7" s="141">
        <f>IF(SUM(X$2:X6)&gt;0,0,IF(X7=1,1,0))</f>
        <v>0</v>
      </c>
      <c r="BA7" s="141">
        <f>IF(SUM(Y$2:Y6)&gt;0,0,IF(Y7=1,1,0))</f>
        <v>0</v>
      </c>
      <c r="BB7" s="141">
        <f>IF(SUM(Z$2:Z6)&gt;0,0,IF(Z7=1,1,0))</f>
        <v>0</v>
      </c>
      <c r="BC7" s="141">
        <f>IF(SUM(AA$2:AA6)&gt;0,0,IF(AA7=1,1,0))</f>
        <v>0</v>
      </c>
      <c r="BD7" s="142">
        <f t="shared" si="2"/>
        <v>1</v>
      </c>
      <c r="BE7" s="142">
        <v>6</v>
      </c>
      <c r="BF7" s="144">
        <f>SUM(BD$2:BD7)</f>
        <v>24</v>
      </c>
    </row>
    <row r="8" spans="2:58" ht="16.5">
      <c r="B8" s="140" t="s">
        <v>148</v>
      </c>
      <c r="C8" s="141"/>
      <c r="D8" s="136"/>
      <c r="E8" s="136">
        <v>1</v>
      </c>
      <c r="F8" s="136"/>
      <c r="G8" s="136"/>
      <c r="H8" s="136"/>
      <c r="I8" s="136">
        <v>1</v>
      </c>
      <c r="J8" s="136"/>
      <c r="K8" s="136">
        <v>1</v>
      </c>
      <c r="L8" s="136">
        <v>1</v>
      </c>
      <c r="M8" s="136"/>
      <c r="N8" s="136"/>
      <c r="O8" s="136"/>
      <c r="P8" s="136"/>
      <c r="Q8" s="136"/>
      <c r="R8" s="136"/>
      <c r="S8" s="136"/>
      <c r="T8" s="136">
        <v>1</v>
      </c>
      <c r="U8" s="136"/>
      <c r="V8" s="136"/>
      <c r="W8" s="136">
        <v>1</v>
      </c>
      <c r="X8" s="136"/>
      <c r="Y8" s="136"/>
      <c r="Z8" s="136"/>
      <c r="AA8" s="136">
        <v>1</v>
      </c>
      <c r="AB8" s="142">
        <f t="shared" si="0"/>
        <v>7</v>
      </c>
      <c r="AD8" s="140" t="s">
        <v>148</v>
      </c>
      <c r="AE8" s="141">
        <f>IF(SUM(C$2:C7)&gt;0,0,IF(C8=1,1,0))</f>
        <v>0</v>
      </c>
      <c r="AF8" s="141">
        <f>IF(SUM(D$2:D7)&gt;0,0,IF(D8=1,1,0))</f>
        <v>0</v>
      </c>
      <c r="AG8" s="141">
        <f>IF(SUM(E$2:E7)&gt;0,0,IF(E8=1,1,0))</f>
        <v>0</v>
      </c>
      <c r="AH8" s="141">
        <f>IF(SUM(F$2:F7)&gt;0,0,IF(F8=1,1,0))</f>
        <v>0</v>
      </c>
      <c r="AI8" s="141">
        <f>IF(SUM(G$2:G7)&gt;0,0,IF(G8=1,1,0))</f>
        <v>0</v>
      </c>
      <c r="AJ8" s="141">
        <f>IF(SUM(H$2:H7)&gt;0,0,IF(H8=1,1,0))</f>
        <v>0</v>
      </c>
      <c r="AK8" s="141">
        <f>IF(SUM(I$2:I7)&gt;0,0,IF(I8=1,1,0))</f>
        <v>0</v>
      </c>
      <c r="AL8" s="141">
        <f>IF(SUM(J$2:J7)&gt;0,0,IF(J8=1,1,0))</f>
        <v>0</v>
      </c>
      <c r="AM8" s="141">
        <f>IF(SUM(K$2:K7)&gt;0,0,IF(K8=1,1,0))</f>
        <v>0</v>
      </c>
      <c r="AN8" s="141">
        <f>IF(SUM(L$2:L7)&gt;0,0,IF(L8=1,1,0))</f>
        <v>0</v>
      </c>
      <c r="AO8" s="141">
        <f>IF(SUM(M$2:M7)&gt;0,0,IF(M8=1,1,0))</f>
        <v>0</v>
      </c>
      <c r="AP8" s="141">
        <f>IF(SUM(N$2:N7)&gt;0,0,IF(N8=1,1,0))</f>
        <v>0</v>
      </c>
      <c r="AQ8" s="141">
        <f>IF(SUM(O$2:O7)&gt;0,0,IF(O8=1,1,0))</f>
        <v>0</v>
      </c>
      <c r="AR8" s="141">
        <f>IF(SUM(P$2:P7)&gt;0,0,IF(P8=1,1,0))</f>
        <v>0</v>
      </c>
      <c r="AS8" s="141">
        <f>IF(SUM(Q$2:Q7)&gt;0,0,IF(Q8=1,1,0))</f>
        <v>0</v>
      </c>
      <c r="AT8" s="141">
        <f>IF(SUM(R$2:R7)&gt;0,0,IF(R8=1,1,0))</f>
        <v>0</v>
      </c>
      <c r="AU8" s="141">
        <f>IF(SUM(S$2:S7)&gt;0,0,IF(S8=1,1,0))</f>
        <v>0</v>
      </c>
      <c r="AV8" s="141">
        <f>IF(SUM(T$2:T7)&gt;0,0,IF(T8=1,1,0))</f>
        <v>0</v>
      </c>
      <c r="AW8" s="141">
        <f>IF(SUM(U$2:U7)&gt;0,0,IF(U8=1,1,0))</f>
        <v>0</v>
      </c>
      <c r="AX8" s="141">
        <f>IF(SUM(V$2:V7)&gt;0,0,IF(V8=1,1,0))</f>
        <v>0</v>
      </c>
      <c r="AY8" s="141">
        <f>IF(SUM(W$2:W7)&gt;0,0,IF(W8=1,1,0))</f>
        <v>0</v>
      </c>
      <c r="AZ8" s="141">
        <f>IF(SUM(X$2:X7)&gt;0,0,IF(X8=1,1,0))</f>
        <v>0</v>
      </c>
      <c r="BA8" s="141">
        <f>IF(SUM(Y$2:Y7)&gt;0,0,IF(Y8=1,1,0))</f>
        <v>0</v>
      </c>
      <c r="BB8" s="141">
        <f>IF(SUM(Z$2:Z7)&gt;0,0,IF(Z8=1,1,0))</f>
        <v>0</v>
      </c>
      <c r="BC8" s="141">
        <f>IF(SUM(AA$2:AA7)&gt;0,0,IF(AA8=1,1,0))</f>
        <v>0</v>
      </c>
      <c r="BD8" s="142">
        <f t="shared" si="2"/>
        <v>0</v>
      </c>
      <c r="BE8" s="142">
        <v>7</v>
      </c>
      <c r="BF8" s="144">
        <f>SUM(BD$2:BD8)</f>
        <v>24</v>
      </c>
    </row>
    <row r="9" spans="2:58" ht="16.5">
      <c r="B9" s="140" t="s">
        <v>84</v>
      </c>
      <c r="C9" s="141"/>
      <c r="D9" s="136"/>
      <c r="E9" s="136">
        <v>1</v>
      </c>
      <c r="F9" s="136"/>
      <c r="G9" s="136"/>
      <c r="H9" s="136"/>
      <c r="I9" s="136"/>
      <c r="J9" s="136"/>
      <c r="K9" s="136"/>
      <c r="L9" s="136"/>
      <c r="M9" s="136"/>
      <c r="N9" s="136"/>
      <c r="O9" s="136"/>
      <c r="P9" s="136"/>
      <c r="Q9" s="136"/>
      <c r="R9" s="136"/>
      <c r="S9" s="136"/>
      <c r="T9" s="136">
        <v>1</v>
      </c>
      <c r="U9" s="136"/>
      <c r="V9" s="136"/>
      <c r="W9" s="136">
        <v>1</v>
      </c>
      <c r="X9" s="136"/>
      <c r="Y9" s="136">
        <v>1</v>
      </c>
      <c r="Z9" s="136">
        <v>1</v>
      </c>
      <c r="AA9" s="136">
        <v>1</v>
      </c>
      <c r="AB9" s="142">
        <f t="shared" si="0"/>
        <v>6</v>
      </c>
      <c r="AD9" s="140" t="s">
        <v>84</v>
      </c>
      <c r="AE9" s="141">
        <f>IF(SUM(C$2:C8)&gt;0,0,IF(C9=1,1,0))</f>
        <v>0</v>
      </c>
      <c r="AF9" s="141">
        <f>IF(SUM(D$2:D8)&gt;0,0,IF(D9=1,1,0))</f>
        <v>0</v>
      </c>
      <c r="AG9" s="141">
        <f>IF(SUM(E$2:E8)&gt;0,0,IF(E9=1,1,0))</f>
        <v>0</v>
      </c>
      <c r="AH9" s="141">
        <f>IF(SUM(F$2:F8)&gt;0,0,IF(F9=1,1,0))</f>
        <v>0</v>
      </c>
      <c r="AI9" s="141">
        <f>IF(SUM(G$2:G8)&gt;0,0,IF(G9=1,1,0))</f>
        <v>0</v>
      </c>
      <c r="AJ9" s="141">
        <f>IF(SUM(H$2:H8)&gt;0,0,IF(H9=1,1,0))</f>
        <v>0</v>
      </c>
      <c r="AK9" s="141">
        <f>IF(SUM(I$2:I8)&gt;0,0,IF(I9=1,1,0))</f>
        <v>0</v>
      </c>
      <c r="AL9" s="141">
        <f>IF(SUM(J$2:J8)&gt;0,0,IF(J9=1,1,0))</f>
        <v>0</v>
      </c>
      <c r="AM9" s="141">
        <f>IF(SUM(K$2:K8)&gt;0,0,IF(K9=1,1,0))</f>
        <v>0</v>
      </c>
      <c r="AN9" s="141">
        <f>IF(SUM(L$2:L8)&gt;0,0,IF(L9=1,1,0))</f>
        <v>0</v>
      </c>
      <c r="AO9" s="141">
        <f>IF(SUM(M$2:M8)&gt;0,0,IF(M9=1,1,0))</f>
        <v>0</v>
      </c>
      <c r="AP9" s="141">
        <f>IF(SUM(N$2:N8)&gt;0,0,IF(N9=1,1,0))</f>
        <v>0</v>
      </c>
      <c r="AQ9" s="141">
        <f>IF(SUM(O$2:O8)&gt;0,0,IF(O9=1,1,0))</f>
        <v>0</v>
      </c>
      <c r="AR9" s="141">
        <f>IF(SUM(P$2:P8)&gt;0,0,IF(P9=1,1,0))</f>
        <v>0</v>
      </c>
      <c r="AS9" s="141">
        <f>IF(SUM(Q$2:Q8)&gt;0,0,IF(Q9=1,1,0))</f>
        <v>0</v>
      </c>
      <c r="AT9" s="141">
        <f>IF(SUM(R$2:R8)&gt;0,0,IF(R9=1,1,0))</f>
        <v>0</v>
      </c>
      <c r="AU9" s="141">
        <f>IF(SUM(S$2:S8)&gt;0,0,IF(S9=1,1,0))</f>
        <v>0</v>
      </c>
      <c r="AV9" s="141">
        <f>IF(SUM(T$2:T8)&gt;0,0,IF(T9=1,1,0))</f>
        <v>0</v>
      </c>
      <c r="AW9" s="141">
        <f>IF(SUM(U$2:U8)&gt;0,0,IF(U9=1,1,0))</f>
        <v>0</v>
      </c>
      <c r="AX9" s="141">
        <f>IF(SUM(V$2:V8)&gt;0,0,IF(V9=1,1,0))</f>
        <v>0</v>
      </c>
      <c r="AY9" s="141">
        <f>IF(SUM(W$2:W8)&gt;0,0,IF(W9=1,1,0))</f>
        <v>0</v>
      </c>
      <c r="AZ9" s="141">
        <f>IF(SUM(X$2:X8)&gt;0,0,IF(X9=1,1,0))</f>
        <v>0</v>
      </c>
      <c r="BA9" s="141">
        <f>IF(SUM(Y$2:Y8)&gt;0,0,IF(Y9=1,1,0))</f>
        <v>0</v>
      </c>
      <c r="BB9" s="141">
        <f>IF(SUM(Z$2:Z8)&gt;0,0,IF(Z9=1,1,0))</f>
        <v>0</v>
      </c>
      <c r="BC9" s="141">
        <f>IF(SUM(AA$2:AA8)&gt;0,0,IF(AA9=1,1,0))</f>
        <v>0</v>
      </c>
      <c r="BD9" s="142">
        <f t="shared" si="2"/>
        <v>0</v>
      </c>
      <c r="BE9" s="142">
        <v>8</v>
      </c>
      <c r="BF9" s="144">
        <f>SUM(BD$2:BD9)</f>
        <v>24</v>
      </c>
    </row>
    <row r="10" spans="2:58" ht="16.5">
      <c r="B10" s="140" t="s">
        <v>142</v>
      </c>
      <c r="C10" s="141">
        <v>1</v>
      </c>
      <c r="D10" s="136"/>
      <c r="E10" s="136">
        <v>1</v>
      </c>
      <c r="F10" s="136"/>
      <c r="G10" s="136"/>
      <c r="H10" s="136"/>
      <c r="I10" s="136"/>
      <c r="J10" s="136"/>
      <c r="K10" s="136"/>
      <c r="L10" s="136"/>
      <c r="M10" s="136"/>
      <c r="N10" s="136"/>
      <c r="O10" s="136"/>
      <c r="P10" s="136"/>
      <c r="Q10" s="136"/>
      <c r="R10" s="136"/>
      <c r="S10" s="136"/>
      <c r="T10" s="136"/>
      <c r="U10" s="136"/>
      <c r="V10" s="136">
        <v>1</v>
      </c>
      <c r="W10" s="136">
        <v>1</v>
      </c>
      <c r="X10" s="136"/>
      <c r="Y10" s="136">
        <v>1</v>
      </c>
      <c r="Z10" s="136"/>
      <c r="AA10" s="136">
        <v>1</v>
      </c>
      <c r="AB10" s="142">
        <f t="shared" si="0"/>
        <v>6</v>
      </c>
      <c r="AD10" s="140" t="s">
        <v>142</v>
      </c>
      <c r="AE10" s="141">
        <f>IF(SUM(C$2:C9)&gt;0,0,IF(C10=1,1,0))</f>
        <v>0</v>
      </c>
      <c r="AF10" s="141">
        <f>IF(SUM(D$2:D9)&gt;0,0,IF(D10=1,1,0))</f>
        <v>0</v>
      </c>
      <c r="AG10" s="141">
        <f>IF(SUM(E$2:E9)&gt;0,0,IF(E10=1,1,0))</f>
        <v>0</v>
      </c>
      <c r="AH10" s="141">
        <f>IF(SUM(F$2:F9)&gt;0,0,IF(F10=1,1,0))</f>
        <v>0</v>
      </c>
      <c r="AI10" s="141">
        <f>IF(SUM(G$2:G9)&gt;0,0,IF(G10=1,1,0))</f>
        <v>0</v>
      </c>
      <c r="AJ10" s="141">
        <f>IF(SUM(H$2:H9)&gt;0,0,IF(H10=1,1,0))</f>
        <v>0</v>
      </c>
      <c r="AK10" s="141">
        <f>IF(SUM(I$2:I9)&gt;0,0,IF(I10=1,1,0))</f>
        <v>0</v>
      </c>
      <c r="AL10" s="141">
        <f>IF(SUM(J$2:J9)&gt;0,0,IF(J10=1,1,0))</f>
        <v>0</v>
      </c>
      <c r="AM10" s="141">
        <f>IF(SUM(K$2:K9)&gt;0,0,IF(K10=1,1,0))</f>
        <v>0</v>
      </c>
      <c r="AN10" s="141">
        <f>IF(SUM(L$2:L9)&gt;0,0,IF(L10=1,1,0))</f>
        <v>0</v>
      </c>
      <c r="AO10" s="141">
        <f>IF(SUM(M$2:M9)&gt;0,0,IF(M10=1,1,0))</f>
        <v>0</v>
      </c>
      <c r="AP10" s="141">
        <f>IF(SUM(N$2:N9)&gt;0,0,IF(N10=1,1,0))</f>
        <v>0</v>
      </c>
      <c r="AQ10" s="141">
        <f>IF(SUM(O$2:O9)&gt;0,0,IF(O10=1,1,0))</f>
        <v>0</v>
      </c>
      <c r="AR10" s="141">
        <f>IF(SUM(P$2:P9)&gt;0,0,IF(P10=1,1,0))</f>
        <v>0</v>
      </c>
      <c r="AS10" s="141">
        <f>IF(SUM(Q$2:Q9)&gt;0,0,IF(Q10=1,1,0))</f>
        <v>0</v>
      </c>
      <c r="AT10" s="141">
        <f>IF(SUM(R$2:R9)&gt;0,0,IF(R10=1,1,0))</f>
        <v>0</v>
      </c>
      <c r="AU10" s="141">
        <f>IF(SUM(S$2:S9)&gt;0,0,IF(S10=1,1,0))</f>
        <v>0</v>
      </c>
      <c r="AV10" s="141">
        <f>IF(SUM(T$2:T9)&gt;0,0,IF(T10=1,1,0))</f>
        <v>0</v>
      </c>
      <c r="AW10" s="141">
        <f>IF(SUM(U$2:U9)&gt;0,0,IF(U10=1,1,0))</f>
        <v>0</v>
      </c>
      <c r="AX10" s="141">
        <f>IF(SUM(V$2:V9)&gt;0,0,IF(V10=1,1,0))</f>
        <v>0</v>
      </c>
      <c r="AY10" s="141">
        <f>IF(SUM(W$2:W9)&gt;0,0,IF(W10=1,1,0))</f>
        <v>0</v>
      </c>
      <c r="AZ10" s="141">
        <f>IF(SUM(X$2:X9)&gt;0,0,IF(X10=1,1,0))</f>
        <v>0</v>
      </c>
      <c r="BA10" s="141">
        <f>IF(SUM(Y$2:Y9)&gt;0,0,IF(Y10=1,1,0))</f>
        <v>0</v>
      </c>
      <c r="BB10" s="141">
        <f>IF(SUM(Z$2:Z9)&gt;0,0,IF(Z10=1,1,0))</f>
        <v>0</v>
      </c>
      <c r="BC10" s="141">
        <f>IF(SUM(AA$2:AA9)&gt;0,0,IF(AA10=1,1,0))</f>
        <v>0</v>
      </c>
      <c r="BD10" s="142">
        <f t="shared" si="2"/>
        <v>0</v>
      </c>
      <c r="BE10" s="142">
        <v>9</v>
      </c>
      <c r="BF10" s="144">
        <f>SUM(BD$2:BD10)</f>
        <v>24</v>
      </c>
    </row>
    <row r="11" spans="2:58" ht="16.5">
      <c r="B11" s="140" t="s">
        <v>104</v>
      </c>
      <c r="C11" s="141"/>
      <c r="D11" s="136"/>
      <c r="E11" s="136">
        <v>1</v>
      </c>
      <c r="F11" s="136"/>
      <c r="G11" s="136"/>
      <c r="H11" s="136"/>
      <c r="I11" s="136"/>
      <c r="J11" s="136"/>
      <c r="K11" s="136">
        <v>1</v>
      </c>
      <c r="L11" s="136"/>
      <c r="M11" s="136"/>
      <c r="N11" s="136"/>
      <c r="O11" s="136"/>
      <c r="P11" s="136"/>
      <c r="Q11" s="136"/>
      <c r="R11" s="136"/>
      <c r="S11" s="136"/>
      <c r="T11" s="136">
        <v>1</v>
      </c>
      <c r="U11" s="136"/>
      <c r="V11" s="136"/>
      <c r="W11" s="136">
        <v>1</v>
      </c>
      <c r="X11" s="136"/>
      <c r="Y11" s="136"/>
      <c r="Z11" s="136"/>
      <c r="AA11" s="136">
        <v>1</v>
      </c>
      <c r="AB11" s="142">
        <f t="shared" si="0"/>
        <v>5</v>
      </c>
      <c r="AD11" s="140" t="s">
        <v>104</v>
      </c>
      <c r="AE11" s="141">
        <f>IF(SUM(C$2:C10)&gt;0,0,IF(C11=1,1,0))</f>
        <v>0</v>
      </c>
      <c r="AF11" s="141">
        <f>IF(SUM(D$2:D10)&gt;0,0,IF(D11=1,1,0))</f>
        <v>0</v>
      </c>
      <c r="AG11" s="141">
        <f>IF(SUM(E$2:E10)&gt;0,0,IF(E11=1,1,0))</f>
        <v>0</v>
      </c>
      <c r="AH11" s="141">
        <f>IF(SUM(F$2:F10)&gt;0,0,IF(F11=1,1,0))</f>
        <v>0</v>
      </c>
      <c r="AI11" s="141">
        <f>IF(SUM(G$2:G10)&gt;0,0,IF(G11=1,1,0))</f>
        <v>0</v>
      </c>
      <c r="AJ11" s="141">
        <f>IF(SUM(H$2:H10)&gt;0,0,IF(H11=1,1,0))</f>
        <v>0</v>
      </c>
      <c r="AK11" s="141">
        <f>IF(SUM(I$2:I10)&gt;0,0,IF(I11=1,1,0))</f>
        <v>0</v>
      </c>
      <c r="AL11" s="141">
        <f>IF(SUM(J$2:J10)&gt;0,0,IF(J11=1,1,0))</f>
        <v>0</v>
      </c>
      <c r="AM11" s="141">
        <f>IF(SUM(K$2:K10)&gt;0,0,IF(K11=1,1,0))</f>
        <v>0</v>
      </c>
      <c r="AN11" s="141">
        <f>IF(SUM(L$2:L10)&gt;0,0,IF(L11=1,1,0))</f>
        <v>0</v>
      </c>
      <c r="AO11" s="141">
        <f>IF(SUM(M$2:M10)&gt;0,0,IF(M11=1,1,0))</f>
        <v>0</v>
      </c>
      <c r="AP11" s="141">
        <f>IF(SUM(N$2:N10)&gt;0,0,IF(N11=1,1,0))</f>
        <v>0</v>
      </c>
      <c r="AQ11" s="141">
        <f>IF(SUM(O$2:O10)&gt;0,0,IF(O11=1,1,0))</f>
        <v>0</v>
      </c>
      <c r="AR11" s="141">
        <f>IF(SUM(P$2:P10)&gt;0,0,IF(P11=1,1,0))</f>
        <v>0</v>
      </c>
      <c r="AS11" s="141">
        <f>IF(SUM(Q$2:Q10)&gt;0,0,IF(Q11=1,1,0))</f>
        <v>0</v>
      </c>
      <c r="AT11" s="141">
        <f>IF(SUM(R$2:R10)&gt;0,0,IF(R11=1,1,0))</f>
        <v>0</v>
      </c>
      <c r="AU11" s="141">
        <f>IF(SUM(S$2:S10)&gt;0,0,IF(S11=1,1,0))</f>
        <v>0</v>
      </c>
      <c r="AV11" s="141">
        <f>IF(SUM(T$2:T10)&gt;0,0,IF(T11=1,1,0))</f>
        <v>0</v>
      </c>
      <c r="AW11" s="141">
        <f>IF(SUM(U$2:U10)&gt;0,0,IF(U11=1,1,0))</f>
        <v>0</v>
      </c>
      <c r="AX11" s="141">
        <f>IF(SUM(V$2:V10)&gt;0,0,IF(V11=1,1,0))</f>
        <v>0</v>
      </c>
      <c r="AY11" s="141">
        <f>IF(SUM(W$2:W10)&gt;0,0,IF(W11=1,1,0))</f>
        <v>0</v>
      </c>
      <c r="AZ11" s="141">
        <f>IF(SUM(X$2:X10)&gt;0,0,IF(X11=1,1,0))</f>
        <v>0</v>
      </c>
      <c r="BA11" s="141">
        <f>IF(SUM(Y$2:Y10)&gt;0,0,IF(Y11=1,1,0))</f>
        <v>0</v>
      </c>
      <c r="BB11" s="141">
        <f>IF(SUM(Z$2:Z10)&gt;0,0,IF(Z11=1,1,0))</f>
        <v>0</v>
      </c>
      <c r="BC11" s="141">
        <f>IF(SUM(AA$2:AA10)&gt;0,0,IF(AA11=1,1,0))</f>
        <v>0</v>
      </c>
      <c r="BD11" s="142">
        <f t="shared" si="2"/>
        <v>0</v>
      </c>
      <c r="BE11" s="142">
        <v>10</v>
      </c>
      <c r="BF11" s="144">
        <f>SUM(BD$2:BD11)</f>
        <v>24</v>
      </c>
    </row>
    <row r="12" spans="2:58" ht="16.5">
      <c r="B12" s="140" t="s">
        <v>147</v>
      </c>
      <c r="C12" s="141"/>
      <c r="D12" s="136"/>
      <c r="E12" s="136"/>
      <c r="F12" s="136"/>
      <c r="G12" s="136"/>
      <c r="H12" s="136"/>
      <c r="I12" s="136">
        <v>1</v>
      </c>
      <c r="J12" s="136"/>
      <c r="K12" s="136">
        <v>1</v>
      </c>
      <c r="L12" s="136">
        <v>1</v>
      </c>
      <c r="M12" s="136"/>
      <c r="N12" s="136"/>
      <c r="O12" s="136"/>
      <c r="P12" s="136"/>
      <c r="Q12" s="136"/>
      <c r="R12" s="136"/>
      <c r="S12" s="136"/>
      <c r="T12" s="136"/>
      <c r="U12" s="136"/>
      <c r="V12" s="136"/>
      <c r="W12" s="136"/>
      <c r="X12" s="136"/>
      <c r="Y12" s="136"/>
      <c r="Z12" s="136"/>
      <c r="AA12" s="136"/>
      <c r="AB12" s="142">
        <f t="shared" si="0"/>
        <v>3</v>
      </c>
      <c r="AD12" s="140" t="s">
        <v>147</v>
      </c>
      <c r="AE12" s="141">
        <f>IF(SUM(C$2:C11)&gt;0,0,IF(C12=1,1,0))</f>
        <v>0</v>
      </c>
      <c r="AF12" s="141">
        <f>IF(SUM(D$2:D11)&gt;0,0,IF(D12=1,1,0))</f>
        <v>0</v>
      </c>
      <c r="AG12" s="141">
        <f>IF(SUM(E$2:E11)&gt;0,0,IF(E12=1,1,0))</f>
        <v>0</v>
      </c>
      <c r="AH12" s="141">
        <f>IF(SUM(F$2:F11)&gt;0,0,IF(F12=1,1,0))</f>
        <v>0</v>
      </c>
      <c r="AI12" s="141">
        <f>IF(SUM(G$2:G11)&gt;0,0,IF(G12=1,1,0))</f>
        <v>0</v>
      </c>
      <c r="AJ12" s="141">
        <f>IF(SUM(H$2:H11)&gt;0,0,IF(H12=1,1,0))</f>
        <v>0</v>
      </c>
      <c r="AK12" s="141">
        <f>IF(SUM(I$2:I11)&gt;0,0,IF(I12=1,1,0))</f>
        <v>0</v>
      </c>
      <c r="AL12" s="141">
        <f>IF(SUM(J$2:J11)&gt;0,0,IF(J12=1,1,0))</f>
        <v>0</v>
      </c>
      <c r="AM12" s="141">
        <f>IF(SUM(K$2:K11)&gt;0,0,IF(K12=1,1,0))</f>
        <v>0</v>
      </c>
      <c r="AN12" s="141">
        <f>IF(SUM(L$2:L11)&gt;0,0,IF(L12=1,1,0))</f>
        <v>0</v>
      </c>
      <c r="AO12" s="141">
        <f>IF(SUM(M$2:M11)&gt;0,0,IF(M12=1,1,0))</f>
        <v>0</v>
      </c>
      <c r="AP12" s="141">
        <f>IF(SUM(N$2:N11)&gt;0,0,IF(N12=1,1,0))</f>
        <v>0</v>
      </c>
      <c r="AQ12" s="141">
        <f>IF(SUM(O$2:O11)&gt;0,0,IF(O12=1,1,0))</f>
        <v>0</v>
      </c>
      <c r="AR12" s="141">
        <f>IF(SUM(P$2:P11)&gt;0,0,IF(P12=1,1,0))</f>
        <v>0</v>
      </c>
      <c r="AS12" s="141">
        <f>IF(SUM(Q$2:Q11)&gt;0,0,IF(Q12=1,1,0))</f>
        <v>0</v>
      </c>
      <c r="AT12" s="141">
        <f>IF(SUM(R$2:R11)&gt;0,0,IF(R12=1,1,0))</f>
        <v>0</v>
      </c>
      <c r="AU12" s="141">
        <f>IF(SUM(S$2:S11)&gt;0,0,IF(S12=1,1,0))</f>
        <v>0</v>
      </c>
      <c r="AV12" s="141">
        <f>IF(SUM(T$2:T11)&gt;0,0,IF(T12=1,1,0))</f>
        <v>0</v>
      </c>
      <c r="AW12" s="141">
        <f>IF(SUM(U$2:U11)&gt;0,0,IF(U12=1,1,0))</f>
        <v>0</v>
      </c>
      <c r="AX12" s="141">
        <f>IF(SUM(V$2:V11)&gt;0,0,IF(V12=1,1,0))</f>
        <v>0</v>
      </c>
      <c r="AY12" s="141">
        <f>IF(SUM(W$2:W11)&gt;0,0,IF(W12=1,1,0))</f>
        <v>0</v>
      </c>
      <c r="AZ12" s="141">
        <f>IF(SUM(X$2:X11)&gt;0,0,IF(X12=1,1,0))</f>
        <v>0</v>
      </c>
      <c r="BA12" s="141">
        <f>IF(SUM(Y$2:Y11)&gt;0,0,IF(Y12=1,1,0))</f>
        <v>0</v>
      </c>
      <c r="BB12" s="141">
        <f>IF(SUM(Z$2:Z11)&gt;0,0,IF(Z12=1,1,0))</f>
        <v>0</v>
      </c>
      <c r="BC12" s="141">
        <f>IF(SUM(AA$2:AA11)&gt;0,0,IF(AA12=1,1,0))</f>
        <v>0</v>
      </c>
      <c r="BD12" s="142">
        <f t="shared" si="2"/>
        <v>0</v>
      </c>
      <c r="BE12" s="142">
        <v>11</v>
      </c>
      <c r="BF12" s="144">
        <f>SUM(BD$2:BD12)</f>
        <v>24</v>
      </c>
    </row>
    <row r="13" spans="2:58" ht="16.5">
      <c r="B13" s="140" t="s">
        <v>18</v>
      </c>
      <c r="C13" s="141"/>
      <c r="D13" s="136"/>
      <c r="E13" s="136"/>
      <c r="F13" s="136"/>
      <c r="G13" s="136"/>
      <c r="H13" s="136"/>
      <c r="I13" s="136"/>
      <c r="J13" s="136">
        <v>1</v>
      </c>
      <c r="K13" s="136">
        <v>1</v>
      </c>
      <c r="L13" s="136"/>
      <c r="M13" s="136"/>
      <c r="N13" s="136"/>
      <c r="O13" s="136"/>
      <c r="P13" s="136"/>
      <c r="Q13" s="136"/>
      <c r="R13" s="136"/>
      <c r="S13" s="136"/>
      <c r="T13" s="136"/>
      <c r="U13" s="136"/>
      <c r="V13" s="136"/>
      <c r="W13" s="136"/>
      <c r="X13" s="136"/>
      <c r="Y13" s="136"/>
      <c r="Z13" s="136"/>
      <c r="AA13" s="136">
        <v>1</v>
      </c>
      <c r="AB13" s="142">
        <f t="shared" si="0"/>
        <v>3</v>
      </c>
      <c r="AD13" s="140" t="s">
        <v>18</v>
      </c>
      <c r="AE13" s="141">
        <f>IF(SUM(C$2:C12)&gt;0,0,IF(C13=1,1,0))</f>
        <v>0</v>
      </c>
      <c r="AF13" s="141">
        <f>IF(SUM(D$2:D12)&gt;0,0,IF(D13=1,1,0))</f>
        <v>0</v>
      </c>
      <c r="AG13" s="141">
        <f>IF(SUM(E$2:E12)&gt;0,0,IF(E13=1,1,0))</f>
        <v>0</v>
      </c>
      <c r="AH13" s="141">
        <f>IF(SUM(F$2:F12)&gt;0,0,IF(F13=1,1,0))</f>
        <v>0</v>
      </c>
      <c r="AI13" s="141">
        <f>IF(SUM(G$2:G12)&gt;0,0,IF(G13=1,1,0))</f>
        <v>0</v>
      </c>
      <c r="AJ13" s="141">
        <f>IF(SUM(H$2:H12)&gt;0,0,IF(H13=1,1,0))</f>
        <v>0</v>
      </c>
      <c r="AK13" s="141">
        <f>IF(SUM(I$2:I12)&gt;0,0,IF(I13=1,1,0))</f>
        <v>0</v>
      </c>
      <c r="AL13" s="141">
        <f>IF(SUM(J$2:J12)&gt;0,0,IF(J13=1,1,0))</f>
        <v>0</v>
      </c>
      <c r="AM13" s="141">
        <f>IF(SUM(K$2:K12)&gt;0,0,IF(K13=1,1,0))</f>
        <v>0</v>
      </c>
      <c r="AN13" s="141">
        <f>IF(SUM(L$2:L12)&gt;0,0,IF(L13=1,1,0))</f>
        <v>0</v>
      </c>
      <c r="AO13" s="141">
        <f>IF(SUM(M$2:M12)&gt;0,0,IF(M13=1,1,0))</f>
        <v>0</v>
      </c>
      <c r="AP13" s="141">
        <f>IF(SUM(N$2:N12)&gt;0,0,IF(N13=1,1,0))</f>
        <v>0</v>
      </c>
      <c r="AQ13" s="141">
        <f>IF(SUM(O$2:O12)&gt;0,0,IF(O13=1,1,0))</f>
        <v>0</v>
      </c>
      <c r="AR13" s="141">
        <f>IF(SUM(P$2:P12)&gt;0,0,IF(P13=1,1,0))</f>
        <v>0</v>
      </c>
      <c r="AS13" s="141">
        <f>IF(SUM(Q$2:Q12)&gt;0,0,IF(Q13=1,1,0))</f>
        <v>0</v>
      </c>
      <c r="AT13" s="141">
        <f>IF(SUM(R$2:R12)&gt;0,0,IF(R13=1,1,0))</f>
        <v>0</v>
      </c>
      <c r="AU13" s="141">
        <f>IF(SUM(S$2:S12)&gt;0,0,IF(S13=1,1,0))</f>
        <v>0</v>
      </c>
      <c r="AV13" s="141">
        <f>IF(SUM(T$2:T12)&gt;0,0,IF(T13=1,1,0))</f>
        <v>0</v>
      </c>
      <c r="AW13" s="141">
        <f>IF(SUM(U$2:U12)&gt;0,0,IF(U13=1,1,0))</f>
        <v>0</v>
      </c>
      <c r="AX13" s="141">
        <f>IF(SUM(V$2:V12)&gt;0,0,IF(V13=1,1,0))</f>
        <v>0</v>
      </c>
      <c r="AY13" s="141">
        <f>IF(SUM(W$2:W12)&gt;0,0,IF(W13=1,1,0))</f>
        <v>0</v>
      </c>
      <c r="AZ13" s="141">
        <f>IF(SUM(X$2:X12)&gt;0,0,IF(X13=1,1,0))</f>
        <v>0</v>
      </c>
      <c r="BA13" s="141">
        <f>IF(SUM(Y$2:Y12)&gt;0,0,IF(Y13=1,1,0))</f>
        <v>0</v>
      </c>
      <c r="BB13" s="141">
        <f>IF(SUM(Z$2:Z12)&gt;0,0,IF(Z13=1,1,0))</f>
        <v>0</v>
      </c>
      <c r="BC13" s="141">
        <f>IF(SUM(AA$2:AA12)&gt;0,0,IF(AA13=1,1,0))</f>
        <v>0</v>
      </c>
      <c r="BD13" s="142">
        <f t="shared" si="2"/>
        <v>0</v>
      </c>
      <c r="BE13" s="142">
        <v>12</v>
      </c>
      <c r="BF13" s="144">
        <f>SUM(BD$2:BD13)</f>
        <v>24</v>
      </c>
    </row>
    <row r="14" spans="2:58" ht="16.5">
      <c r="B14" s="140" t="s">
        <v>141</v>
      </c>
      <c r="C14" s="141"/>
      <c r="D14" s="136"/>
      <c r="E14" s="136"/>
      <c r="F14" s="136"/>
      <c r="G14" s="136"/>
      <c r="H14" s="136"/>
      <c r="I14" s="136"/>
      <c r="J14" s="136"/>
      <c r="K14" s="136"/>
      <c r="L14" s="136"/>
      <c r="M14" s="136"/>
      <c r="N14" s="136"/>
      <c r="O14" s="136"/>
      <c r="P14" s="136"/>
      <c r="Q14" s="136"/>
      <c r="R14" s="136"/>
      <c r="S14" s="136"/>
      <c r="T14" s="136"/>
      <c r="U14" s="136"/>
      <c r="V14" s="136"/>
      <c r="W14" s="136"/>
      <c r="X14" s="136"/>
      <c r="Y14" s="136">
        <v>1</v>
      </c>
      <c r="Z14" s="136">
        <v>1</v>
      </c>
      <c r="AA14" s="136"/>
      <c r="AB14" s="142">
        <f t="shared" si="0"/>
        <v>2</v>
      </c>
      <c r="AD14" s="140" t="s">
        <v>141</v>
      </c>
      <c r="AE14" s="141">
        <f>IF(SUM(C$2:C13)&gt;0,0,IF(C14=1,1,0))</f>
        <v>0</v>
      </c>
      <c r="AF14" s="141">
        <f>IF(SUM(D$2:D13)&gt;0,0,IF(D14=1,1,0))</f>
        <v>0</v>
      </c>
      <c r="AG14" s="141">
        <f>IF(SUM(E$2:E13)&gt;0,0,IF(E14=1,1,0))</f>
        <v>0</v>
      </c>
      <c r="AH14" s="141">
        <f>IF(SUM(F$2:F13)&gt;0,0,IF(F14=1,1,0))</f>
        <v>0</v>
      </c>
      <c r="AI14" s="141">
        <f>IF(SUM(G$2:G13)&gt;0,0,IF(G14=1,1,0))</f>
        <v>0</v>
      </c>
      <c r="AJ14" s="141">
        <f>IF(SUM(H$2:H13)&gt;0,0,IF(H14=1,1,0))</f>
        <v>0</v>
      </c>
      <c r="AK14" s="141">
        <f>IF(SUM(I$2:I13)&gt;0,0,IF(I14=1,1,0))</f>
        <v>0</v>
      </c>
      <c r="AL14" s="141">
        <f>IF(SUM(J$2:J13)&gt;0,0,IF(J14=1,1,0))</f>
        <v>0</v>
      </c>
      <c r="AM14" s="141">
        <f>IF(SUM(K$2:K13)&gt;0,0,IF(K14=1,1,0))</f>
        <v>0</v>
      </c>
      <c r="AN14" s="141">
        <f>IF(SUM(L$2:L13)&gt;0,0,IF(L14=1,1,0))</f>
        <v>0</v>
      </c>
      <c r="AO14" s="141">
        <f>IF(SUM(M$2:M13)&gt;0,0,IF(M14=1,1,0))</f>
        <v>0</v>
      </c>
      <c r="AP14" s="141">
        <f>IF(SUM(N$2:N13)&gt;0,0,IF(N14=1,1,0))</f>
        <v>0</v>
      </c>
      <c r="AQ14" s="141">
        <f>IF(SUM(O$2:O13)&gt;0,0,IF(O14=1,1,0))</f>
        <v>0</v>
      </c>
      <c r="AR14" s="141">
        <f>IF(SUM(P$2:P13)&gt;0,0,IF(P14=1,1,0))</f>
        <v>0</v>
      </c>
      <c r="AS14" s="141">
        <f>IF(SUM(Q$2:Q13)&gt;0,0,IF(Q14=1,1,0))</f>
        <v>0</v>
      </c>
      <c r="AT14" s="141">
        <f>IF(SUM(R$2:R13)&gt;0,0,IF(R14=1,1,0))</f>
        <v>0</v>
      </c>
      <c r="AU14" s="141">
        <f>IF(SUM(S$2:S13)&gt;0,0,IF(S14=1,1,0))</f>
        <v>0</v>
      </c>
      <c r="AV14" s="141">
        <f>IF(SUM(T$2:T13)&gt;0,0,IF(T14=1,1,0))</f>
        <v>0</v>
      </c>
      <c r="AW14" s="141">
        <f>IF(SUM(U$2:U13)&gt;0,0,IF(U14=1,1,0))</f>
        <v>0</v>
      </c>
      <c r="AX14" s="141">
        <f>IF(SUM(V$2:V13)&gt;0,0,IF(V14=1,1,0))</f>
        <v>0</v>
      </c>
      <c r="AY14" s="141">
        <f>IF(SUM(W$2:W13)&gt;0,0,IF(W14=1,1,0))</f>
        <v>0</v>
      </c>
      <c r="AZ14" s="141">
        <f>IF(SUM(X$2:X13)&gt;0,0,IF(X14=1,1,0))</f>
        <v>0</v>
      </c>
      <c r="BA14" s="141">
        <f>IF(SUM(Y$2:Y13)&gt;0,0,IF(Y14=1,1,0))</f>
        <v>0</v>
      </c>
      <c r="BB14" s="141">
        <f>IF(SUM(Z$2:Z13)&gt;0,0,IF(Z14=1,1,0))</f>
        <v>0</v>
      </c>
      <c r="BC14" s="141">
        <f>IF(SUM(AA$2:AA13)&gt;0,0,IF(AA14=1,1,0))</f>
        <v>0</v>
      </c>
      <c r="BD14" s="142">
        <f t="shared" si="2"/>
        <v>0</v>
      </c>
      <c r="BE14" s="142">
        <v>13</v>
      </c>
      <c r="BF14" s="144">
        <f>SUM(BD$2:BD14)</f>
        <v>24</v>
      </c>
    </row>
    <row r="15" spans="2:58" ht="16.5">
      <c r="B15" s="140" t="s">
        <v>144</v>
      </c>
      <c r="C15" s="141"/>
      <c r="D15" s="136"/>
      <c r="E15" s="136"/>
      <c r="F15" s="136"/>
      <c r="G15" s="136"/>
      <c r="H15" s="136"/>
      <c r="I15" s="136"/>
      <c r="J15" s="136"/>
      <c r="K15" s="136"/>
      <c r="L15" s="136"/>
      <c r="M15" s="136">
        <v>1</v>
      </c>
      <c r="N15" s="136"/>
      <c r="O15" s="136"/>
      <c r="P15" s="136"/>
      <c r="Q15" s="136"/>
      <c r="R15" s="136"/>
      <c r="S15" s="136"/>
      <c r="T15" s="136"/>
      <c r="U15" s="136"/>
      <c r="V15" s="136"/>
      <c r="W15" s="136"/>
      <c r="X15" s="136"/>
      <c r="Y15" s="136">
        <v>1</v>
      </c>
      <c r="Z15" s="136"/>
      <c r="AA15" s="136"/>
      <c r="AB15" s="142">
        <f t="shared" si="0"/>
        <v>2</v>
      </c>
      <c r="AD15" s="140" t="s">
        <v>144</v>
      </c>
      <c r="AE15" s="141">
        <f>IF(SUM(C$2:C14)&gt;0,0,IF(C15=1,1,0))</f>
        <v>0</v>
      </c>
      <c r="AF15" s="141">
        <f>IF(SUM(D$2:D14)&gt;0,0,IF(D15=1,1,0))</f>
        <v>0</v>
      </c>
      <c r="AG15" s="141">
        <f>IF(SUM(E$2:E14)&gt;0,0,IF(E15=1,1,0))</f>
        <v>0</v>
      </c>
      <c r="AH15" s="141">
        <f>IF(SUM(F$2:F14)&gt;0,0,IF(F15=1,1,0))</f>
        <v>0</v>
      </c>
      <c r="AI15" s="141">
        <f>IF(SUM(G$2:G14)&gt;0,0,IF(G15=1,1,0))</f>
        <v>0</v>
      </c>
      <c r="AJ15" s="141">
        <f>IF(SUM(H$2:H14)&gt;0,0,IF(H15=1,1,0))</f>
        <v>0</v>
      </c>
      <c r="AK15" s="141">
        <f>IF(SUM(I$2:I14)&gt;0,0,IF(I15=1,1,0))</f>
        <v>0</v>
      </c>
      <c r="AL15" s="141">
        <f>IF(SUM(J$2:J14)&gt;0,0,IF(J15=1,1,0))</f>
        <v>0</v>
      </c>
      <c r="AM15" s="141">
        <f>IF(SUM(K$2:K14)&gt;0,0,IF(K15=1,1,0))</f>
        <v>0</v>
      </c>
      <c r="AN15" s="141">
        <f>IF(SUM(L$2:L14)&gt;0,0,IF(L15=1,1,0))</f>
        <v>0</v>
      </c>
      <c r="AO15" s="141">
        <f>IF(SUM(M$2:M14)&gt;0,0,IF(M15=1,1,0))</f>
        <v>1</v>
      </c>
      <c r="AP15" s="141">
        <f>IF(SUM(N$2:N14)&gt;0,0,IF(N15=1,1,0))</f>
        <v>0</v>
      </c>
      <c r="AQ15" s="141">
        <f>IF(SUM(O$2:O14)&gt;0,0,IF(O15=1,1,0))</f>
        <v>0</v>
      </c>
      <c r="AR15" s="141">
        <f>IF(SUM(P$2:P14)&gt;0,0,IF(P15=1,1,0))</f>
        <v>0</v>
      </c>
      <c r="AS15" s="141">
        <f>IF(SUM(Q$2:Q14)&gt;0,0,IF(Q15=1,1,0))</f>
        <v>0</v>
      </c>
      <c r="AT15" s="141">
        <f>IF(SUM(R$2:R14)&gt;0,0,IF(R15=1,1,0))</f>
        <v>0</v>
      </c>
      <c r="AU15" s="141">
        <f>IF(SUM(S$2:S14)&gt;0,0,IF(S15=1,1,0))</f>
        <v>0</v>
      </c>
      <c r="AV15" s="141">
        <f>IF(SUM(T$2:T14)&gt;0,0,IF(T15=1,1,0))</f>
        <v>0</v>
      </c>
      <c r="AW15" s="141">
        <f>IF(SUM(U$2:U14)&gt;0,0,IF(U15=1,1,0))</f>
        <v>0</v>
      </c>
      <c r="AX15" s="141">
        <f>IF(SUM(V$2:V14)&gt;0,0,IF(V15=1,1,0))</f>
        <v>0</v>
      </c>
      <c r="AY15" s="141">
        <f>IF(SUM(W$2:W14)&gt;0,0,IF(W15=1,1,0))</f>
        <v>0</v>
      </c>
      <c r="AZ15" s="141">
        <f>IF(SUM(X$2:X14)&gt;0,0,IF(X15=1,1,0))</f>
        <v>0</v>
      </c>
      <c r="BA15" s="141">
        <f>IF(SUM(Y$2:Y14)&gt;0,0,IF(Y15=1,1,0))</f>
        <v>0</v>
      </c>
      <c r="BB15" s="141">
        <f>IF(SUM(Z$2:Z14)&gt;0,0,IF(Z15=1,1,0))</f>
        <v>0</v>
      </c>
      <c r="BC15" s="141">
        <f>IF(SUM(AA$2:AA14)&gt;0,0,IF(AA15=1,1,0))</f>
        <v>0</v>
      </c>
      <c r="BD15" s="142">
        <f t="shared" si="2"/>
        <v>1</v>
      </c>
      <c r="BE15" s="142">
        <v>14</v>
      </c>
      <c r="BF15" s="144">
        <f>SUM(BD$2:BD15)</f>
        <v>25</v>
      </c>
    </row>
    <row r="16" spans="2:58" ht="16.5">
      <c r="B16" s="140" t="s">
        <v>149</v>
      </c>
      <c r="C16" s="141"/>
      <c r="D16" s="136"/>
      <c r="E16" s="136"/>
      <c r="F16" s="136"/>
      <c r="G16" s="136"/>
      <c r="H16" s="136"/>
      <c r="I16" s="136"/>
      <c r="J16" s="136"/>
      <c r="K16" s="136">
        <v>1</v>
      </c>
      <c r="L16" s="136"/>
      <c r="M16" s="136"/>
      <c r="N16" s="136"/>
      <c r="O16" s="136"/>
      <c r="P16" s="136"/>
      <c r="Q16" s="136"/>
      <c r="R16" s="136"/>
      <c r="S16" s="136"/>
      <c r="T16" s="136"/>
      <c r="U16" s="136"/>
      <c r="V16" s="136"/>
      <c r="W16" s="136"/>
      <c r="X16" s="136"/>
      <c r="Y16" s="136"/>
      <c r="Z16" s="136"/>
      <c r="AA16" s="136">
        <v>1</v>
      </c>
      <c r="AB16" s="142">
        <f t="shared" si="0"/>
        <v>2</v>
      </c>
      <c r="AD16" s="140" t="s">
        <v>149</v>
      </c>
      <c r="AE16" s="141">
        <f>IF(SUM(C$2:C15)&gt;0,0,IF(C16=1,1,0))</f>
        <v>0</v>
      </c>
      <c r="AF16" s="141">
        <f>IF(SUM(D$2:D15)&gt;0,0,IF(D16=1,1,0))</f>
        <v>0</v>
      </c>
      <c r="AG16" s="141">
        <f>IF(SUM(E$2:E15)&gt;0,0,IF(E16=1,1,0))</f>
        <v>0</v>
      </c>
      <c r="AH16" s="141">
        <f>IF(SUM(F$2:F15)&gt;0,0,IF(F16=1,1,0))</f>
        <v>0</v>
      </c>
      <c r="AI16" s="141">
        <f>IF(SUM(G$2:G15)&gt;0,0,IF(G16=1,1,0))</f>
        <v>0</v>
      </c>
      <c r="AJ16" s="141">
        <f>IF(SUM(H$2:H15)&gt;0,0,IF(H16=1,1,0))</f>
        <v>0</v>
      </c>
      <c r="AK16" s="141">
        <f>IF(SUM(I$2:I15)&gt;0,0,IF(I16=1,1,0))</f>
        <v>0</v>
      </c>
      <c r="AL16" s="141">
        <f>IF(SUM(J$2:J15)&gt;0,0,IF(J16=1,1,0))</f>
        <v>0</v>
      </c>
      <c r="AM16" s="141">
        <f>IF(SUM(K$2:K15)&gt;0,0,IF(K16=1,1,0))</f>
        <v>0</v>
      </c>
      <c r="AN16" s="141">
        <f>IF(SUM(L$2:L15)&gt;0,0,IF(L16=1,1,0))</f>
        <v>0</v>
      </c>
      <c r="AO16" s="141">
        <f>IF(SUM(M$2:M15)&gt;0,0,IF(M16=1,1,0))</f>
        <v>0</v>
      </c>
      <c r="AP16" s="141">
        <f>IF(SUM(N$2:N15)&gt;0,0,IF(N16=1,1,0))</f>
        <v>0</v>
      </c>
      <c r="AQ16" s="141">
        <f>IF(SUM(O$2:O15)&gt;0,0,IF(O16=1,1,0))</f>
        <v>0</v>
      </c>
      <c r="AR16" s="141">
        <f>IF(SUM(P$2:P15)&gt;0,0,IF(P16=1,1,0))</f>
        <v>0</v>
      </c>
      <c r="AS16" s="141">
        <f>IF(SUM(Q$2:Q15)&gt;0,0,IF(Q16=1,1,0))</f>
        <v>0</v>
      </c>
      <c r="AT16" s="141">
        <f>IF(SUM(R$2:R15)&gt;0,0,IF(R16=1,1,0))</f>
        <v>0</v>
      </c>
      <c r="AU16" s="141">
        <f>IF(SUM(S$2:S15)&gt;0,0,IF(S16=1,1,0))</f>
        <v>0</v>
      </c>
      <c r="AV16" s="141">
        <f>IF(SUM(T$2:T15)&gt;0,0,IF(T16=1,1,0))</f>
        <v>0</v>
      </c>
      <c r="AW16" s="141">
        <f>IF(SUM(U$2:U15)&gt;0,0,IF(U16=1,1,0))</f>
        <v>0</v>
      </c>
      <c r="AX16" s="141">
        <f>IF(SUM(V$2:V15)&gt;0,0,IF(V16=1,1,0))</f>
        <v>0</v>
      </c>
      <c r="AY16" s="141">
        <f>IF(SUM(W$2:W15)&gt;0,0,IF(W16=1,1,0))</f>
        <v>0</v>
      </c>
      <c r="AZ16" s="141">
        <f>IF(SUM(X$2:X15)&gt;0,0,IF(X16=1,1,0))</f>
        <v>0</v>
      </c>
      <c r="BA16" s="141">
        <f>IF(SUM(Y$2:Y15)&gt;0,0,IF(Y16=1,1,0))</f>
        <v>0</v>
      </c>
      <c r="BB16" s="141">
        <f>IF(SUM(Z$2:Z15)&gt;0,0,IF(Z16=1,1,0))</f>
        <v>0</v>
      </c>
      <c r="BC16" s="141">
        <f>IF(SUM(AA$2:AA15)&gt;0,0,IF(AA16=1,1,0))</f>
        <v>0</v>
      </c>
      <c r="BD16" s="142">
        <f t="shared" si="2"/>
        <v>0</v>
      </c>
      <c r="BE16" s="142">
        <v>15</v>
      </c>
      <c r="BF16" s="144">
        <f>SUM(BD$2:BD16)</f>
        <v>25</v>
      </c>
    </row>
    <row r="22" spans="2:58" ht="16.5">
      <c r="B22" s="121" t="s">
        <v>47</v>
      </c>
      <c r="C22" s="145" t="s">
        <v>105</v>
      </c>
      <c r="D22" s="145" t="s">
        <v>129</v>
      </c>
      <c r="E22" s="146" t="s">
        <v>41</v>
      </c>
      <c r="F22" s="145" t="s">
        <v>127</v>
      </c>
      <c r="G22" s="145" t="s">
        <v>28</v>
      </c>
      <c r="H22" s="145" t="s">
        <v>24</v>
      </c>
      <c r="I22" s="145" t="s">
        <v>21</v>
      </c>
      <c r="J22" s="145" t="s">
        <v>31</v>
      </c>
      <c r="K22" s="146" t="s">
        <v>40</v>
      </c>
      <c r="L22" s="145" t="s">
        <v>89</v>
      </c>
      <c r="M22" s="145" t="s">
        <v>128</v>
      </c>
      <c r="N22" s="145" t="s">
        <v>29</v>
      </c>
      <c r="O22" s="145" t="s">
        <v>124</v>
      </c>
      <c r="P22" s="145" t="s">
        <v>100</v>
      </c>
      <c r="Q22" s="145" t="s">
        <v>101</v>
      </c>
      <c r="R22" s="145" t="s">
        <v>131</v>
      </c>
      <c r="S22" s="145" t="s">
        <v>132</v>
      </c>
      <c r="T22" s="145" t="s">
        <v>133</v>
      </c>
      <c r="U22" s="145" t="s">
        <v>26</v>
      </c>
      <c r="V22" s="145" t="s">
        <v>134</v>
      </c>
      <c r="W22" s="146" t="s">
        <v>42</v>
      </c>
      <c r="X22" s="145" t="s">
        <v>20</v>
      </c>
      <c r="Y22" s="146" t="s">
        <v>43</v>
      </c>
      <c r="Z22" s="145" t="s">
        <v>137</v>
      </c>
      <c r="AA22" s="146" t="s">
        <v>44</v>
      </c>
      <c r="AB22" s="147" t="s">
        <v>119</v>
      </c>
      <c r="AD22" s="121" t="s">
        <v>47</v>
      </c>
      <c r="AE22" s="145" t="s">
        <v>105</v>
      </c>
      <c r="AF22" s="145" t="s">
        <v>129</v>
      </c>
      <c r="AG22" s="146" t="s">
        <v>41</v>
      </c>
      <c r="AH22" s="145" t="s">
        <v>127</v>
      </c>
      <c r="AI22" s="145" t="s">
        <v>28</v>
      </c>
      <c r="AJ22" s="145" t="s">
        <v>24</v>
      </c>
      <c r="AK22" s="145" t="s">
        <v>21</v>
      </c>
      <c r="AL22" s="145" t="s">
        <v>31</v>
      </c>
      <c r="AM22" s="146" t="s">
        <v>40</v>
      </c>
      <c r="AN22" s="145" t="s">
        <v>89</v>
      </c>
      <c r="AO22" s="145" t="s">
        <v>128</v>
      </c>
      <c r="AP22" s="145" t="s">
        <v>29</v>
      </c>
      <c r="AQ22" s="145" t="s">
        <v>124</v>
      </c>
      <c r="AR22" s="145" t="s">
        <v>100</v>
      </c>
      <c r="AS22" s="145" t="s">
        <v>101</v>
      </c>
      <c r="AT22" s="145" t="s">
        <v>131</v>
      </c>
      <c r="AU22" s="145" t="s">
        <v>132</v>
      </c>
      <c r="AV22" s="145" t="s">
        <v>133</v>
      </c>
      <c r="AW22" s="145" t="s">
        <v>26</v>
      </c>
      <c r="AX22" s="145" t="s">
        <v>134</v>
      </c>
      <c r="AY22" s="146" t="s">
        <v>42</v>
      </c>
      <c r="AZ22" s="145" t="s">
        <v>20</v>
      </c>
      <c r="BA22" s="146" t="s">
        <v>43</v>
      </c>
      <c r="BB22" s="145" t="s">
        <v>137</v>
      </c>
      <c r="BC22" s="146" t="s">
        <v>44</v>
      </c>
      <c r="BD22" s="147" t="s">
        <v>119</v>
      </c>
      <c r="BE22" s="148" t="s">
        <v>48</v>
      </c>
      <c r="BF22" s="148" t="s">
        <v>50</v>
      </c>
    </row>
    <row r="23" spans="2:58" ht="16.5">
      <c r="B23" s="149" t="s">
        <v>141</v>
      </c>
      <c r="C23" s="117"/>
      <c r="D23" s="121"/>
      <c r="E23" s="121"/>
      <c r="F23" s="121"/>
      <c r="G23" s="121"/>
      <c r="H23" s="121"/>
      <c r="I23" s="121"/>
      <c r="J23" s="121"/>
      <c r="K23" s="121"/>
      <c r="L23" s="121"/>
      <c r="M23" s="121"/>
      <c r="N23" s="121"/>
      <c r="O23" s="121"/>
      <c r="P23" s="121"/>
      <c r="Q23" s="121"/>
      <c r="R23" s="121"/>
      <c r="S23" s="121"/>
      <c r="T23" s="121"/>
      <c r="U23" s="121"/>
      <c r="V23" s="121"/>
      <c r="W23" s="121"/>
      <c r="X23" s="121"/>
      <c r="Y23" s="121">
        <v>1</v>
      </c>
      <c r="Z23" s="121">
        <v>1</v>
      </c>
      <c r="AA23" s="121"/>
      <c r="AB23" s="150">
        <f aca="true" t="shared" si="3" ref="AB23:AB37">SUM(C23:AA23)</f>
        <v>2</v>
      </c>
      <c r="AD23" s="149" t="s">
        <v>145</v>
      </c>
      <c r="AE23" s="117">
        <f aca="true" t="shared" si="4" ref="AE23:BC23">C23</f>
        <v>0</v>
      </c>
      <c r="AF23" s="117">
        <f t="shared" si="4"/>
        <v>0</v>
      </c>
      <c r="AG23" s="117">
        <f t="shared" si="4"/>
        <v>0</v>
      </c>
      <c r="AH23" s="117">
        <f t="shared" si="4"/>
        <v>0</v>
      </c>
      <c r="AI23" s="117">
        <f t="shared" si="4"/>
        <v>0</v>
      </c>
      <c r="AJ23" s="117">
        <f t="shared" si="4"/>
        <v>0</v>
      </c>
      <c r="AK23" s="117">
        <f t="shared" si="4"/>
        <v>0</v>
      </c>
      <c r="AL23" s="117">
        <f t="shared" si="4"/>
        <v>0</v>
      </c>
      <c r="AM23" s="117">
        <f t="shared" si="4"/>
        <v>0</v>
      </c>
      <c r="AN23" s="117">
        <f t="shared" si="4"/>
        <v>0</v>
      </c>
      <c r="AO23" s="117">
        <f t="shared" si="4"/>
        <v>0</v>
      </c>
      <c r="AP23" s="117">
        <f t="shared" si="4"/>
        <v>0</v>
      </c>
      <c r="AQ23" s="117">
        <f t="shared" si="4"/>
        <v>0</v>
      </c>
      <c r="AR23" s="117">
        <f t="shared" si="4"/>
        <v>0</v>
      </c>
      <c r="AS23" s="117">
        <f t="shared" si="4"/>
        <v>0</v>
      </c>
      <c r="AT23" s="117">
        <f t="shared" si="4"/>
        <v>0</v>
      </c>
      <c r="AU23" s="117">
        <f t="shared" si="4"/>
        <v>0</v>
      </c>
      <c r="AV23" s="117">
        <f t="shared" si="4"/>
        <v>0</v>
      </c>
      <c r="AW23" s="117">
        <f t="shared" si="4"/>
        <v>0</v>
      </c>
      <c r="AX23" s="117">
        <f t="shared" si="4"/>
        <v>0</v>
      </c>
      <c r="AY23" s="117">
        <f t="shared" si="4"/>
        <v>0</v>
      </c>
      <c r="AZ23" s="117">
        <f t="shared" si="4"/>
        <v>0</v>
      </c>
      <c r="BA23" s="117">
        <f t="shared" si="4"/>
        <v>1</v>
      </c>
      <c r="BB23" s="117">
        <f t="shared" si="4"/>
        <v>1</v>
      </c>
      <c r="BC23" s="117">
        <f t="shared" si="4"/>
        <v>0</v>
      </c>
      <c r="BD23" s="150">
        <f aca="true" t="shared" si="5" ref="BD23:BD37">SUM(AE23:BC23)</f>
        <v>2</v>
      </c>
      <c r="BE23" s="150">
        <v>1</v>
      </c>
      <c r="BF23" s="151">
        <f>SUM(AE23:BC23)</f>
        <v>2</v>
      </c>
    </row>
    <row r="24" spans="2:58" ht="16.5">
      <c r="B24" s="149" t="s">
        <v>144</v>
      </c>
      <c r="C24" s="117"/>
      <c r="D24" s="121"/>
      <c r="E24" s="121"/>
      <c r="F24" s="121"/>
      <c r="G24" s="121"/>
      <c r="H24" s="121"/>
      <c r="I24" s="121"/>
      <c r="J24" s="121"/>
      <c r="K24" s="121"/>
      <c r="L24" s="121"/>
      <c r="M24" s="121">
        <v>1</v>
      </c>
      <c r="N24" s="121"/>
      <c r="O24" s="121"/>
      <c r="P24" s="121"/>
      <c r="Q24" s="121"/>
      <c r="R24" s="121"/>
      <c r="S24" s="121"/>
      <c r="T24" s="121"/>
      <c r="U24" s="121"/>
      <c r="V24" s="121"/>
      <c r="W24" s="121"/>
      <c r="X24" s="121"/>
      <c r="Y24" s="121">
        <v>1</v>
      </c>
      <c r="Z24" s="121"/>
      <c r="AA24" s="121"/>
      <c r="AB24" s="150">
        <f t="shared" si="3"/>
        <v>2</v>
      </c>
      <c r="AD24" s="149" t="s">
        <v>16</v>
      </c>
      <c r="AE24" s="117">
        <f>IF(SUM(C$23:C23)&gt;0,0,IF(C24=1,1,0))</f>
        <v>0</v>
      </c>
      <c r="AF24" s="117">
        <f>IF(SUM(D$23:D23)&gt;0,0,IF(D24=1,1,0))</f>
        <v>0</v>
      </c>
      <c r="AG24" s="117">
        <f>IF(SUM(E$23:E23)&gt;0,0,IF(E24=1,1,0))</f>
        <v>0</v>
      </c>
      <c r="AH24" s="117">
        <f>IF(SUM(F$23:F23)&gt;0,0,IF(F24=1,1,0))</f>
        <v>0</v>
      </c>
      <c r="AI24" s="117">
        <f>IF(SUM(G$23:G23)&gt;0,0,IF(G24=1,1,0))</f>
        <v>0</v>
      </c>
      <c r="AJ24" s="117">
        <f>IF(SUM(H$23:H23)&gt;0,0,IF(H24=1,1,0))</f>
        <v>0</v>
      </c>
      <c r="AK24" s="117">
        <f>IF(SUM(I$23:I23)&gt;0,0,IF(I24=1,1,0))</f>
        <v>0</v>
      </c>
      <c r="AL24" s="117">
        <f>IF(SUM(J$23:J23)&gt;0,0,IF(J24=1,1,0))</f>
        <v>0</v>
      </c>
      <c r="AM24" s="117">
        <f>IF(SUM(K$23:K23)&gt;0,0,IF(K24=1,1,0))</f>
        <v>0</v>
      </c>
      <c r="AN24" s="117">
        <f>IF(SUM(L$23:L23)&gt;0,0,IF(L24=1,1,0))</f>
        <v>0</v>
      </c>
      <c r="AO24" s="117">
        <f>IF(SUM(M$23:M23)&gt;0,0,IF(M24=1,1,0))</f>
        <v>1</v>
      </c>
      <c r="AP24" s="117">
        <f>IF(SUM(N$23:N23)&gt;0,0,IF(N24=1,1,0))</f>
        <v>0</v>
      </c>
      <c r="AQ24" s="117">
        <f>IF(SUM(O$23:O23)&gt;0,0,IF(O24=1,1,0))</f>
        <v>0</v>
      </c>
      <c r="AR24" s="117">
        <f>IF(SUM(P$23:P23)&gt;0,0,IF(P24=1,1,0))</f>
        <v>0</v>
      </c>
      <c r="AS24" s="117">
        <f>IF(SUM(Q$23:Q23)&gt;0,0,IF(Q24=1,1,0))</f>
        <v>0</v>
      </c>
      <c r="AT24" s="117">
        <f>IF(SUM(R$23:R23)&gt;0,0,IF(R24=1,1,0))</f>
        <v>0</v>
      </c>
      <c r="AU24" s="117">
        <f>IF(SUM(S$23:S23)&gt;0,0,IF(S24=1,1,0))</f>
        <v>0</v>
      </c>
      <c r="AV24" s="117">
        <f>IF(SUM(T$23:T23)&gt;0,0,IF(T24=1,1,0))</f>
        <v>0</v>
      </c>
      <c r="AW24" s="117">
        <f>IF(SUM(U$23:U23)&gt;0,0,IF(U24=1,1,0))</f>
        <v>0</v>
      </c>
      <c r="AX24" s="117">
        <f>IF(SUM(V$23:V23)&gt;0,0,IF(V24=1,1,0))</f>
        <v>0</v>
      </c>
      <c r="AY24" s="117">
        <f>IF(SUM(W$23:W23)&gt;0,0,IF(W24=1,1,0))</f>
        <v>0</v>
      </c>
      <c r="AZ24" s="117">
        <f>IF(SUM(X$23:X23)&gt;0,0,IF(X24=1,1,0))</f>
        <v>0</v>
      </c>
      <c r="BA24" s="117">
        <f>IF(SUM(Y$23:Y23)&gt;0,0,IF(Y24=1,1,0))</f>
        <v>0</v>
      </c>
      <c r="BB24" s="117">
        <f>IF(SUM(Z$23:Z23)&gt;0,0,IF(Z24=1,1,0))</f>
        <v>0</v>
      </c>
      <c r="BC24" s="117">
        <f>IF(SUM(AA$23:AA23)&gt;0,0,IF(AA24=1,1,0))</f>
        <v>0</v>
      </c>
      <c r="BD24" s="150">
        <f t="shared" si="5"/>
        <v>1</v>
      </c>
      <c r="BE24" s="150">
        <v>2</v>
      </c>
      <c r="BF24" s="151">
        <f>SUM(BD$23:BD24)</f>
        <v>3</v>
      </c>
    </row>
    <row r="25" spans="2:58" ht="16.5">
      <c r="B25" s="149" t="s">
        <v>149</v>
      </c>
      <c r="C25" s="117"/>
      <c r="D25" s="121"/>
      <c r="E25" s="121"/>
      <c r="F25" s="121"/>
      <c r="G25" s="121"/>
      <c r="H25" s="121"/>
      <c r="I25" s="121"/>
      <c r="J25" s="121"/>
      <c r="K25" s="121">
        <v>1</v>
      </c>
      <c r="L25" s="121"/>
      <c r="M25" s="121"/>
      <c r="N25" s="121"/>
      <c r="O25" s="121"/>
      <c r="P25" s="121"/>
      <c r="Q25" s="121"/>
      <c r="R25" s="121"/>
      <c r="S25" s="121"/>
      <c r="T25" s="121"/>
      <c r="U25" s="121"/>
      <c r="V25" s="121"/>
      <c r="W25" s="121"/>
      <c r="X25" s="121"/>
      <c r="Y25" s="121"/>
      <c r="Z25" s="121"/>
      <c r="AA25" s="121">
        <v>1</v>
      </c>
      <c r="AB25" s="150">
        <f t="shared" si="3"/>
        <v>2</v>
      </c>
      <c r="AD25" s="149" t="s">
        <v>17</v>
      </c>
      <c r="AE25" s="117">
        <f>IF(SUM(C$23:C24)&gt;0,0,IF(C25=1,1,0))</f>
        <v>0</v>
      </c>
      <c r="AF25" s="117">
        <f>IF(SUM(D$23:D24)&gt;0,0,IF(D25=1,1,0))</f>
        <v>0</v>
      </c>
      <c r="AG25" s="117">
        <f>IF(SUM(E$23:E24)&gt;0,0,IF(E25=1,1,0))</f>
        <v>0</v>
      </c>
      <c r="AH25" s="117">
        <f>IF(SUM(F$23:F24)&gt;0,0,IF(F25=1,1,0))</f>
        <v>0</v>
      </c>
      <c r="AI25" s="117">
        <f>IF(SUM(G$23:G24)&gt;0,0,IF(G25=1,1,0))</f>
        <v>0</v>
      </c>
      <c r="AJ25" s="117">
        <f>IF(SUM(H$23:H24)&gt;0,0,IF(H25=1,1,0))</f>
        <v>0</v>
      </c>
      <c r="AK25" s="117">
        <f>IF(SUM(I$23:I24)&gt;0,0,IF(I25=1,1,0))</f>
        <v>0</v>
      </c>
      <c r="AL25" s="117">
        <f>IF(SUM(J$23:J24)&gt;0,0,IF(J25=1,1,0))</f>
        <v>0</v>
      </c>
      <c r="AM25" s="117">
        <f>IF(SUM(K$23:K24)&gt;0,0,IF(K25=1,1,0))</f>
        <v>1</v>
      </c>
      <c r="AN25" s="117">
        <f>IF(SUM(L$23:L24)&gt;0,0,IF(L25=1,1,0))</f>
        <v>0</v>
      </c>
      <c r="AO25" s="117">
        <f>IF(SUM(M$23:M24)&gt;0,0,IF(M25=1,1,0))</f>
        <v>0</v>
      </c>
      <c r="AP25" s="117">
        <f>IF(SUM(N$23:N24)&gt;0,0,IF(N25=1,1,0))</f>
        <v>0</v>
      </c>
      <c r="AQ25" s="117">
        <f>IF(SUM(O$23:O24)&gt;0,0,IF(O25=1,1,0))</f>
        <v>0</v>
      </c>
      <c r="AR25" s="117">
        <f>IF(SUM(P$23:P24)&gt;0,0,IF(P25=1,1,0))</f>
        <v>0</v>
      </c>
      <c r="AS25" s="117">
        <f>IF(SUM(Q$23:Q24)&gt;0,0,IF(Q25=1,1,0))</f>
        <v>0</v>
      </c>
      <c r="AT25" s="117">
        <f>IF(SUM(R$23:R24)&gt;0,0,IF(R25=1,1,0))</f>
        <v>0</v>
      </c>
      <c r="AU25" s="117">
        <f>IF(SUM(S$23:S24)&gt;0,0,IF(S25=1,1,0))</f>
        <v>0</v>
      </c>
      <c r="AV25" s="117">
        <f>IF(SUM(T$23:T24)&gt;0,0,IF(T25=1,1,0))</f>
        <v>0</v>
      </c>
      <c r="AW25" s="117">
        <f>IF(SUM(U$23:U24)&gt;0,0,IF(U25=1,1,0))</f>
        <v>0</v>
      </c>
      <c r="AX25" s="117">
        <f>IF(SUM(V$23:V24)&gt;0,0,IF(V25=1,1,0))</f>
        <v>0</v>
      </c>
      <c r="AY25" s="117">
        <f>IF(SUM(W$23:W24)&gt;0,0,IF(W25=1,1,0))</f>
        <v>0</v>
      </c>
      <c r="AZ25" s="117">
        <f>IF(SUM(X$23:X24)&gt;0,0,IF(X25=1,1,0))</f>
        <v>0</v>
      </c>
      <c r="BA25" s="117">
        <f>IF(SUM(Y$23:Y24)&gt;0,0,IF(Y25=1,1,0))</f>
        <v>0</v>
      </c>
      <c r="BB25" s="117">
        <f>IF(SUM(Z$23:Z24)&gt;0,0,IF(Z25=1,1,0))</f>
        <v>0</v>
      </c>
      <c r="BC25" s="117">
        <f>IF(SUM(AA$23:AA24)&gt;0,0,IF(AA25=1,1,0))</f>
        <v>1</v>
      </c>
      <c r="BD25" s="150">
        <f t="shared" si="5"/>
        <v>2</v>
      </c>
      <c r="BE25" s="150">
        <v>3</v>
      </c>
      <c r="BF25" s="151">
        <f>SUM(BD$23:BD25)</f>
        <v>5</v>
      </c>
    </row>
    <row r="26" spans="2:58" ht="16.5">
      <c r="B26" s="149" t="s">
        <v>147</v>
      </c>
      <c r="C26" s="117"/>
      <c r="D26" s="121"/>
      <c r="E26" s="121"/>
      <c r="F26" s="121"/>
      <c r="G26" s="121"/>
      <c r="H26" s="121"/>
      <c r="I26" s="121">
        <v>1</v>
      </c>
      <c r="J26" s="121"/>
      <c r="K26" s="121">
        <v>1</v>
      </c>
      <c r="L26" s="121">
        <v>1</v>
      </c>
      <c r="M26" s="121"/>
      <c r="N26" s="121"/>
      <c r="O26" s="121"/>
      <c r="P26" s="121"/>
      <c r="Q26" s="121"/>
      <c r="R26" s="121"/>
      <c r="S26" s="121"/>
      <c r="T26" s="121"/>
      <c r="U26" s="121"/>
      <c r="V26" s="121"/>
      <c r="W26" s="121"/>
      <c r="X26" s="121"/>
      <c r="Y26" s="121"/>
      <c r="Z26" s="121"/>
      <c r="AA26" s="121"/>
      <c r="AB26" s="150">
        <f t="shared" si="3"/>
        <v>3</v>
      </c>
      <c r="AD26" s="149" t="s">
        <v>106</v>
      </c>
      <c r="AE26" s="117">
        <f>IF(SUM(C$23:C25)&gt;0,0,IF(C26=1,1,0))</f>
        <v>0</v>
      </c>
      <c r="AF26" s="117">
        <f>IF(SUM(D$23:D25)&gt;0,0,IF(D26=1,1,0))</f>
        <v>0</v>
      </c>
      <c r="AG26" s="117">
        <f>IF(SUM(E$23:E25)&gt;0,0,IF(E26=1,1,0))</f>
        <v>0</v>
      </c>
      <c r="AH26" s="117">
        <f>IF(SUM(F$23:F25)&gt;0,0,IF(F26=1,1,0))</f>
        <v>0</v>
      </c>
      <c r="AI26" s="117">
        <f>IF(SUM(G$23:G25)&gt;0,0,IF(G26=1,1,0))</f>
        <v>0</v>
      </c>
      <c r="AJ26" s="117">
        <f>IF(SUM(H$23:H25)&gt;0,0,IF(H26=1,1,0))</f>
        <v>0</v>
      </c>
      <c r="AK26" s="117">
        <f>IF(SUM(I$23:I25)&gt;0,0,IF(I26=1,1,0))</f>
        <v>1</v>
      </c>
      <c r="AL26" s="117">
        <f>IF(SUM(J$23:J25)&gt;0,0,IF(J26=1,1,0))</f>
        <v>0</v>
      </c>
      <c r="AM26" s="117">
        <f>IF(SUM(K$23:K25)&gt;0,0,IF(K26=1,1,0))</f>
        <v>0</v>
      </c>
      <c r="AN26" s="117">
        <f>IF(SUM(L$23:L25)&gt;0,0,IF(L26=1,1,0))</f>
        <v>1</v>
      </c>
      <c r="AO26" s="117">
        <f>IF(SUM(M$23:M25)&gt;0,0,IF(M26=1,1,0))</f>
        <v>0</v>
      </c>
      <c r="AP26" s="117">
        <f>IF(SUM(N$23:N25)&gt;0,0,IF(N26=1,1,0))</f>
        <v>0</v>
      </c>
      <c r="AQ26" s="117">
        <f>IF(SUM(O$23:O25)&gt;0,0,IF(O26=1,1,0))</f>
        <v>0</v>
      </c>
      <c r="AR26" s="117">
        <f>IF(SUM(P$23:P25)&gt;0,0,IF(P26=1,1,0))</f>
        <v>0</v>
      </c>
      <c r="AS26" s="117">
        <f>IF(SUM(Q$23:Q25)&gt;0,0,IF(Q26=1,1,0))</f>
        <v>0</v>
      </c>
      <c r="AT26" s="117">
        <f>IF(SUM(R$23:R25)&gt;0,0,IF(R26=1,1,0))</f>
        <v>0</v>
      </c>
      <c r="AU26" s="117">
        <f>IF(SUM(S$23:S25)&gt;0,0,IF(S26=1,1,0))</f>
        <v>0</v>
      </c>
      <c r="AV26" s="117">
        <f>IF(SUM(T$23:T25)&gt;0,0,IF(T26=1,1,0))</f>
        <v>0</v>
      </c>
      <c r="AW26" s="117">
        <f>IF(SUM(U$23:U25)&gt;0,0,IF(U26=1,1,0))</f>
        <v>0</v>
      </c>
      <c r="AX26" s="117">
        <f>IF(SUM(V$23:V25)&gt;0,0,IF(V26=1,1,0))</f>
        <v>0</v>
      </c>
      <c r="AY26" s="117">
        <f>IF(SUM(W$23:W25)&gt;0,0,IF(W26=1,1,0))</f>
        <v>0</v>
      </c>
      <c r="AZ26" s="117">
        <f>IF(SUM(X$23:X25)&gt;0,0,IF(X26=1,1,0))</f>
        <v>0</v>
      </c>
      <c r="BA26" s="117">
        <f>IF(SUM(Y$23:Y25)&gt;0,0,IF(Y26=1,1,0))</f>
        <v>0</v>
      </c>
      <c r="BB26" s="117">
        <f>IF(SUM(Z$23:Z25)&gt;0,0,IF(Z26=1,1,0))</f>
        <v>0</v>
      </c>
      <c r="BC26" s="117">
        <f>IF(SUM(AA$23:AA25)&gt;0,0,IF(AA26=1,1,0))</f>
        <v>0</v>
      </c>
      <c r="BD26" s="150">
        <f t="shared" si="5"/>
        <v>2</v>
      </c>
      <c r="BE26" s="150">
        <v>4</v>
      </c>
      <c r="BF26" s="151">
        <f>SUM(BD$23:BD26)</f>
        <v>7</v>
      </c>
    </row>
    <row r="27" spans="2:58" ht="16.5">
      <c r="B27" s="149" t="s">
        <v>18</v>
      </c>
      <c r="C27" s="117"/>
      <c r="D27" s="121"/>
      <c r="E27" s="121"/>
      <c r="F27" s="121"/>
      <c r="G27" s="121"/>
      <c r="H27" s="121"/>
      <c r="I27" s="121"/>
      <c r="J27" s="121">
        <v>1</v>
      </c>
      <c r="K27" s="121">
        <v>1</v>
      </c>
      <c r="L27" s="121"/>
      <c r="M27" s="121"/>
      <c r="N27" s="121"/>
      <c r="O27" s="121"/>
      <c r="P27" s="121"/>
      <c r="Q27" s="121"/>
      <c r="R27" s="121"/>
      <c r="S27" s="121"/>
      <c r="T27" s="121"/>
      <c r="U27" s="121"/>
      <c r="V27" s="121"/>
      <c r="W27" s="121"/>
      <c r="X27" s="121"/>
      <c r="Y27" s="121"/>
      <c r="Z27" s="121"/>
      <c r="AA27" s="121">
        <v>1</v>
      </c>
      <c r="AB27" s="150">
        <f t="shared" si="3"/>
        <v>3</v>
      </c>
      <c r="AD27" s="149" t="s">
        <v>146</v>
      </c>
      <c r="AE27" s="117">
        <f>IF(SUM(C$23:C26)&gt;0,0,IF(C27=1,1,0))</f>
        <v>0</v>
      </c>
      <c r="AF27" s="117">
        <f>IF(SUM(D$23:D26)&gt;0,0,IF(D27=1,1,0))</f>
        <v>0</v>
      </c>
      <c r="AG27" s="117">
        <f>IF(SUM(E$23:E26)&gt;0,0,IF(E27=1,1,0))</f>
        <v>0</v>
      </c>
      <c r="AH27" s="117">
        <f>IF(SUM(F$23:F26)&gt;0,0,IF(F27=1,1,0))</f>
        <v>0</v>
      </c>
      <c r="AI27" s="117">
        <f>IF(SUM(G$23:G26)&gt;0,0,IF(G27=1,1,0))</f>
        <v>0</v>
      </c>
      <c r="AJ27" s="117">
        <f>IF(SUM(H$23:H26)&gt;0,0,IF(H27=1,1,0))</f>
        <v>0</v>
      </c>
      <c r="AK27" s="117">
        <f>IF(SUM(I$23:I26)&gt;0,0,IF(I27=1,1,0))</f>
        <v>0</v>
      </c>
      <c r="AL27" s="117">
        <f>IF(SUM(J$23:J26)&gt;0,0,IF(J27=1,1,0))</f>
        <v>1</v>
      </c>
      <c r="AM27" s="117">
        <f>IF(SUM(K$23:K26)&gt;0,0,IF(K27=1,1,0))</f>
        <v>0</v>
      </c>
      <c r="AN27" s="117">
        <f>IF(SUM(L$23:L26)&gt;0,0,IF(L27=1,1,0))</f>
        <v>0</v>
      </c>
      <c r="AO27" s="117">
        <f>IF(SUM(M$23:M26)&gt;0,0,IF(M27=1,1,0))</f>
        <v>0</v>
      </c>
      <c r="AP27" s="117">
        <f>IF(SUM(N$23:N26)&gt;0,0,IF(N27=1,1,0))</f>
        <v>0</v>
      </c>
      <c r="AQ27" s="117">
        <f>IF(SUM(O$23:O26)&gt;0,0,IF(O27=1,1,0))</f>
        <v>0</v>
      </c>
      <c r="AR27" s="117">
        <f>IF(SUM(P$23:P26)&gt;0,0,IF(P27=1,1,0))</f>
        <v>0</v>
      </c>
      <c r="AS27" s="117">
        <f>IF(SUM(Q$23:Q26)&gt;0,0,IF(Q27=1,1,0))</f>
        <v>0</v>
      </c>
      <c r="AT27" s="117">
        <f>IF(SUM(R$23:R26)&gt;0,0,IF(R27=1,1,0))</f>
        <v>0</v>
      </c>
      <c r="AU27" s="117">
        <f>IF(SUM(S$23:S26)&gt;0,0,IF(S27=1,1,0))</f>
        <v>0</v>
      </c>
      <c r="AV27" s="117">
        <f>IF(SUM(T$23:T26)&gt;0,0,IF(T27=1,1,0))</f>
        <v>0</v>
      </c>
      <c r="AW27" s="117">
        <f>IF(SUM(U$23:U26)&gt;0,0,IF(U27=1,1,0))</f>
        <v>0</v>
      </c>
      <c r="AX27" s="117">
        <f>IF(SUM(V$23:V26)&gt;0,0,IF(V27=1,1,0))</f>
        <v>0</v>
      </c>
      <c r="AY27" s="117">
        <f>IF(SUM(W$23:W26)&gt;0,0,IF(W27=1,1,0))</f>
        <v>0</v>
      </c>
      <c r="AZ27" s="117">
        <f>IF(SUM(X$23:X26)&gt;0,0,IF(X27=1,1,0))</f>
        <v>0</v>
      </c>
      <c r="BA27" s="117">
        <f>IF(SUM(Y$23:Y26)&gt;0,0,IF(Y27=1,1,0))</f>
        <v>0</v>
      </c>
      <c r="BB27" s="117">
        <f>IF(SUM(Z$23:Z26)&gt;0,0,IF(Z27=1,1,0))</f>
        <v>0</v>
      </c>
      <c r="BC27" s="117">
        <f>IF(SUM(AA$23:AA26)&gt;0,0,IF(AA27=1,1,0))</f>
        <v>0</v>
      </c>
      <c r="BD27" s="150">
        <f t="shared" si="5"/>
        <v>1</v>
      </c>
      <c r="BE27" s="150">
        <v>5</v>
      </c>
      <c r="BF27" s="151">
        <f>SUM(BD$23:BD27)</f>
        <v>8</v>
      </c>
    </row>
    <row r="28" spans="2:58" ht="16.5">
      <c r="B28" s="149" t="s">
        <v>104</v>
      </c>
      <c r="C28" s="117"/>
      <c r="D28" s="121"/>
      <c r="E28" s="121">
        <v>1</v>
      </c>
      <c r="F28" s="121"/>
      <c r="G28" s="121"/>
      <c r="H28" s="121"/>
      <c r="I28" s="121"/>
      <c r="J28" s="121"/>
      <c r="K28" s="121">
        <v>1</v>
      </c>
      <c r="L28" s="121"/>
      <c r="M28" s="121"/>
      <c r="N28" s="121"/>
      <c r="O28" s="121"/>
      <c r="P28" s="121"/>
      <c r="Q28" s="121"/>
      <c r="R28" s="121"/>
      <c r="S28" s="121"/>
      <c r="T28" s="121">
        <v>1</v>
      </c>
      <c r="U28" s="121"/>
      <c r="V28" s="121"/>
      <c r="W28" s="121">
        <v>1</v>
      </c>
      <c r="X28" s="121"/>
      <c r="Y28" s="121"/>
      <c r="Z28" s="121"/>
      <c r="AA28" s="121">
        <v>1</v>
      </c>
      <c r="AB28" s="150">
        <f t="shared" si="3"/>
        <v>5</v>
      </c>
      <c r="AD28" s="149" t="s">
        <v>143</v>
      </c>
      <c r="AE28" s="117">
        <f>IF(SUM(C$23:C27)&gt;0,0,IF(C28=1,1,0))</f>
        <v>0</v>
      </c>
      <c r="AF28" s="117">
        <f>IF(SUM(D$23:D27)&gt;0,0,IF(D28=1,1,0))</f>
        <v>0</v>
      </c>
      <c r="AG28" s="117">
        <f>IF(SUM(E$23:E27)&gt;0,0,IF(E28=1,1,0))</f>
        <v>1</v>
      </c>
      <c r="AH28" s="117">
        <f>IF(SUM(F$23:F27)&gt;0,0,IF(F28=1,1,0))</f>
        <v>0</v>
      </c>
      <c r="AI28" s="117">
        <f>IF(SUM(G$23:G27)&gt;0,0,IF(G28=1,1,0))</f>
        <v>0</v>
      </c>
      <c r="AJ28" s="117">
        <f>IF(SUM(H$23:H27)&gt;0,0,IF(H28=1,1,0))</f>
        <v>0</v>
      </c>
      <c r="AK28" s="117">
        <f>IF(SUM(I$23:I27)&gt;0,0,IF(I28=1,1,0))</f>
        <v>0</v>
      </c>
      <c r="AL28" s="117">
        <f>IF(SUM(J$23:J27)&gt;0,0,IF(J28=1,1,0))</f>
        <v>0</v>
      </c>
      <c r="AM28" s="117">
        <f>IF(SUM(K$23:K27)&gt;0,0,IF(K28=1,1,0))</f>
        <v>0</v>
      </c>
      <c r="AN28" s="117">
        <f>IF(SUM(L$23:L27)&gt;0,0,IF(L28=1,1,0))</f>
        <v>0</v>
      </c>
      <c r="AO28" s="117">
        <f>IF(SUM(M$23:M27)&gt;0,0,IF(M28=1,1,0))</f>
        <v>0</v>
      </c>
      <c r="AP28" s="117">
        <f>IF(SUM(N$23:N27)&gt;0,0,IF(N28=1,1,0))</f>
        <v>0</v>
      </c>
      <c r="AQ28" s="117">
        <f>IF(SUM(O$23:O27)&gt;0,0,IF(O28=1,1,0))</f>
        <v>0</v>
      </c>
      <c r="AR28" s="117">
        <f>IF(SUM(P$23:P27)&gt;0,0,IF(P28=1,1,0))</f>
        <v>0</v>
      </c>
      <c r="AS28" s="117">
        <f>IF(SUM(Q$23:Q27)&gt;0,0,IF(Q28=1,1,0))</f>
        <v>0</v>
      </c>
      <c r="AT28" s="117">
        <f>IF(SUM(R$23:R27)&gt;0,0,IF(R28=1,1,0))</f>
        <v>0</v>
      </c>
      <c r="AU28" s="117">
        <f>IF(SUM(S$23:S27)&gt;0,0,IF(S28=1,1,0))</f>
        <v>0</v>
      </c>
      <c r="AV28" s="117">
        <f>IF(SUM(T$23:T27)&gt;0,0,IF(T28=1,1,0))</f>
        <v>1</v>
      </c>
      <c r="AW28" s="117">
        <f>IF(SUM(U$23:U27)&gt;0,0,IF(U28=1,1,0))</f>
        <v>0</v>
      </c>
      <c r="AX28" s="117">
        <f>IF(SUM(V$23:V27)&gt;0,0,IF(V28=1,1,0))</f>
        <v>0</v>
      </c>
      <c r="AY28" s="117">
        <f>IF(SUM(W$23:W27)&gt;0,0,IF(W28=1,1,0))</f>
        <v>1</v>
      </c>
      <c r="AZ28" s="117">
        <f>IF(SUM(X$23:X27)&gt;0,0,IF(X28=1,1,0))</f>
        <v>0</v>
      </c>
      <c r="BA28" s="117">
        <f>IF(SUM(Y$23:Y27)&gt;0,0,IF(Y28=1,1,0))</f>
        <v>0</v>
      </c>
      <c r="BB28" s="117">
        <f>IF(SUM(Z$23:Z27)&gt;0,0,IF(Z28=1,1,0))</f>
        <v>0</v>
      </c>
      <c r="BC28" s="117">
        <f>IF(SUM(AA$23:AA27)&gt;0,0,IF(AA28=1,1,0))</f>
        <v>0</v>
      </c>
      <c r="BD28" s="150">
        <f t="shared" si="5"/>
        <v>3</v>
      </c>
      <c r="BE28" s="150">
        <v>6</v>
      </c>
      <c r="BF28" s="151">
        <f>SUM(BD$23:BD28)</f>
        <v>11</v>
      </c>
    </row>
    <row r="29" spans="2:58" ht="16.5">
      <c r="B29" s="149" t="s">
        <v>84</v>
      </c>
      <c r="C29" s="117"/>
      <c r="D29" s="121"/>
      <c r="E29" s="121">
        <v>1</v>
      </c>
      <c r="F29" s="121"/>
      <c r="G29" s="121"/>
      <c r="H29" s="121"/>
      <c r="I29" s="121"/>
      <c r="J29" s="121"/>
      <c r="K29" s="121"/>
      <c r="L29" s="121"/>
      <c r="M29" s="121"/>
      <c r="N29" s="121"/>
      <c r="O29" s="121"/>
      <c r="P29" s="121"/>
      <c r="Q29" s="121"/>
      <c r="R29" s="121"/>
      <c r="S29" s="121"/>
      <c r="T29" s="121">
        <v>1</v>
      </c>
      <c r="U29" s="121"/>
      <c r="V29" s="121"/>
      <c r="W29" s="121">
        <v>1</v>
      </c>
      <c r="X29" s="121"/>
      <c r="Y29" s="121">
        <v>1</v>
      </c>
      <c r="Z29" s="121">
        <v>1</v>
      </c>
      <c r="AA29" s="121">
        <v>1</v>
      </c>
      <c r="AB29" s="150">
        <f t="shared" si="3"/>
        <v>6</v>
      </c>
      <c r="AD29" s="149" t="s">
        <v>148</v>
      </c>
      <c r="AE29" s="117">
        <f>IF(SUM(C$23:C28)&gt;0,0,IF(C29=1,1,0))</f>
        <v>0</v>
      </c>
      <c r="AF29" s="117">
        <f>IF(SUM(D$23:D28)&gt;0,0,IF(D29=1,1,0))</f>
        <v>0</v>
      </c>
      <c r="AG29" s="117">
        <f>IF(SUM(E$23:E28)&gt;0,0,IF(E29=1,1,0))</f>
        <v>0</v>
      </c>
      <c r="AH29" s="117">
        <f>IF(SUM(F$23:F28)&gt;0,0,IF(F29=1,1,0))</f>
        <v>0</v>
      </c>
      <c r="AI29" s="117">
        <f>IF(SUM(G$23:G28)&gt;0,0,IF(G29=1,1,0))</f>
        <v>0</v>
      </c>
      <c r="AJ29" s="117">
        <f>IF(SUM(H$23:H28)&gt;0,0,IF(H29=1,1,0))</f>
        <v>0</v>
      </c>
      <c r="AK29" s="117">
        <f>IF(SUM(I$23:I28)&gt;0,0,IF(I29=1,1,0))</f>
        <v>0</v>
      </c>
      <c r="AL29" s="117">
        <f>IF(SUM(J$23:J28)&gt;0,0,IF(J29=1,1,0))</f>
        <v>0</v>
      </c>
      <c r="AM29" s="117">
        <f>IF(SUM(K$23:K28)&gt;0,0,IF(K29=1,1,0))</f>
        <v>0</v>
      </c>
      <c r="AN29" s="117">
        <f>IF(SUM(L$23:L28)&gt;0,0,IF(L29=1,1,0))</f>
        <v>0</v>
      </c>
      <c r="AO29" s="117">
        <f>IF(SUM(M$23:M28)&gt;0,0,IF(M29=1,1,0))</f>
        <v>0</v>
      </c>
      <c r="AP29" s="117">
        <f>IF(SUM(N$23:N28)&gt;0,0,IF(N29=1,1,0))</f>
        <v>0</v>
      </c>
      <c r="AQ29" s="117">
        <f>IF(SUM(O$23:O28)&gt;0,0,IF(O29=1,1,0))</f>
        <v>0</v>
      </c>
      <c r="AR29" s="117">
        <f>IF(SUM(P$23:P28)&gt;0,0,IF(P29=1,1,0))</f>
        <v>0</v>
      </c>
      <c r="AS29" s="117">
        <f>IF(SUM(Q$23:Q28)&gt;0,0,IF(Q29=1,1,0))</f>
        <v>0</v>
      </c>
      <c r="AT29" s="117">
        <f>IF(SUM(R$23:R28)&gt;0,0,IF(R29=1,1,0))</f>
        <v>0</v>
      </c>
      <c r="AU29" s="117">
        <f>IF(SUM(S$23:S28)&gt;0,0,IF(S29=1,1,0))</f>
        <v>0</v>
      </c>
      <c r="AV29" s="117">
        <f>IF(SUM(T$23:T28)&gt;0,0,IF(T29=1,1,0))</f>
        <v>0</v>
      </c>
      <c r="AW29" s="117">
        <f>IF(SUM(U$23:U28)&gt;0,0,IF(U29=1,1,0))</f>
        <v>0</v>
      </c>
      <c r="AX29" s="117">
        <f>IF(SUM(V$23:V28)&gt;0,0,IF(V29=1,1,0))</f>
        <v>0</v>
      </c>
      <c r="AY29" s="117">
        <f>IF(SUM(W$23:W28)&gt;0,0,IF(W29=1,1,0))</f>
        <v>0</v>
      </c>
      <c r="AZ29" s="117">
        <f>IF(SUM(X$23:X28)&gt;0,0,IF(X29=1,1,0))</f>
        <v>0</v>
      </c>
      <c r="BA29" s="117">
        <f>IF(SUM(Y$23:Y28)&gt;0,0,IF(Y29=1,1,0))</f>
        <v>0</v>
      </c>
      <c r="BB29" s="117">
        <f>IF(SUM(Z$23:Z28)&gt;0,0,IF(Z29=1,1,0))</f>
        <v>0</v>
      </c>
      <c r="BC29" s="117">
        <f>IF(SUM(AA$23:AA28)&gt;0,0,IF(AA29=1,1,0))</f>
        <v>0</v>
      </c>
      <c r="BD29" s="150">
        <f t="shared" si="5"/>
        <v>0</v>
      </c>
      <c r="BE29" s="150">
        <v>7</v>
      </c>
      <c r="BF29" s="151">
        <f>SUM(BD$23:BD29)</f>
        <v>11</v>
      </c>
    </row>
    <row r="30" spans="2:58" ht="16.5">
      <c r="B30" s="149" t="s">
        <v>142</v>
      </c>
      <c r="C30" s="117">
        <v>1</v>
      </c>
      <c r="D30" s="121"/>
      <c r="E30" s="121">
        <v>1</v>
      </c>
      <c r="F30" s="121"/>
      <c r="G30" s="121"/>
      <c r="H30" s="121"/>
      <c r="I30" s="121"/>
      <c r="J30" s="121"/>
      <c r="K30" s="121"/>
      <c r="L30" s="121"/>
      <c r="M30" s="121"/>
      <c r="N30" s="121"/>
      <c r="O30" s="121"/>
      <c r="P30" s="121"/>
      <c r="Q30" s="121"/>
      <c r="R30" s="121"/>
      <c r="S30" s="121"/>
      <c r="T30" s="121"/>
      <c r="U30" s="121"/>
      <c r="V30" s="121">
        <v>1</v>
      </c>
      <c r="W30" s="121">
        <v>1</v>
      </c>
      <c r="X30" s="121"/>
      <c r="Y30" s="121">
        <v>1</v>
      </c>
      <c r="Z30" s="121"/>
      <c r="AA30" s="121">
        <v>1</v>
      </c>
      <c r="AB30" s="150">
        <f t="shared" si="3"/>
        <v>6</v>
      </c>
      <c r="AD30" s="149" t="s">
        <v>84</v>
      </c>
      <c r="AE30" s="117">
        <f>IF(SUM(C$23:C29)&gt;0,0,IF(C30=1,1,0))</f>
        <v>1</v>
      </c>
      <c r="AF30" s="117">
        <f>IF(SUM(D$23:D29)&gt;0,0,IF(D30=1,1,0))</f>
        <v>0</v>
      </c>
      <c r="AG30" s="117">
        <f>IF(SUM(E$23:E29)&gt;0,0,IF(E30=1,1,0))</f>
        <v>0</v>
      </c>
      <c r="AH30" s="117">
        <f>IF(SUM(F$23:F29)&gt;0,0,IF(F30=1,1,0))</f>
        <v>0</v>
      </c>
      <c r="AI30" s="117">
        <f>IF(SUM(G$23:G29)&gt;0,0,IF(G30=1,1,0))</f>
        <v>0</v>
      </c>
      <c r="AJ30" s="117">
        <f>IF(SUM(H$23:H29)&gt;0,0,IF(H30=1,1,0))</f>
        <v>0</v>
      </c>
      <c r="AK30" s="117">
        <f>IF(SUM(I$23:I29)&gt;0,0,IF(I30=1,1,0))</f>
        <v>0</v>
      </c>
      <c r="AL30" s="117">
        <f>IF(SUM(J$23:J29)&gt;0,0,IF(J30=1,1,0))</f>
        <v>0</v>
      </c>
      <c r="AM30" s="117">
        <f>IF(SUM(K$23:K29)&gt;0,0,IF(K30=1,1,0))</f>
        <v>0</v>
      </c>
      <c r="AN30" s="117">
        <f>IF(SUM(L$23:L29)&gt;0,0,IF(L30=1,1,0))</f>
        <v>0</v>
      </c>
      <c r="AO30" s="117">
        <f>IF(SUM(M$23:M29)&gt;0,0,IF(M30=1,1,0))</f>
        <v>0</v>
      </c>
      <c r="AP30" s="117">
        <f>IF(SUM(N$23:N29)&gt;0,0,IF(N30=1,1,0))</f>
        <v>0</v>
      </c>
      <c r="AQ30" s="117">
        <f>IF(SUM(O$23:O29)&gt;0,0,IF(O30=1,1,0))</f>
        <v>0</v>
      </c>
      <c r="AR30" s="117">
        <f>IF(SUM(P$23:P29)&gt;0,0,IF(P30=1,1,0))</f>
        <v>0</v>
      </c>
      <c r="AS30" s="117">
        <f>IF(SUM(Q$23:Q29)&gt;0,0,IF(Q30=1,1,0))</f>
        <v>0</v>
      </c>
      <c r="AT30" s="117">
        <f>IF(SUM(R$23:R29)&gt;0,0,IF(R30=1,1,0))</f>
        <v>0</v>
      </c>
      <c r="AU30" s="117">
        <f>IF(SUM(S$23:S29)&gt;0,0,IF(S30=1,1,0))</f>
        <v>0</v>
      </c>
      <c r="AV30" s="117">
        <f>IF(SUM(T$23:T29)&gt;0,0,IF(T30=1,1,0))</f>
        <v>0</v>
      </c>
      <c r="AW30" s="117">
        <f>IF(SUM(U$23:U29)&gt;0,0,IF(U30=1,1,0))</f>
        <v>0</v>
      </c>
      <c r="AX30" s="117">
        <f>IF(SUM(V$23:V29)&gt;0,0,IF(V30=1,1,0))</f>
        <v>1</v>
      </c>
      <c r="AY30" s="117">
        <f>IF(SUM(W$23:W29)&gt;0,0,IF(W30=1,1,0))</f>
        <v>0</v>
      </c>
      <c r="AZ30" s="117">
        <f>IF(SUM(X$23:X29)&gt;0,0,IF(X30=1,1,0))</f>
        <v>0</v>
      </c>
      <c r="BA30" s="117">
        <f>IF(SUM(Y$23:Y29)&gt;0,0,IF(Y30=1,1,0))</f>
        <v>0</v>
      </c>
      <c r="BB30" s="117">
        <f>IF(SUM(Z$23:Z29)&gt;0,0,IF(Z30=1,1,0))</f>
        <v>0</v>
      </c>
      <c r="BC30" s="117">
        <f>IF(SUM(AA$23:AA29)&gt;0,0,IF(AA30=1,1,0))</f>
        <v>0</v>
      </c>
      <c r="BD30" s="150">
        <f t="shared" si="5"/>
        <v>2</v>
      </c>
      <c r="BE30" s="150">
        <v>8</v>
      </c>
      <c r="BF30" s="151">
        <f>SUM(BD$23:BD30)</f>
        <v>13</v>
      </c>
    </row>
    <row r="31" spans="2:58" ht="16.5">
      <c r="B31" s="149" t="s">
        <v>143</v>
      </c>
      <c r="C31" s="117"/>
      <c r="D31" s="121"/>
      <c r="E31" s="121">
        <v>1</v>
      </c>
      <c r="F31" s="121"/>
      <c r="G31" s="121"/>
      <c r="H31" s="121"/>
      <c r="I31" s="121"/>
      <c r="J31" s="121"/>
      <c r="K31" s="121"/>
      <c r="L31" s="121">
        <v>1</v>
      </c>
      <c r="M31" s="121"/>
      <c r="N31" s="121"/>
      <c r="O31" s="121"/>
      <c r="P31" s="121"/>
      <c r="Q31" s="121">
        <v>1</v>
      </c>
      <c r="R31" s="121"/>
      <c r="S31" s="121"/>
      <c r="T31" s="121"/>
      <c r="U31" s="121"/>
      <c r="V31" s="121">
        <v>1</v>
      </c>
      <c r="W31" s="121">
        <v>1</v>
      </c>
      <c r="X31" s="121"/>
      <c r="Y31" s="121">
        <v>1</v>
      </c>
      <c r="Z31" s="121">
        <v>1</v>
      </c>
      <c r="AA31" s="121"/>
      <c r="AB31" s="150">
        <f t="shared" si="3"/>
        <v>7</v>
      </c>
      <c r="AD31" s="149" t="s">
        <v>142</v>
      </c>
      <c r="AE31" s="117">
        <f>IF(SUM(C$23:C30)&gt;0,0,IF(C31=1,1,0))</f>
        <v>0</v>
      </c>
      <c r="AF31" s="117">
        <f>IF(SUM(D$23:D30)&gt;0,0,IF(D31=1,1,0))</f>
        <v>0</v>
      </c>
      <c r="AG31" s="117">
        <f>IF(SUM(E$23:E30)&gt;0,0,IF(E31=1,1,0))</f>
        <v>0</v>
      </c>
      <c r="AH31" s="117">
        <f>IF(SUM(F$23:F30)&gt;0,0,IF(F31=1,1,0))</f>
        <v>0</v>
      </c>
      <c r="AI31" s="117">
        <f>IF(SUM(G$23:G30)&gt;0,0,IF(G31=1,1,0))</f>
        <v>0</v>
      </c>
      <c r="AJ31" s="117">
        <f>IF(SUM(H$23:H30)&gt;0,0,IF(H31=1,1,0))</f>
        <v>0</v>
      </c>
      <c r="AK31" s="117">
        <f>IF(SUM(I$23:I30)&gt;0,0,IF(I31=1,1,0))</f>
        <v>0</v>
      </c>
      <c r="AL31" s="117">
        <f>IF(SUM(J$23:J30)&gt;0,0,IF(J31=1,1,0))</f>
        <v>0</v>
      </c>
      <c r="AM31" s="117">
        <f>IF(SUM(K$23:K30)&gt;0,0,IF(K31=1,1,0))</f>
        <v>0</v>
      </c>
      <c r="AN31" s="117">
        <f>IF(SUM(L$23:L30)&gt;0,0,IF(L31=1,1,0))</f>
        <v>0</v>
      </c>
      <c r="AO31" s="117">
        <f>IF(SUM(M$23:M30)&gt;0,0,IF(M31=1,1,0))</f>
        <v>0</v>
      </c>
      <c r="AP31" s="117">
        <f>IF(SUM(N$23:N30)&gt;0,0,IF(N31=1,1,0))</f>
        <v>0</v>
      </c>
      <c r="AQ31" s="117">
        <f>IF(SUM(O$23:O30)&gt;0,0,IF(O31=1,1,0))</f>
        <v>0</v>
      </c>
      <c r="AR31" s="117">
        <f>IF(SUM(P$23:P30)&gt;0,0,IF(P31=1,1,0))</f>
        <v>0</v>
      </c>
      <c r="AS31" s="117">
        <f>IF(SUM(Q$23:Q30)&gt;0,0,IF(Q31=1,1,0))</f>
        <v>1</v>
      </c>
      <c r="AT31" s="117">
        <f>IF(SUM(R$23:R30)&gt;0,0,IF(R31=1,1,0))</f>
        <v>0</v>
      </c>
      <c r="AU31" s="117">
        <f>IF(SUM(S$23:S30)&gt;0,0,IF(S31=1,1,0))</f>
        <v>0</v>
      </c>
      <c r="AV31" s="117">
        <f>IF(SUM(T$23:T30)&gt;0,0,IF(T31=1,1,0))</f>
        <v>0</v>
      </c>
      <c r="AW31" s="117">
        <f>IF(SUM(U$23:U30)&gt;0,0,IF(U31=1,1,0))</f>
        <v>0</v>
      </c>
      <c r="AX31" s="117">
        <f>IF(SUM(V$23:V30)&gt;0,0,IF(V31=1,1,0))</f>
        <v>0</v>
      </c>
      <c r="AY31" s="117">
        <f>IF(SUM(W$23:W30)&gt;0,0,IF(W31=1,1,0))</f>
        <v>0</v>
      </c>
      <c r="AZ31" s="117">
        <f>IF(SUM(X$23:X30)&gt;0,0,IF(X31=1,1,0))</f>
        <v>0</v>
      </c>
      <c r="BA31" s="117">
        <f>IF(SUM(Y$23:Y30)&gt;0,0,IF(Y31=1,1,0))</f>
        <v>0</v>
      </c>
      <c r="BB31" s="117">
        <f>IF(SUM(Z$23:Z30)&gt;0,0,IF(Z31=1,1,0))</f>
        <v>0</v>
      </c>
      <c r="BC31" s="117">
        <f>IF(SUM(AA$23:AA30)&gt;0,0,IF(AA31=1,1,0))</f>
        <v>0</v>
      </c>
      <c r="BD31" s="150">
        <f t="shared" si="5"/>
        <v>1</v>
      </c>
      <c r="BE31" s="150">
        <v>9</v>
      </c>
      <c r="BF31" s="151">
        <f>SUM(BD$23:BD31)</f>
        <v>14</v>
      </c>
    </row>
    <row r="32" spans="2:58" ht="16.5">
      <c r="B32" s="149" t="s">
        <v>148</v>
      </c>
      <c r="C32" s="117"/>
      <c r="D32" s="121"/>
      <c r="E32" s="121">
        <v>1</v>
      </c>
      <c r="F32" s="121"/>
      <c r="G32" s="121"/>
      <c r="H32" s="121"/>
      <c r="I32" s="121">
        <v>1</v>
      </c>
      <c r="J32" s="121"/>
      <c r="K32" s="121">
        <v>1</v>
      </c>
      <c r="L32" s="121">
        <v>1</v>
      </c>
      <c r="M32" s="121"/>
      <c r="N32" s="121"/>
      <c r="O32" s="121"/>
      <c r="P32" s="121"/>
      <c r="Q32" s="121"/>
      <c r="R32" s="121"/>
      <c r="S32" s="121"/>
      <c r="T32" s="121">
        <v>1</v>
      </c>
      <c r="U32" s="121"/>
      <c r="V32" s="121"/>
      <c r="W32" s="121">
        <v>1</v>
      </c>
      <c r="X32" s="121"/>
      <c r="Y32" s="121"/>
      <c r="Z32" s="121"/>
      <c r="AA32" s="121">
        <v>1</v>
      </c>
      <c r="AB32" s="150">
        <f t="shared" si="3"/>
        <v>7</v>
      </c>
      <c r="AD32" s="149" t="s">
        <v>104</v>
      </c>
      <c r="AE32" s="117">
        <f>IF(SUM(C$23:C31)&gt;0,0,IF(C32=1,1,0))</f>
        <v>0</v>
      </c>
      <c r="AF32" s="117">
        <f>IF(SUM(D$23:D31)&gt;0,0,IF(D32=1,1,0))</f>
        <v>0</v>
      </c>
      <c r="AG32" s="117">
        <f>IF(SUM(E$23:E31)&gt;0,0,IF(E32=1,1,0))</f>
        <v>0</v>
      </c>
      <c r="AH32" s="117">
        <f>IF(SUM(F$23:F31)&gt;0,0,IF(F32=1,1,0))</f>
        <v>0</v>
      </c>
      <c r="AI32" s="117">
        <f>IF(SUM(G$23:G31)&gt;0,0,IF(G32=1,1,0))</f>
        <v>0</v>
      </c>
      <c r="AJ32" s="117">
        <f>IF(SUM(H$23:H31)&gt;0,0,IF(H32=1,1,0))</f>
        <v>0</v>
      </c>
      <c r="AK32" s="117">
        <f>IF(SUM(I$23:I31)&gt;0,0,IF(I32=1,1,0))</f>
        <v>0</v>
      </c>
      <c r="AL32" s="117">
        <f>IF(SUM(J$23:J31)&gt;0,0,IF(J32=1,1,0))</f>
        <v>0</v>
      </c>
      <c r="AM32" s="117">
        <f>IF(SUM(K$23:K31)&gt;0,0,IF(K32=1,1,0))</f>
        <v>0</v>
      </c>
      <c r="AN32" s="117">
        <f>IF(SUM(L$23:L31)&gt;0,0,IF(L32=1,1,0))</f>
        <v>0</v>
      </c>
      <c r="AO32" s="117">
        <f>IF(SUM(M$23:M31)&gt;0,0,IF(M32=1,1,0))</f>
        <v>0</v>
      </c>
      <c r="AP32" s="117">
        <f>IF(SUM(N$23:N31)&gt;0,0,IF(N32=1,1,0))</f>
        <v>0</v>
      </c>
      <c r="AQ32" s="117">
        <f>IF(SUM(O$23:O31)&gt;0,0,IF(O32=1,1,0))</f>
        <v>0</v>
      </c>
      <c r="AR32" s="117">
        <f>IF(SUM(P$23:P31)&gt;0,0,IF(P32=1,1,0))</f>
        <v>0</v>
      </c>
      <c r="AS32" s="117">
        <f>IF(SUM(Q$23:Q31)&gt;0,0,IF(Q32=1,1,0))</f>
        <v>0</v>
      </c>
      <c r="AT32" s="117">
        <f>IF(SUM(R$23:R31)&gt;0,0,IF(R32=1,1,0))</f>
        <v>0</v>
      </c>
      <c r="AU32" s="117">
        <f>IF(SUM(S$23:S31)&gt;0,0,IF(S32=1,1,0))</f>
        <v>0</v>
      </c>
      <c r="AV32" s="117">
        <f>IF(SUM(T$23:T31)&gt;0,0,IF(T32=1,1,0))</f>
        <v>0</v>
      </c>
      <c r="AW32" s="117">
        <f>IF(SUM(U$23:U31)&gt;0,0,IF(U32=1,1,0))</f>
        <v>0</v>
      </c>
      <c r="AX32" s="117">
        <f>IF(SUM(V$23:V31)&gt;0,0,IF(V32=1,1,0))</f>
        <v>0</v>
      </c>
      <c r="AY32" s="117">
        <f>IF(SUM(W$23:W31)&gt;0,0,IF(W32=1,1,0))</f>
        <v>0</v>
      </c>
      <c r="AZ32" s="117">
        <f>IF(SUM(X$23:X31)&gt;0,0,IF(X32=1,1,0))</f>
        <v>0</v>
      </c>
      <c r="BA32" s="117">
        <f>IF(SUM(Y$23:Y31)&gt;0,0,IF(Y32=1,1,0))</f>
        <v>0</v>
      </c>
      <c r="BB32" s="117">
        <f>IF(SUM(Z$23:Z31)&gt;0,0,IF(Z32=1,1,0))</f>
        <v>0</v>
      </c>
      <c r="BC32" s="117">
        <f>IF(SUM(AA$23:AA31)&gt;0,0,IF(AA32=1,1,0))</f>
        <v>0</v>
      </c>
      <c r="BD32" s="150">
        <f t="shared" si="5"/>
        <v>0</v>
      </c>
      <c r="BE32" s="150">
        <v>10</v>
      </c>
      <c r="BF32" s="151">
        <f>SUM(BD$23:BD32)</f>
        <v>14</v>
      </c>
    </row>
    <row r="33" spans="2:58" ht="16.5">
      <c r="B33" s="149" t="s">
        <v>106</v>
      </c>
      <c r="C33" s="117"/>
      <c r="D33" s="121">
        <v>1</v>
      </c>
      <c r="E33" s="121">
        <v>1</v>
      </c>
      <c r="F33" s="121">
        <v>1</v>
      </c>
      <c r="G33" s="121"/>
      <c r="H33" s="121"/>
      <c r="I33" s="121"/>
      <c r="J33" s="121"/>
      <c r="K33" s="121"/>
      <c r="L33" s="121"/>
      <c r="M33" s="121"/>
      <c r="N33" s="121"/>
      <c r="O33" s="121">
        <v>1</v>
      </c>
      <c r="P33" s="121"/>
      <c r="Q33" s="121"/>
      <c r="R33" s="121"/>
      <c r="S33" s="121"/>
      <c r="T33" s="121"/>
      <c r="U33" s="121"/>
      <c r="V33" s="121"/>
      <c r="W33" s="121">
        <v>1</v>
      </c>
      <c r="X33" s="121">
        <v>1</v>
      </c>
      <c r="Y33" s="121">
        <v>1</v>
      </c>
      <c r="Z33" s="121">
        <v>1</v>
      </c>
      <c r="AA33" s="121"/>
      <c r="AB33" s="150">
        <f t="shared" si="3"/>
        <v>8</v>
      </c>
      <c r="AD33" s="149" t="s">
        <v>147</v>
      </c>
      <c r="AE33" s="117">
        <f>IF(SUM(C$23:C32)&gt;0,0,IF(C33=1,1,0))</f>
        <v>0</v>
      </c>
      <c r="AF33" s="117">
        <f>IF(SUM(D$23:D32)&gt;0,0,IF(D33=1,1,0))</f>
        <v>1</v>
      </c>
      <c r="AG33" s="117">
        <f>IF(SUM(E$23:E32)&gt;0,0,IF(E33=1,1,0))</f>
        <v>0</v>
      </c>
      <c r="AH33" s="117">
        <f>IF(SUM(F$23:F32)&gt;0,0,IF(F33=1,1,0))</f>
        <v>1</v>
      </c>
      <c r="AI33" s="117">
        <f>IF(SUM(G$23:G32)&gt;0,0,IF(G33=1,1,0))</f>
        <v>0</v>
      </c>
      <c r="AJ33" s="117">
        <f>IF(SUM(H$23:H32)&gt;0,0,IF(H33=1,1,0))</f>
        <v>0</v>
      </c>
      <c r="AK33" s="117">
        <f>IF(SUM(I$23:I32)&gt;0,0,IF(I33=1,1,0))</f>
        <v>0</v>
      </c>
      <c r="AL33" s="117">
        <f>IF(SUM(J$23:J32)&gt;0,0,IF(J33=1,1,0))</f>
        <v>0</v>
      </c>
      <c r="AM33" s="117">
        <f>IF(SUM(K$23:K32)&gt;0,0,IF(K33=1,1,0))</f>
        <v>0</v>
      </c>
      <c r="AN33" s="117">
        <f>IF(SUM(L$23:L32)&gt;0,0,IF(L33=1,1,0))</f>
        <v>0</v>
      </c>
      <c r="AO33" s="117">
        <f>IF(SUM(M$23:M32)&gt;0,0,IF(M33=1,1,0))</f>
        <v>0</v>
      </c>
      <c r="AP33" s="117">
        <f>IF(SUM(N$23:N32)&gt;0,0,IF(N33=1,1,0))</f>
        <v>0</v>
      </c>
      <c r="AQ33" s="117">
        <f>IF(SUM(O$23:O32)&gt;0,0,IF(O33=1,1,0))</f>
        <v>1</v>
      </c>
      <c r="AR33" s="117">
        <f>IF(SUM(P$23:P32)&gt;0,0,IF(P33=1,1,0))</f>
        <v>0</v>
      </c>
      <c r="AS33" s="117">
        <f>IF(SUM(Q$23:Q32)&gt;0,0,IF(Q33=1,1,0))</f>
        <v>0</v>
      </c>
      <c r="AT33" s="117">
        <f>IF(SUM(R$23:R32)&gt;0,0,IF(R33=1,1,0))</f>
        <v>0</v>
      </c>
      <c r="AU33" s="117">
        <f>IF(SUM(S$23:S32)&gt;0,0,IF(S33=1,1,0))</f>
        <v>0</v>
      </c>
      <c r="AV33" s="117">
        <f>IF(SUM(T$23:T32)&gt;0,0,IF(T33=1,1,0))</f>
        <v>0</v>
      </c>
      <c r="AW33" s="117">
        <f>IF(SUM(U$23:U32)&gt;0,0,IF(U33=1,1,0))</f>
        <v>0</v>
      </c>
      <c r="AX33" s="117">
        <f>IF(SUM(V$23:V32)&gt;0,0,IF(V33=1,1,0))</f>
        <v>0</v>
      </c>
      <c r="AY33" s="117">
        <f>IF(SUM(W$23:W32)&gt;0,0,IF(W33=1,1,0))</f>
        <v>0</v>
      </c>
      <c r="AZ33" s="117">
        <f>IF(SUM(X$23:X32)&gt;0,0,IF(X33=1,1,0))</f>
        <v>1</v>
      </c>
      <c r="BA33" s="117">
        <f>IF(SUM(Y$23:Y32)&gt;0,0,IF(Y33=1,1,0))</f>
        <v>0</v>
      </c>
      <c r="BB33" s="117">
        <f>IF(SUM(Z$23:Z32)&gt;0,0,IF(Z33=1,1,0))</f>
        <v>0</v>
      </c>
      <c r="BC33" s="117">
        <f>IF(SUM(AA$23:AA32)&gt;0,0,IF(AA33=1,1,0))</f>
        <v>0</v>
      </c>
      <c r="BD33" s="150">
        <f t="shared" si="5"/>
        <v>4</v>
      </c>
      <c r="BE33" s="150">
        <v>11</v>
      </c>
      <c r="BF33" s="151">
        <f>SUM(BD$23:BD33)</f>
        <v>18</v>
      </c>
    </row>
    <row r="34" spans="2:58" ht="16.5">
      <c r="B34" s="149" t="s">
        <v>146</v>
      </c>
      <c r="C34" s="117">
        <v>1</v>
      </c>
      <c r="D34" s="121"/>
      <c r="E34" s="121">
        <v>1</v>
      </c>
      <c r="F34" s="121"/>
      <c r="G34" s="121"/>
      <c r="H34" s="121"/>
      <c r="I34" s="121">
        <v>1</v>
      </c>
      <c r="J34" s="121"/>
      <c r="K34" s="121">
        <v>1</v>
      </c>
      <c r="L34" s="121"/>
      <c r="M34" s="121"/>
      <c r="N34" s="121"/>
      <c r="O34" s="121">
        <v>1</v>
      </c>
      <c r="P34" s="121"/>
      <c r="Q34" s="121"/>
      <c r="R34" s="121"/>
      <c r="S34" s="121"/>
      <c r="T34" s="121"/>
      <c r="U34" s="121"/>
      <c r="V34" s="121">
        <v>1</v>
      </c>
      <c r="W34" s="121"/>
      <c r="X34" s="121"/>
      <c r="Y34" s="121">
        <v>1</v>
      </c>
      <c r="Z34" s="121"/>
      <c r="AA34" s="121">
        <v>1</v>
      </c>
      <c r="AB34" s="150">
        <f t="shared" si="3"/>
        <v>8</v>
      </c>
      <c r="AD34" s="149" t="s">
        <v>18</v>
      </c>
      <c r="AE34" s="117">
        <f>IF(SUM(C$23:C33)&gt;0,0,IF(C34=1,1,0))</f>
        <v>0</v>
      </c>
      <c r="AF34" s="117">
        <f>IF(SUM(D$23:D33)&gt;0,0,IF(D34=1,1,0))</f>
        <v>0</v>
      </c>
      <c r="AG34" s="117">
        <f>IF(SUM(E$23:E33)&gt;0,0,IF(E34=1,1,0))</f>
        <v>0</v>
      </c>
      <c r="AH34" s="117">
        <f>IF(SUM(F$23:F33)&gt;0,0,IF(F34=1,1,0))</f>
        <v>0</v>
      </c>
      <c r="AI34" s="117">
        <f>IF(SUM(G$23:G33)&gt;0,0,IF(G34=1,1,0))</f>
        <v>0</v>
      </c>
      <c r="AJ34" s="117">
        <f>IF(SUM(H$23:H33)&gt;0,0,IF(H34=1,1,0))</f>
        <v>0</v>
      </c>
      <c r="AK34" s="117">
        <f>IF(SUM(I$23:I33)&gt;0,0,IF(I34=1,1,0))</f>
        <v>0</v>
      </c>
      <c r="AL34" s="117">
        <f>IF(SUM(J$23:J33)&gt;0,0,IF(J34=1,1,0))</f>
        <v>0</v>
      </c>
      <c r="AM34" s="117">
        <f>IF(SUM(K$23:K33)&gt;0,0,IF(K34=1,1,0))</f>
        <v>0</v>
      </c>
      <c r="AN34" s="117">
        <f>IF(SUM(L$23:L33)&gt;0,0,IF(L34=1,1,0))</f>
        <v>0</v>
      </c>
      <c r="AO34" s="117">
        <f>IF(SUM(M$23:M33)&gt;0,0,IF(M34=1,1,0))</f>
        <v>0</v>
      </c>
      <c r="AP34" s="117">
        <f>IF(SUM(N$23:N33)&gt;0,0,IF(N34=1,1,0))</f>
        <v>0</v>
      </c>
      <c r="AQ34" s="117">
        <f>IF(SUM(O$23:O33)&gt;0,0,IF(O34=1,1,0))</f>
        <v>0</v>
      </c>
      <c r="AR34" s="117">
        <f>IF(SUM(P$23:P33)&gt;0,0,IF(P34=1,1,0))</f>
        <v>0</v>
      </c>
      <c r="AS34" s="117">
        <f>IF(SUM(Q$23:Q33)&gt;0,0,IF(Q34=1,1,0))</f>
        <v>0</v>
      </c>
      <c r="AT34" s="117">
        <f>IF(SUM(R$23:R33)&gt;0,0,IF(R34=1,1,0))</f>
        <v>0</v>
      </c>
      <c r="AU34" s="117">
        <f>IF(SUM(S$23:S33)&gt;0,0,IF(S34=1,1,0))</f>
        <v>0</v>
      </c>
      <c r="AV34" s="117">
        <f>IF(SUM(T$23:T33)&gt;0,0,IF(T34=1,1,0))</f>
        <v>0</v>
      </c>
      <c r="AW34" s="117">
        <f>IF(SUM(U$23:U33)&gt;0,0,IF(U34=1,1,0))</f>
        <v>0</v>
      </c>
      <c r="AX34" s="117">
        <f>IF(SUM(V$23:V33)&gt;0,0,IF(V34=1,1,0))</f>
        <v>0</v>
      </c>
      <c r="AY34" s="117">
        <f>IF(SUM(W$23:W33)&gt;0,0,IF(W34=1,1,0))</f>
        <v>0</v>
      </c>
      <c r="AZ34" s="117">
        <f>IF(SUM(X$23:X33)&gt;0,0,IF(X34=1,1,0))</f>
        <v>0</v>
      </c>
      <c r="BA34" s="117">
        <f>IF(SUM(Y$23:Y33)&gt;0,0,IF(Y34=1,1,0))</f>
        <v>0</v>
      </c>
      <c r="BB34" s="117">
        <f>IF(SUM(Z$23:Z33)&gt;0,0,IF(Z34=1,1,0))</f>
        <v>0</v>
      </c>
      <c r="BC34" s="117">
        <f>IF(SUM(AA$23:AA33)&gt;0,0,IF(AA34=1,1,0))</f>
        <v>0</v>
      </c>
      <c r="BD34" s="150">
        <f t="shared" si="5"/>
        <v>0</v>
      </c>
      <c r="BE34" s="150">
        <v>12</v>
      </c>
      <c r="BF34" s="151">
        <f>SUM(BD$23:BD34)</f>
        <v>18</v>
      </c>
    </row>
    <row r="35" spans="2:58" ht="16.5">
      <c r="B35" s="149" t="s">
        <v>16</v>
      </c>
      <c r="C35" s="117">
        <v>1</v>
      </c>
      <c r="D35" s="121"/>
      <c r="E35" s="121">
        <v>1</v>
      </c>
      <c r="F35" s="121">
        <v>1</v>
      </c>
      <c r="G35" s="121"/>
      <c r="H35" s="121">
        <v>1</v>
      </c>
      <c r="I35" s="121">
        <v>1</v>
      </c>
      <c r="J35" s="121"/>
      <c r="K35" s="121">
        <v>1</v>
      </c>
      <c r="L35" s="121"/>
      <c r="M35" s="121"/>
      <c r="N35" s="121"/>
      <c r="O35" s="121"/>
      <c r="P35" s="121"/>
      <c r="Q35" s="121"/>
      <c r="R35" s="121">
        <v>1</v>
      </c>
      <c r="S35" s="121"/>
      <c r="T35" s="121"/>
      <c r="U35" s="121">
        <v>1</v>
      </c>
      <c r="V35" s="121">
        <v>1</v>
      </c>
      <c r="W35" s="121">
        <v>1</v>
      </c>
      <c r="X35" s="121"/>
      <c r="Y35" s="121">
        <v>1</v>
      </c>
      <c r="Z35" s="121"/>
      <c r="AA35" s="121"/>
      <c r="AB35" s="150">
        <f t="shared" si="3"/>
        <v>11</v>
      </c>
      <c r="AD35" s="149" t="s">
        <v>141</v>
      </c>
      <c r="AE35" s="117">
        <f>IF(SUM(C$23:C34)&gt;0,0,IF(C35=1,1,0))</f>
        <v>0</v>
      </c>
      <c r="AF35" s="117">
        <f>IF(SUM(D$23:D34)&gt;0,0,IF(D35=1,1,0))</f>
        <v>0</v>
      </c>
      <c r="AG35" s="117">
        <f>IF(SUM(E$23:E34)&gt;0,0,IF(E35=1,1,0))</f>
        <v>0</v>
      </c>
      <c r="AH35" s="117">
        <f>IF(SUM(F$23:F34)&gt;0,0,IF(F35=1,1,0))</f>
        <v>0</v>
      </c>
      <c r="AI35" s="117">
        <f>IF(SUM(G$23:G34)&gt;0,0,IF(G35=1,1,0))</f>
        <v>0</v>
      </c>
      <c r="AJ35" s="117">
        <f>IF(SUM(H$23:H34)&gt;0,0,IF(H35=1,1,0))</f>
        <v>1</v>
      </c>
      <c r="AK35" s="117">
        <f>IF(SUM(I$23:I34)&gt;0,0,IF(I35=1,1,0))</f>
        <v>0</v>
      </c>
      <c r="AL35" s="117">
        <f>IF(SUM(J$23:J34)&gt;0,0,IF(J35=1,1,0))</f>
        <v>0</v>
      </c>
      <c r="AM35" s="117">
        <f>IF(SUM(K$23:K34)&gt;0,0,IF(K35=1,1,0))</f>
        <v>0</v>
      </c>
      <c r="AN35" s="117">
        <f>IF(SUM(L$23:L34)&gt;0,0,IF(L35=1,1,0))</f>
        <v>0</v>
      </c>
      <c r="AO35" s="117">
        <f>IF(SUM(M$23:M34)&gt;0,0,IF(M35=1,1,0))</f>
        <v>0</v>
      </c>
      <c r="AP35" s="117">
        <f>IF(SUM(N$23:N34)&gt;0,0,IF(N35=1,1,0))</f>
        <v>0</v>
      </c>
      <c r="AQ35" s="117">
        <f>IF(SUM(O$23:O34)&gt;0,0,IF(O35=1,1,0))</f>
        <v>0</v>
      </c>
      <c r="AR35" s="117">
        <f>IF(SUM(P$23:P34)&gt;0,0,IF(P35=1,1,0))</f>
        <v>0</v>
      </c>
      <c r="AS35" s="117">
        <f>IF(SUM(Q$23:Q34)&gt;0,0,IF(Q35=1,1,0))</f>
        <v>0</v>
      </c>
      <c r="AT35" s="117">
        <f>IF(SUM(R$23:R34)&gt;0,0,IF(R35=1,1,0))</f>
        <v>1</v>
      </c>
      <c r="AU35" s="117">
        <f>IF(SUM(S$23:S34)&gt;0,0,IF(S35=1,1,0))</f>
        <v>0</v>
      </c>
      <c r="AV35" s="117">
        <f>IF(SUM(T$23:T34)&gt;0,0,IF(T35=1,1,0))</f>
        <v>0</v>
      </c>
      <c r="AW35" s="117">
        <f>IF(SUM(U$23:U34)&gt;0,0,IF(U35=1,1,0))</f>
        <v>1</v>
      </c>
      <c r="AX35" s="117">
        <f>IF(SUM(V$23:V34)&gt;0,0,IF(V35=1,1,0))</f>
        <v>0</v>
      </c>
      <c r="AY35" s="117">
        <f>IF(SUM(W$23:W34)&gt;0,0,IF(W35=1,1,0))</f>
        <v>0</v>
      </c>
      <c r="AZ35" s="117">
        <f>IF(SUM(X$23:X34)&gt;0,0,IF(X35=1,1,0))</f>
        <v>0</v>
      </c>
      <c r="BA35" s="117">
        <f>IF(SUM(Y$23:Y34)&gt;0,0,IF(Y35=1,1,0))</f>
        <v>0</v>
      </c>
      <c r="BB35" s="117">
        <f>IF(SUM(Z$23:Z34)&gt;0,0,IF(Z35=1,1,0))</f>
        <v>0</v>
      </c>
      <c r="BC35" s="117">
        <f>IF(SUM(AA$23:AA34)&gt;0,0,IF(AA35=1,1,0))</f>
        <v>0</v>
      </c>
      <c r="BD35" s="150">
        <f t="shared" si="5"/>
        <v>3</v>
      </c>
      <c r="BE35" s="150">
        <v>13</v>
      </c>
      <c r="BF35" s="151">
        <f>SUM(BD$23:BD35)</f>
        <v>21</v>
      </c>
    </row>
    <row r="36" spans="2:58" ht="16.5">
      <c r="B36" s="149" t="s">
        <v>17</v>
      </c>
      <c r="C36" s="117">
        <v>1</v>
      </c>
      <c r="D36" s="121"/>
      <c r="E36" s="121">
        <v>1</v>
      </c>
      <c r="F36" s="121"/>
      <c r="G36" s="121">
        <v>1</v>
      </c>
      <c r="H36" s="121"/>
      <c r="I36" s="121">
        <v>1</v>
      </c>
      <c r="J36" s="121">
        <v>1</v>
      </c>
      <c r="K36" s="121">
        <v>1</v>
      </c>
      <c r="L36" s="121"/>
      <c r="M36" s="121"/>
      <c r="N36" s="121">
        <v>1</v>
      </c>
      <c r="O36" s="121">
        <v>1</v>
      </c>
      <c r="P36" s="121"/>
      <c r="Q36" s="121"/>
      <c r="R36" s="121"/>
      <c r="S36" s="121">
        <v>1</v>
      </c>
      <c r="T36" s="121"/>
      <c r="U36" s="121"/>
      <c r="V36" s="121"/>
      <c r="W36" s="121">
        <v>1</v>
      </c>
      <c r="X36" s="121"/>
      <c r="Y36" s="121"/>
      <c r="Z36" s="121"/>
      <c r="AA36" s="121">
        <v>1</v>
      </c>
      <c r="AB36" s="150">
        <f t="shared" si="3"/>
        <v>11</v>
      </c>
      <c r="AD36" s="149" t="s">
        <v>144</v>
      </c>
      <c r="AE36" s="117">
        <f>IF(SUM(C$23:C35)&gt;0,0,IF(C36=1,1,0))</f>
        <v>0</v>
      </c>
      <c r="AF36" s="117">
        <f>IF(SUM(D$23:D35)&gt;0,0,IF(D36=1,1,0))</f>
        <v>0</v>
      </c>
      <c r="AG36" s="117">
        <f>IF(SUM(E$23:E35)&gt;0,0,IF(E36=1,1,0))</f>
        <v>0</v>
      </c>
      <c r="AH36" s="117">
        <f>IF(SUM(F$23:F35)&gt;0,0,IF(F36=1,1,0))</f>
        <v>0</v>
      </c>
      <c r="AI36" s="117">
        <f>IF(SUM(G$23:G35)&gt;0,0,IF(G36=1,1,0))</f>
        <v>1</v>
      </c>
      <c r="AJ36" s="117">
        <f>IF(SUM(H$23:H35)&gt;0,0,IF(H36=1,1,0))</f>
        <v>0</v>
      </c>
      <c r="AK36" s="117">
        <f>IF(SUM(I$23:I35)&gt;0,0,IF(I36=1,1,0))</f>
        <v>0</v>
      </c>
      <c r="AL36" s="117">
        <f>IF(SUM(J$23:J35)&gt;0,0,IF(J36=1,1,0))</f>
        <v>0</v>
      </c>
      <c r="AM36" s="117">
        <f>IF(SUM(K$23:K35)&gt;0,0,IF(K36=1,1,0))</f>
        <v>0</v>
      </c>
      <c r="AN36" s="117">
        <f>IF(SUM(L$23:L35)&gt;0,0,IF(L36=1,1,0))</f>
        <v>0</v>
      </c>
      <c r="AO36" s="117">
        <f>IF(SUM(M$23:M35)&gt;0,0,IF(M36=1,1,0))</f>
        <v>0</v>
      </c>
      <c r="AP36" s="117">
        <f>IF(SUM(N$23:N35)&gt;0,0,IF(N36=1,1,0))</f>
        <v>1</v>
      </c>
      <c r="AQ36" s="117">
        <f>IF(SUM(O$23:O35)&gt;0,0,IF(O36=1,1,0))</f>
        <v>0</v>
      </c>
      <c r="AR36" s="117">
        <f>IF(SUM(P$23:P35)&gt;0,0,IF(P36=1,1,0))</f>
        <v>0</v>
      </c>
      <c r="AS36" s="117">
        <f>IF(SUM(Q$23:Q35)&gt;0,0,IF(Q36=1,1,0))</f>
        <v>0</v>
      </c>
      <c r="AT36" s="117">
        <f>IF(SUM(R$23:R35)&gt;0,0,IF(R36=1,1,0))</f>
        <v>0</v>
      </c>
      <c r="AU36" s="117">
        <f>IF(SUM(S$23:S35)&gt;0,0,IF(S36=1,1,0))</f>
        <v>1</v>
      </c>
      <c r="AV36" s="117">
        <f>IF(SUM(T$23:T35)&gt;0,0,IF(T36=1,1,0))</f>
        <v>0</v>
      </c>
      <c r="AW36" s="117">
        <f>IF(SUM(U$23:U35)&gt;0,0,IF(U36=1,1,0))</f>
        <v>0</v>
      </c>
      <c r="AX36" s="117">
        <f>IF(SUM(V$23:V35)&gt;0,0,IF(V36=1,1,0))</f>
        <v>0</v>
      </c>
      <c r="AY36" s="117">
        <f>IF(SUM(W$23:W35)&gt;0,0,IF(W36=1,1,0))</f>
        <v>0</v>
      </c>
      <c r="AZ36" s="117">
        <f>IF(SUM(X$23:X35)&gt;0,0,IF(X36=1,1,0))</f>
        <v>0</v>
      </c>
      <c r="BA36" s="117">
        <f>IF(SUM(Y$23:Y35)&gt;0,0,IF(Y36=1,1,0))</f>
        <v>0</v>
      </c>
      <c r="BB36" s="117">
        <f>IF(SUM(Z$23:Z35)&gt;0,0,IF(Z36=1,1,0))</f>
        <v>0</v>
      </c>
      <c r="BC36" s="117">
        <f>IF(SUM(AA$23:AA35)&gt;0,0,IF(AA36=1,1,0))</f>
        <v>0</v>
      </c>
      <c r="BD36" s="150">
        <f t="shared" si="5"/>
        <v>3</v>
      </c>
      <c r="BE36" s="150">
        <v>14</v>
      </c>
      <c r="BF36" s="151">
        <f>SUM(BD$23:BD36)</f>
        <v>24</v>
      </c>
    </row>
    <row r="37" spans="2:58" ht="16.5">
      <c r="B37" s="149" t="s">
        <v>145</v>
      </c>
      <c r="C37" s="117">
        <v>1</v>
      </c>
      <c r="D37" s="121"/>
      <c r="E37" s="121">
        <v>1</v>
      </c>
      <c r="F37" s="121"/>
      <c r="G37" s="121"/>
      <c r="H37" s="121"/>
      <c r="I37" s="121">
        <v>1</v>
      </c>
      <c r="J37" s="121"/>
      <c r="K37" s="121">
        <v>1</v>
      </c>
      <c r="L37" s="121">
        <v>1</v>
      </c>
      <c r="M37" s="121"/>
      <c r="N37" s="121"/>
      <c r="O37" s="121"/>
      <c r="P37" s="121">
        <v>1</v>
      </c>
      <c r="Q37" s="121"/>
      <c r="R37" s="121">
        <v>1</v>
      </c>
      <c r="S37" s="121">
        <v>1</v>
      </c>
      <c r="T37" s="121">
        <v>1</v>
      </c>
      <c r="U37" s="121"/>
      <c r="V37" s="121">
        <v>1</v>
      </c>
      <c r="W37" s="121"/>
      <c r="X37" s="121"/>
      <c r="Y37" s="121">
        <v>1</v>
      </c>
      <c r="Z37" s="121"/>
      <c r="AA37" s="121">
        <v>1</v>
      </c>
      <c r="AB37" s="150">
        <f t="shared" si="3"/>
        <v>12</v>
      </c>
      <c r="AD37" s="149" t="s">
        <v>149</v>
      </c>
      <c r="AE37" s="117">
        <f>IF(SUM(C$23:C36)&gt;0,0,IF(C37=1,1,0))</f>
        <v>0</v>
      </c>
      <c r="AF37" s="117">
        <f>IF(SUM(D$23:D36)&gt;0,0,IF(D37=1,1,0))</f>
        <v>0</v>
      </c>
      <c r="AG37" s="117">
        <f>IF(SUM(E$23:E36)&gt;0,0,IF(E37=1,1,0))</f>
        <v>0</v>
      </c>
      <c r="AH37" s="117">
        <f>IF(SUM(F$23:F36)&gt;0,0,IF(F37=1,1,0))</f>
        <v>0</v>
      </c>
      <c r="AI37" s="117">
        <f>IF(SUM(G$23:G36)&gt;0,0,IF(G37=1,1,0))</f>
        <v>0</v>
      </c>
      <c r="AJ37" s="117">
        <f>IF(SUM(H$23:H36)&gt;0,0,IF(H37=1,1,0))</f>
        <v>0</v>
      </c>
      <c r="AK37" s="117">
        <f>IF(SUM(I$23:I36)&gt;0,0,IF(I37=1,1,0))</f>
        <v>0</v>
      </c>
      <c r="AL37" s="117">
        <f>IF(SUM(J$23:J36)&gt;0,0,IF(J37=1,1,0))</f>
        <v>0</v>
      </c>
      <c r="AM37" s="117">
        <f>IF(SUM(K$23:K36)&gt;0,0,IF(K37=1,1,0))</f>
        <v>0</v>
      </c>
      <c r="AN37" s="117">
        <f>IF(SUM(L$23:L36)&gt;0,0,IF(L37=1,1,0))</f>
        <v>0</v>
      </c>
      <c r="AO37" s="117">
        <f>IF(SUM(M$23:M36)&gt;0,0,IF(M37=1,1,0))</f>
        <v>0</v>
      </c>
      <c r="AP37" s="117">
        <f>IF(SUM(N$23:N36)&gt;0,0,IF(N37=1,1,0))</f>
        <v>0</v>
      </c>
      <c r="AQ37" s="117">
        <f>IF(SUM(O$23:O36)&gt;0,0,IF(O37=1,1,0))</f>
        <v>0</v>
      </c>
      <c r="AR37" s="117">
        <f>IF(SUM(P$23:P36)&gt;0,0,IF(P37=1,1,0))</f>
        <v>1</v>
      </c>
      <c r="AS37" s="117">
        <f>IF(SUM(Q$23:Q36)&gt;0,0,IF(Q37=1,1,0))</f>
        <v>0</v>
      </c>
      <c r="AT37" s="117">
        <f>IF(SUM(R$23:R36)&gt;0,0,IF(R37=1,1,0))</f>
        <v>0</v>
      </c>
      <c r="AU37" s="117">
        <f>IF(SUM(S$23:S36)&gt;0,0,IF(S37=1,1,0))</f>
        <v>0</v>
      </c>
      <c r="AV37" s="117">
        <f>IF(SUM(T$23:T36)&gt;0,0,IF(T37=1,1,0))</f>
        <v>0</v>
      </c>
      <c r="AW37" s="117">
        <f>IF(SUM(U$23:U36)&gt;0,0,IF(U37=1,1,0))</f>
        <v>0</v>
      </c>
      <c r="AX37" s="117">
        <f>IF(SUM(V$23:V36)&gt;0,0,IF(V37=1,1,0))</f>
        <v>0</v>
      </c>
      <c r="AY37" s="117">
        <f>IF(SUM(W$23:W36)&gt;0,0,IF(W37=1,1,0))</f>
        <v>0</v>
      </c>
      <c r="AZ37" s="117">
        <f>IF(SUM(X$23:X36)&gt;0,0,IF(X37=1,1,0))</f>
        <v>0</v>
      </c>
      <c r="BA37" s="117">
        <f>IF(SUM(Y$23:Y36)&gt;0,0,IF(Y37=1,1,0))</f>
        <v>0</v>
      </c>
      <c r="BB37" s="117">
        <f>IF(SUM(Z$23:Z36)&gt;0,0,IF(Z37=1,1,0))</f>
        <v>0</v>
      </c>
      <c r="BC37" s="117">
        <f>IF(SUM(AA$23:AA36)&gt;0,0,IF(AA37=1,1,0))</f>
        <v>0</v>
      </c>
      <c r="BD37" s="150">
        <f t="shared" si="5"/>
        <v>1</v>
      </c>
      <c r="BE37" s="150">
        <v>15</v>
      </c>
      <c r="BF37" s="151">
        <f>SUM(BD$23:BD37)</f>
        <v>25</v>
      </c>
    </row>
    <row r="43" spans="2:4" ht="16.5">
      <c r="B43" t="s">
        <v>48</v>
      </c>
      <c r="C43" t="s">
        <v>49</v>
      </c>
      <c r="D43" t="s">
        <v>50</v>
      </c>
    </row>
    <row r="44" spans="2:4" ht="16.5">
      <c r="B44">
        <v>1</v>
      </c>
      <c r="C44">
        <v>12</v>
      </c>
      <c r="D44">
        <v>2</v>
      </c>
    </row>
    <row r="45" spans="2:4" ht="16.5">
      <c r="B45">
        <v>2</v>
      </c>
      <c r="C45">
        <v>16</v>
      </c>
      <c r="D45">
        <v>3</v>
      </c>
    </row>
    <row r="46" spans="2:4" ht="16.5">
      <c r="B46">
        <v>3</v>
      </c>
      <c r="C46">
        <v>20</v>
      </c>
      <c r="D46">
        <v>5</v>
      </c>
    </row>
    <row r="47" spans="2:4" ht="16.5">
      <c r="B47">
        <v>4</v>
      </c>
      <c r="C47">
        <v>23</v>
      </c>
      <c r="D47">
        <v>7</v>
      </c>
    </row>
    <row r="48" spans="2:4" ht="16.5">
      <c r="B48">
        <v>5</v>
      </c>
      <c r="C48">
        <v>23</v>
      </c>
      <c r="D48">
        <v>8</v>
      </c>
    </row>
    <row r="49" spans="2:4" ht="16.5">
      <c r="B49">
        <v>6</v>
      </c>
      <c r="C49">
        <v>24</v>
      </c>
      <c r="D49">
        <v>11</v>
      </c>
    </row>
    <row r="50" spans="2:4" ht="16.5">
      <c r="B50">
        <v>7</v>
      </c>
      <c r="C50">
        <v>24</v>
      </c>
      <c r="D50">
        <v>11</v>
      </c>
    </row>
    <row r="51" spans="2:4" ht="16.5">
      <c r="B51">
        <v>8</v>
      </c>
      <c r="C51">
        <v>24</v>
      </c>
      <c r="D51">
        <v>13</v>
      </c>
    </row>
    <row r="52" spans="2:4" ht="16.5">
      <c r="B52">
        <v>9</v>
      </c>
      <c r="C52">
        <v>24</v>
      </c>
      <c r="D52">
        <v>14</v>
      </c>
    </row>
    <row r="53" spans="2:4" ht="16.5">
      <c r="B53">
        <v>10</v>
      </c>
      <c r="C53">
        <v>24</v>
      </c>
      <c r="D53">
        <v>14</v>
      </c>
    </row>
    <row r="54" spans="2:4" ht="16.5">
      <c r="B54">
        <v>11</v>
      </c>
      <c r="C54">
        <v>24</v>
      </c>
      <c r="D54">
        <v>18</v>
      </c>
    </row>
    <row r="55" spans="2:4" ht="16.5">
      <c r="B55">
        <v>12</v>
      </c>
      <c r="C55">
        <v>24</v>
      </c>
      <c r="D55">
        <v>18</v>
      </c>
    </row>
    <row r="56" spans="2:4" ht="16.5">
      <c r="B56">
        <v>13</v>
      </c>
      <c r="C56">
        <v>24</v>
      </c>
      <c r="D56">
        <v>21</v>
      </c>
    </row>
    <row r="57" spans="2:4" ht="16.5">
      <c r="B57">
        <v>14</v>
      </c>
      <c r="C57">
        <v>25</v>
      </c>
      <c r="D57">
        <v>24</v>
      </c>
    </row>
    <row r="58" spans="2:4" ht="16.5">
      <c r="B58">
        <v>15</v>
      </c>
      <c r="C58">
        <v>25</v>
      </c>
      <c r="D58">
        <v>25</v>
      </c>
    </row>
    <row r="72" spans="7:11" ht="24.75">
      <c r="G72" s="66" t="s">
        <v>139</v>
      </c>
      <c r="H72" s="66"/>
      <c r="I72" s="66"/>
      <c r="J72" s="66"/>
      <c r="K72" s="66"/>
    </row>
    <row r="74" spans="7:17" ht="22.5">
      <c r="G74" s="68" t="s">
        <v>52</v>
      </c>
      <c r="H74" s="67"/>
      <c r="I74" s="67"/>
      <c r="J74" s="67"/>
      <c r="K74" s="67"/>
      <c r="L74" s="67"/>
      <c r="M74" s="67"/>
      <c r="N74" s="67"/>
      <c r="O74" s="67"/>
      <c r="P74" s="67"/>
      <c r="Q74" s="67"/>
    </row>
    <row r="75" spans="7:17" ht="22.5">
      <c r="G75" s="69" t="s">
        <v>51</v>
      </c>
      <c r="H75" s="67"/>
      <c r="I75" s="67"/>
      <c r="J75" s="67"/>
      <c r="K75" s="67"/>
      <c r="L75" s="67"/>
      <c r="M75" s="67"/>
      <c r="N75" s="67"/>
      <c r="O75" s="67"/>
      <c r="P75" s="67"/>
      <c r="Q75" s="67"/>
    </row>
  </sheetData>
  <sheetProtection/>
  <printOptions/>
  <pageMargins left="0.4724409448818898" right="0.3" top="0.984251968503937" bottom="0.984251968503937" header="0.5118110236220472" footer="0.5118110236220472"/>
  <pageSetup orientation="landscape" paperSize="9" scale="90"/>
  <drawing r:id="rId1"/>
</worksheet>
</file>

<file path=xl/worksheets/sheet7.xml><?xml version="1.0" encoding="utf-8"?>
<worksheet xmlns="http://schemas.openxmlformats.org/spreadsheetml/2006/main" xmlns:r="http://schemas.openxmlformats.org/officeDocument/2006/relationships">
  <dimension ref="B1:BF67"/>
  <sheetViews>
    <sheetView zoomScale="75" zoomScaleNormal="75" workbookViewId="0" topLeftCell="A40">
      <selection activeCell="L74" sqref="L74"/>
    </sheetView>
  </sheetViews>
  <sheetFormatPr defaultColWidth="9.00390625" defaultRowHeight="13.5"/>
  <cols>
    <col min="1" max="16384" width="9.00390625" style="65" customWidth="1"/>
  </cols>
  <sheetData>
    <row r="1" spans="2:58" ht="16.5">
      <c r="B1" s="121" t="s">
        <v>47</v>
      </c>
      <c r="C1" s="145" t="s">
        <v>105</v>
      </c>
      <c r="D1" s="145" t="s">
        <v>129</v>
      </c>
      <c r="E1" s="146" t="s">
        <v>41</v>
      </c>
      <c r="F1" s="145" t="s">
        <v>127</v>
      </c>
      <c r="G1" s="145" t="s">
        <v>28</v>
      </c>
      <c r="H1" s="145" t="s">
        <v>24</v>
      </c>
      <c r="I1" s="145" t="s">
        <v>21</v>
      </c>
      <c r="J1" s="145" t="s">
        <v>31</v>
      </c>
      <c r="K1" s="146" t="s">
        <v>40</v>
      </c>
      <c r="L1" s="145" t="s">
        <v>89</v>
      </c>
      <c r="M1" s="145" t="s">
        <v>128</v>
      </c>
      <c r="N1" s="145" t="s">
        <v>29</v>
      </c>
      <c r="O1" s="145" t="s">
        <v>124</v>
      </c>
      <c r="P1" s="145" t="s">
        <v>100</v>
      </c>
      <c r="Q1" s="145" t="s">
        <v>101</v>
      </c>
      <c r="R1" s="145" t="s">
        <v>131</v>
      </c>
      <c r="S1" s="145" t="s">
        <v>132</v>
      </c>
      <c r="T1" s="145" t="s">
        <v>133</v>
      </c>
      <c r="U1" s="145" t="s">
        <v>26</v>
      </c>
      <c r="V1" s="145" t="s">
        <v>134</v>
      </c>
      <c r="W1" s="146" t="s">
        <v>42</v>
      </c>
      <c r="X1" s="145" t="s">
        <v>20</v>
      </c>
      <c r="Y1" s="146" t="s">
        <v>43</v>
      </c>
      <c r="Z1" s="145" t="s">
        <v>137</v>
      </c>
      <c r="AA1" s="146" t="s">
        <v>44</v>
      </c>
      <c r="AB1" s="147" t="s">
        <v>119</v>
      </c>
      <c r="AC1" s="135"/>
      <c r="AD1" s="121" t="s">
        <v>47</v>
      </c>
      <c r="AE1" s="145" t="s">
        <v>105</v>
      </c>
      <c r="AF1" s="145" t="s">
        <v>129</v>
      </c>
      <c r="AG1" s="146" t="s">
        <v>41</v>
      </c>
      <c r="AH1" s="145" t="s">
        <v>127</v>
      </c>
      <c r="AI1" s="145" t="s">
        <v>28</v>
      </c>
      <c r="AJ1" s="145" t="s">
        <v>24</v>
      </c>
      <c r="AK1" s="145" t="s">
        <v>21</v>
      </c>
      <c r="AL1" s="145" t="s">
        <v>31</v>
      </c>
      <c r="AM1" s="146" t="s">
        <v>40</v>
      </c>
      <c r="AN1" s="145" t="s">
        <v>89</v>
      </c>
      <c r="AO1" s="145" t="s">
        <v>128</v>
      </c>
      <c r="AP1" s="145" t="s">
        <v>29</v>
      </c>
      <c r="AQ1" s="145" t="s">
        <v>124</v>
      </c>
      <c r="AR1" s="145" t="s">
        <v>100</v>
      </c>
      <c r="AS1" s="145" t="s">
        <v>101</v>
      </c>
      <c r="AT1" s="145" t="s">
        <v>131</v>
      </c>
      <c r="AU1" s="145" t="s">
        <v>132</v>
      </c>
      <c r="AV1" s="145" t="s">
        <v>133</v>
      </c>
      <c r="AW1" s="145" t="s">
        <v>26</v>
      </c>
      <c r="AX1" s="145" t="s">
        <v>134</v>
      </c>
      <c r="AY1" s="146" t="s">
        <v>42</v>
      </c>
      <c r="AZ1" s="145" t="s">
        <v>20</v>
      </c>
      <c r="BA1" s="146" t="s">
        <v>43</v>
      </c>
      <c r="BB1" s="145" t="s">
        <v>137</v>
      </c>
      <c r="BC1" s="146" t="s">
        <v>44</v>
      </c>
      <c r="BD1" s="147" t="s">
        <v>119</v>
      </c>
      <c r="BE1" s="148" t="s">
        <v>48</v>
      </c>
      <c r="BF1" s="148" t="s">
        <v>49</v>
      </c>
    </row>
    <row r="2" spans="2:58" ht="16.5">
      <c r="B2" s="149" t="s">
        <v>145</v>
      </c>
      <c r="C2" s="117">
        <v>1</v>
      </c>
      <c r="D2" s="121"/>
      <c r="E2" s="121">
        <v>1</v>
      </c>
      <c r="F2" s="121"/>
      <c r="G2" s="121"/>
      <c r="H2" s="121"/>
      <c r="I2" s="121">
        <v>1</v>
      </c>
      <c r="J2" s="121"/>
      <c r="K2" s="121">
        <v>1</v>
      </c>
      <c r="L2" s="121">
        <v>1</v>
      </c>
      <c r="M2" s="121"/>
      <c r="N2" s="121"/>
      <c r="O2" s="121"/>
      <c r="P2" s="121">
        <v>1</v>
      </c>
      <c r="Q2" s="121"/>
      <c r="R2" s="121">
        <v>1</v>
      </c>
      <c r="S2" s="121">
        <v>1</v>
      </c>
      <c r="T2" s="121">
        <v>1</v>
      </c>
      <c r="U2" s="121"/>
      <c r="V2" s="121">
        <v>1</v>
      </c>
      <c r="W2" s="121"/>
      <c r="X2" s="121"/>
      <c r="Y2" s="121">
        <v>1</v>
      </c>
      <c r="Z2" s="121"/>
      <c r="AA2" s="121">
        <v>1</v>
      </c>
      <c r="AB2" s="150">
        <f aca="true" t="shared" si="0" ref="AB2:AB16">SUM(C2:AA2)</f>
        <v>12</v>
      </c>
      <c r="AD2" s="149" t="s">
        <v>145</v>
      </c>
      <c r="AE2" s="117">
        <f>C2</f>
        <v>1</v>
      </c>
      <c r="AF2" s="117">
        <f aca="true" t="shared" si="1" ref="AF2:BC2">D2</f>
        <v>0</v>
      </c>
      <c r="AG2" s="117">
        <f t="shared" si="1"/>
        <v>1</v>
      </c>
      <c r="AH2" s="117">
        <f t="shared" si="1"/>
        <v>0</v>
      </c>
      <c r="AI2" s="117">
        <f t="shared" si="1"/>
        <v>0</v>
      </c>
      <c r="AJ2" s="117">
        <f t="shared" si="1"/>
        <v>0</v>
      </c>
      <c r="AK2" s="117">
        <f t="shared" si="1"/>
        <v>1</v>
      </c>
      <c r="AL2" s="117">
        <f t="shared" si="1"/>
        <v>0</v>
      </c>
      <c r="AM2" s="117">
        <f t="shared" si="1"/>
        <v>1</v>
      </c>
      <c r="AN2" s="117">
        <f t="shared" si="1"/>
        <v>1</v>
      </c>
      <c r="AO2" s="117">
        <f t="shared" si="1"/>
        <v>0</v>
      </c>
      <c r="AP2" s="117">
        <f t="shared" si="1"/>
        <v>0</v>
      </c>
      <c r="AQ2" s="117">
        <f t="shared" si="1"/>
        <v>0</v>
      </c>
      <c r="AR2" s="117">
        <f t="shared" si="1"/>
        <v>1</v>
      </c>
      <c r="AS2" s="117">
        <f t="shared" si="1"/>
        <v>0</v>
      </c>
      <c r="AT2" s="117">
        <f t="shared" si="1"/>
        <v>1</v>
      </c>
      <c r="AU2" s="117">
        <f t="shared" si="1"/>
        <v>1</v>
      </c>
      <c r="AV2" s="117">
        <f t="shared" si="1"/>
        <v>1</v>
      </c>
      <c r="AW2" s="117">
        <f t="shared" si="1"/>
        <v>0</v>
      </c>
      <c r="AX2" s="117">
        <f t="shared" si="1"/>
        <v>1</v>
      </c>
      <c r="AY2" s="117">
        <f t="shared" si="1"/>
        <v>0</v>
      </c>
      <c r="AZ2" s="117">
        <f t="shared" si="1"/>
        <v>0</v>
      </c>
      <c r="BA2" s="117">
        <f t="shared" si="1"/>
        <v>1</v>
      </c>
      <c r="BB2" s="117">
        <f t="shared" si="1"/>
        <v>0</v>
      </c>
      <c r="BC2" s="117">
        <f t="shared" si="1"/>
        <v>1</v>
      </c>
      <c r="BD2" s="150">
        <f aca="true" t="shared" si="2" ref="BD2:BD16">SUM(AE2:BC2)</f>
        <v>12</v>
      </c>
      <c r="BE2" s="150">
        <v>1</v>
      </c>
      <c r="BF2" s="151">
        <f>SUM(AE2:BC2)</f>
        <v>12</v>
      </c>
    </row>
    <row r="3" spans="2:58" ht="16.5">
      <c r="B3" s="149" t="s">
        <v>16</v>
      </c>
      <c r="C3" s="117">
        <v>1</v>
      </c>
      <c r="D3" s="121"/>
      <c r="E3" s="121">
        <v>1</v>
      </c>
      <c r="F3" s="121">
        <v>1</v>
      </c>
      <c r="G3" s="121"/>
      <c r="H3" s="121">
        <v>1</v>
      </c>
      <c r="I3" s="121">
        <v>1</v>
      </c>
      <c r="J3" s="121"/>
      <c r="K3" s="121">
        <v>1</v>
      </c>
      <c r="L3" s="121"/>
      <c r="M3" s="121"/>
      <c r="N3" s="121"/>
      <c r="O3" s="121"/>
      <c r="P3" s="121"/>
      <c r="Q3" s="121"/>
      <c r="R3" s="121">
        <v>1</v>
      </c>
      <c r="S3" s="121"/>
      <c r="T3" s="121"/>
      <c r="U3" s="121">
        <v>1</v>
      </c>
      <c r="V3" s="121">
        <v>1</v>
      </c>
      <c r="W3" s="121">
        <v>1</v>
      </c>
      <c r="X3" s="121"/>
      <c r="Y3" s="121">
        <v>1</v>
      </c>
      <c r="Z3" s="121"/>
      <c r="AA3" s="121"/>
      <c r="AB3" s="150">
        <f t="shared" si="0"/>
        <v>11</v>
      </c>
      <c r="AD3" s="149" t="s">
        <v>16</v>
      </c>
      <c r="AE3" s="117">
        <f>IF(SUM(C$2:C2)&gt;0,0,IF(C3=1,1,0))</f>
        <v>0</v>
      </c>
      <c r="AF3" s="117">
        <f>IF(SUM(D$2:D2)&gt;0,0,IF(D3=1,1,0))</f>
        <v>0</v>
      </c>
      <c r="AG3" s="117">
        <f>IF(SUM(E$2:E2)&gt;0,0,IF(E3=1,1,0))</f>
        <v>0</v>
      </c>
      <c r="AH3" s="117">
        <f>IF(SUM(F$2:F2)&gt;0,0,IF(F3=1,1,0))</f>
        <v>1</v>
      </c>
      <c r="AI3" s="117">
        <f>IF(SUM(G$2:G2)&gt;0,0,IF(G3=1,1,0))</f>
        <v>0</v>
      </c>
      <c r="AJ3" s="117">
        <f>IF(SUM(H$2:H2)&gt;0,0,IF(H3=1,1,0))</f>
        <v>1</v>
      </c>
      <c r="AK3" s="117">
        <f>IF(SUM(I$2:I2)&gt;0,0,IF(I3=1,1,0))</f>
        <v>0</v>
      </c>
      <c r="AL3" s="117">
        <f>IF(SUM(J$2:J2)&gt;0,0,IF(J3=1,1,0))</f>
        <v>0</v>
      </c>
      <c r="AM3" s="117">
        <f>IF(SUM(K$2:K2)&gt;0,0,IF(K3=1,1,0))</f>
        <v>0</v>
      </c>
      <c r="AN3" s="117">
        <f>IF(SUM(L$2:L2)&gt;0,0,IF(L3=1,1,0))</f>
        <v>0</v>
      </c>
      <c r="AO3" s="117">
        <f>IF(SUM(M$2:M2)&gt;0,0,IF(M3=1,1,0))</f>
        <v>0</v>
      </c>
      <c r="AP3" s="117">
        <f>IF(SUM(N$2:N2)&gt;0,0,IF(N3=1,1,0))</f>
        <v>0</v>
      </c>
      <c r="AQ3" s="117">
        <f>IF(SUM(O$2:O2)&gt;0,0,IF(O3=1,1,0))</f>
        <v>0</v>
      </c>
      <c r="AR3" s="117">
        <f>IF(SUM(P$2:P2)&gt;0,0,IF(P3=1,1,0))</f>
        <v>0</v>
      </c>
      <c r="AS3" s="117">
        <f>IF(SUM(Q$2:Q2)&gt;0,0,IF(Q3=1,1,0))</f>
        <v>0</v>
      </c>
      <c r="AT3" s="117">
        <f>IF(SUM(R$2:R2)&gt;0,0,IF(R3=1,1,0))</f>
        <v>0</v>
      </c>
      <c r="AU3" s="117">
        <f>IF(SUM(S$2:S2)&gt;0,0,IF(S3=1,1,0))</f>
        <v>0</v>
      </c>
      <c r="AV3" s="117">
        <f>IF(SUM(T$2:T2)&gt;0,0,IF(T3=1,1,0))</f>
        <v>0</v>
      </c>
      <c r="AW3" s="117">
        <f>IF(SUM(U$2:U2)&gt;0,0,IF(U3=1,1,0))</f>
        <v>1</v>
      </c>
      <c r="AX3" s="117">
        <f>IF(SUM(V$2:V2)&gt;0,0,IF(V3=1,1,0))</f>
        <v>0</v>
      </c>
      <c r="AY3" s="117">
        <f>IF(SUM(W$2:W2)&gt;0,0,IF(W3=1,1,0))</f>
        <v>1</v>
      </c>
      <c r="AZ3" s="117">
        <f>IF(SUM(X$2:X2)&gt;0,0,IF(X3=1,1,0))</f>
        <v>0</v>
      </c>
      <c r="BA3" s="117">
        <f>IF(SUM(Y$2:Y2)&gt;0,0,IF(Y3=1,1,0))</f>
        <v>0</v>
      </c>
      <c r="BB3" s="117">
        <f>IF(SUM(Z$2:Z2)&gt;0,0,IF(Z3=1,1,0))</f>
        <v>0</v>
      </c>
      <c r="BC3" s="117">
        <f>IF(SUM(AA$2:AA2)&gt;0,0,IF(AA3=1,1,0))</f>
        <v>0</v>
      </c>
      <c r="BD3" s="150">
        <f t="shared" si="2"/>
        <v>4</v>
      </c>
      <c r="BE3" s="150">
        <v>2</v>
      </c>
      <c r="BF3" s="151">
        <f>SUM(BD$2:BD3)</f>
        <v>16</v>
      </c>
    </row>
    <row r="4" spans="2:58" ht="16.5">
      <c r="B4" s="149" t="s">
        <v>17</v>
      </c>
      <c r="C4" s="117">
        <v>1</v>
      </c>
      <c r="D4" s="121"/>
      <c r="E4" s="121">
        <v>1</v>
      </c>
      <c r="F4" s="121"/>
      <c r="G4" s="121">
        <v>1</v>
      </c>
      <c r="H4" s="121"/>
      <c r="I4" s="121">
        <v>1</v>
      </c>
      <c r="J4" s="121">
        <v>1</v>
      </c>
      <c r="K4" s="121">
        <v>1</v>
      </c>
      <c r="L4" s="121"/>
      <c r="M4" s="121"/>
      <c r="N4" s="121">
        <v>1</v>
      </c>
      <c r="O4" s="121">
        <v>1</v>
      </c>
      <c r="P4" s="121"/>
      <c r="Q4" s="121"/>
      <c r="R4" s="121"/>
      <c r="S4" s="121">
        <v>1</v>
      </c>
      <c r="T4" s="121"/>
      <c r="U4" s="121"/>
      <c r="V4" s="121"/>
      <c r="W4" s="121">
        <v>1</v>
      </c>
      <c r="X4" s="121"/>
      <c r="Y4" s="121"/>
      <c r="Z4" s="121"/>
      <c r="AA4" s="121">
        <v>1</v>
      </c>
      <c r="AB4" s="150">
        <f t="shared" si="0"/>
        <v>11</v>
      </c>
      <c r="AD4" s="149" t="s">
        <v>17</v>
      </c>
      <c r="AE4" s="117">
        <f>IF(SUM(C$2:C3)&gt;0,0,IF(C4=1,1,0))</f>
        <v>0</v>
      </c>
      <c r="AF4" s="117">
        <f>IF(SUM(D$2:D3)&gt;0,0,IF(D4=1,1,0))</f>
        <v>0</v>
      </c>
      <c r="AG4" s="117">
        <f>IF(SUM(E$2:E3)&gt;0,0,IF(E4=1,1,0))</f>
        <v>0</v>
      </c>
      <c r="AH4" s="117">
        <f>IF(SUM(F$2:F3)&gt;0,0,IF(F4=1,1,0))</f>
        <v>0</v>
      </c>
      <c r="AI4" s="117">
        <f>IF(SUM(G$2:G3)&gt;0,0,IF(G4=1,1,0))</f>
        <v>1</v>
      </c>
      <c r="AJ4" s="117">
        <f>IF(SUM(H$2:H3)&gt;0,0,IF(H4=1,1,0))</f>
        <v>0</v>
      </c>
      <c r="AK4" s="117">
        <f>IF(SUM(I$2:I3)&gt;0,0,IF(I4=1,1,0))</f>
        <v>0</v>
      </c>
      <c r="AL4" s="117">
        <f>IF(SUM(J$2:J3)&gt;0,0,IF(J4=1,1,0))</f>
        <v>1</v>
      </c>
      <c r="AM4" s="117">
        <f>IF(SUM(K$2:K3)&gt;0,0,IF(K4=1,1,0))</f>
        <v>0</v>
      </c>
      <c r="AN4" s="117">
        <f>IF(SUM(L$2:L3)&gt;0,0,IF(L4=1,1,0))</f>
        <v>0</v>
      </c>
      <c r="AO4" s="117">
        <f>IF(SUM(M$2:M3)&gt;0,0,IF(M4=1,1,0))</f>
        <v>0</v>
      </c>
      <c r="AP4" s="117">
        <f>IF(SUM(N$2:N3)&gt;0,0,IF(N4=1,1,0))</f>
        <v>1</v>
      </c>
      <c r="AQ4" s="117">
        <f>IF(SUM(O$2:O3)&gt;0,0,IF(O4=1,1,0))</f>
        <v>1</v>
      </c>
      <c r="AR4" s="117">
        <f>IF(SUM(P$2:P3)&gt;0,0,IF(P4=1,1,0))</f>
        <v>0</v>
      </c>
      <c r="AS4" s="117">
        <f>IF(SUM(Q$2:Q3)&gt;0,0,IF(Q4=1,1,0))</f>
        <v>0</v>
      </c>
      <c r="AT4" s="117">
        <f>IF(SUM(R$2:R3)&gt;0,0,IF(R4=1,1,0))</f>
        <v>0</v>
      </c>
      <c r="AU4" s="117">
        <f>IF(SUM(S$2:S3)&gt;0,0,IF(S4=1,1,0))</f>
        <v>0</v>
      </c>
      <c r="AV4" s="117">
        <f>IF(SUM(T$2:T3)&gt;0,0,IF(T4=1,1,0))</f>
        <v>0</v>
      </c>
      <c r="AW4" s="117">
        <f>IF(SUM(U$2:U3)&gt;0,0,IF(U4=1,1,0))</f>
        <v>0</v>
      </c>
      <c r="AX4" s="117">
        <f>IF(SUM(V$2:V3)&gt;0,0,IF(V4=1,1,0))</f>
        <v>0</v>
      </c>
      <c r="AY4" s="117">
        <f>IF(SUM(W$2:W3)&gt;0,0,IF(W4=1,1,0))</f>
        <v>0</v>
      </c>
      <c r="AZ4" s="117">
        <f>IF(SUM(X$2:X3)&gt;0,0,IF(X4=1,1,0))</f>
        <v>0</v>
      </c>
      <c r="BA4" s="117">
        <f>IF(SUM(Y$2:Y3)&gt;0,0,IF(Y4=1,1,0))</f>
        <v>0</v>
      </c>
      <c r="BB4" s="117">
        <f>IF(SUM(Z$2:Z3)&gt;0,0,IF(Z4=1,1,0))</f>
        <v>0</v>
      </c>
      <c r="BC4" s="117">
        <f>IF(SUM(AA$2:AA3)&gt;0,0,IF(AA4=1,1,0))</f>
        <v>0</v>
      </c>
      <c r="BD4" s="150">
        <f t="shared" si="2"/>
        <v>4</v>
      </c>
      <c r="BE4" s="150">
        <v>3</v>
      </c>
      <c r="BF4" s="151">
        <f>SUM(BD$2:BD4)</f>
        <v>20</v>
      </c>
    </row>
    <row r="5" spans="2:58" ht="16.5">
      <c r="B5" s="149" t="s">
        <v>146</v>
      </c>
      <c r="C5" s="117">
        <v>1</v>
      </c>
      <c r="D5" s="121"/>
      <c r="E5" s="121">
        <v>1</v>
      </c>
      <c r="F5" s="121"/>
      <c r="G5" s="121"/>
      <c r="H5" s="121"/>
      <c r="I5" s="121">
        <v>1</v>
      </c>
      <c r="J5" s="121"/>
      <c r="K5" s="121">
        <v>1</v>
      </c>
      <c r="L5" s="121"/>
      <c r="M5" s="121"/>
      <c r="N5" s="121"/>
      <c r="O5" s="121">
        <v>1</v>
      </c>
      <c r="P5" s="121"/>
      <c r="Q5" s="121"/>
      <c r="R5" s="121"/>
      <c r="S5" s="121"/>
      <c r="T5" s="121"/>
      <c r="U5" s="121"/>
      <c r="V5" s="121">
        <v>1</v>
      </c>
      <c r="W5" s="121"/>
      <c r="X5" s="121"/>
      <c r="Y5" s="121">
        <v>1</v>
      </c>
      <c r="Z5" s="121"/>
      <c r="AA5" s="121">
        <v>1</v>
      </c>
      <c r="AB5" s="150">
        <f t="shared" si="0"/>
        <v>8</v>
      </c>
      <c r="AD5" s="149" t="s">
        <v>146</v>
      </c>
      <c r="AE5" s="117">
        <f>IF(SUM(C$2:C4)&gt;0,0,IF(C5=1,1,0))</f>
        <v>0</v>
      </c>
      <c r="AF5" s="117">
        <f>IF(SUM(D$2:D4)&gt;0,0,IF(D5=1,1,0))</f>
        <v>0</v>
      </c>
      <c r="AG5" s="117">
        <f>IF(SUM(E$2:E4)&gt;0,0,IF(E5=1,1,0))</f>
        <v>0</v>
      </c>
      <c r="AH5" s="117">
        <f>IF(SUM(F$2:F4)&gt;0,0,IF(F5=1,1,0))</f>
        <v>0</v>
      </c>
      <c r="AI5" s="117">
        <f>IF(SUM(G$2:G4)&gt;0,0,IF(G5=1,1,0))</f>
        <v>0</v>
      </c>
      <c r="AJ5" s="117">
        <f>IF(SUM(H$2:H4)&gt;0,0,IF(H5=1,1,0))</f>
        <v>0</v>
      </c>
      <c r="AK5" s="117">
        <f>IF(SUM(I$2:I4)&gt;0,0,IF(I5=1,1,0))</f>
        <v>0</v>
      </c>
      <c r="AL5" s="117">
        <f>IF(SUM(J$2:J4)&gt;0,0,IF(J5=1,1,0))</f>
        <v>0</v>
      </c>
      <c r="AM5" s="117">
        <f>IF(SUM(K$2:K4)&gt;0,0,IF(K5=1,1,0))</f>
        <v>0</v>
      </c>
      <c r="AN5" s="117">
        <f>IF(SUM(L$2:L4)&gt;0,0,IF(L5=1,1,0))</f>
        <v>0</v>
      </c>
      <c r="AO5" s="117">
        <f>IF(SUM(M$2:M4)&gt;0,0,IF(M5=1,1,0))</f>
        <v>0</v>
      </c>
      <c r="AP5" s="117">
        <f>IF(SUM(N$2:N4)&gt;0,0,IF(N5=1,1,0))</f>
        <v>0</v>
      </c>
      <c r="AQ5" s="117">
        <f>IF(SUM(O$2:O4)&gt;0,0,IF(O5=1,1,0))</f>
        <v>0</v>
      </c>
      <c r="AR5" s="117">
        <f>IF(SUM(P$2:P4)&gt;0,0,IF(P5=1,1,0))</f>
        <v>0</v>
      </c>
      <c r="AS5" s="117">
        <f>IF(SUM(Q$2:Q4)&gt;0,0,IF(Q5=1,1,0))</f>
        <v>0</v>
      </c>
      <c r="AT5" s="117">
        <f>IF(SUM(R$2:R4)&gt;0,0,IF(R5=1,1,0))</f>
        <v>0</v>
      </c>
      <c r="AU5" s="117">
        <f>IF(SUM(S$2:S4)&gt;0,0,IF(S5=1,1,0))</f>
        <v>0</v>
      </c>
      <c r="AV5" s="117">
        <f>IF(SUM(T$2:T4)&gt;0,0,IF(T5=1,1,0))</f>
        <v>0</v>
      </c>
      <c r="AW5" s="117">
        <f>IF(SUM(U$2:U4)&gt;0,0,IF(U5=1,1,0))</f>
        <v>0</v>
      </c>
      <c r="AX5" s="117">
        <f>IF(SUM(V$2:V4)&gt;0,0,IF(V5=1,1,0))</f>
        <v>0</v>
      </c>
      <c r="AY5" s="117">
        <f>IF(SUM(W$2:W4)&gt;0,0,IF(W5=1,1,0))</f>
        <v>0</v>
      </c>
      <c r="AZ5" s="117">
        <f>IF(SUM(X$2:X4)&gt;0,0,IF(X5=1,1,0))</f>
        <v>0</v>
      </c>
      <c r="BA5" s="117">
        <f>IF(SUM(Y$2:Y4)&gt;0,0,IF(Y5=1,1,0))</f>
        <v>0</v>
      </c>
      <c r="BB5" s="117">
        <f>IF(SUM(Z$2:Z4)&gt;0,0,IF(Z5=1,1,0))</f>
        <v>0</v>
      </c>
      <c r="BC5" s="117">
        <f>IF(SUM(AA$2:AA4)&gt;0,0,IF(AA5=1,1,0))</f>
        <v>0</v>
      </c>
      <c r="BD5" s="150">
        <f t="shared" si="2"/>
        <v>0</v>
      </c>
      <c r="BE5" s="150">
        <v>4</v>
      </c>
      <c r="BF5" s="151">
        <f>SUM(BD$2:BD5)</f>
        <v>20</v>
      </c>
    </row>
    <row r="6" spans="2:58" ht="16.5">
      <c r="B6" s="149" t="s">
        <v>148</v>
      </c>
      <c r="C6" s="117"/>
      <c r="D6" s="121"/>
      <c r="E6" s="121">
        <v>1</v>
      </c>
      <c r="F6" s="121"/>
      <c r="G6" s="121"/>
      <c r="H6" s="121"/>
      <c r="I6" s="121">
        <v>1</v>
      </c>
      <c r="J6" s="121"/>
      <c r="K6" s="121">
        <v>1</v>
      </c>
      <c r="L6" s="121">
        <v>1</v>
      </c>
      <c r="M6" s="121"/>
      <c r="N6" s="121"/>
      <c r="O6" s="121"/>
      <c r="P6" s="121"/>
      <c r="Q6" s="121"/>
      <c r="R6" s="121"/>
      <c r="S6" s="121"/>
      <c r="T6" s="121">
        <v>1</v>
      </c>
      <c r="U6" s="121"/>
      <c r="V6" s="121"/>
      <c r="W6" s="121">
        <v>1</v>
      </c>
      <c r="X6" s="121"/>
      <c r="Y6" s="121"/>
      <c r="Z6" s="121"/>
      <c r="AA6" s="121">
        <v>1</v>
      </c>
      <c r="AB6" s="150">
        <f t="shared" si="0"/>
        <v>7</v>
      </c>
      <c r="AD6" s="149" t="s">
        <v>148</v>
      </c>
      <c r="AE6" s="117">
        <f>IF(SUM(C$2:C5)&gt;0,0,IF(C6=1,1,0))</f>
        <v>0</v>
      </c>
      <c r="AF6" s="117">
        <f>IF(SUM(D$2:D5)&gt;0,0,IF(D6=1,1,0))</f>
        <v>0</v>
      </c>
      <c r="AG6" s="117">
        <f>IF(SUM(E$2:E5)&gt;0,0,IF(E6=1,1,0))</f>
        <v>0</v>
      </c>
      <c r="AH6" s="117">
        <f>IF(SUM(F$2:F5)&gt;0,0,IF(F6=1,1,0))</f>
        <v>0</v>
      </c>
      <c r="AI6" s="117">
        <f>IF(SUM(G$2:G5)&gt;0,0,IF(G6=1,1,0))</f>
        <v>0</v>
      </c>
      <c r="AJ6" s="117">
        <f>IF(SUM(H$2:H5)&gt;0,0,IF(H6=1,1,0))</f>
        <v>0</v>
      </c>
      <c r="AK6" s="117">
        <f>IF(SUM(I$2:I5)&gt;0,0,IF(I6=1,1,0))</f>
        <v>0</v>
      </c>
      <c r="AL6" s="117">
        <f>IF(SUM(J$2:J5)&gt;0,0,IF(J6=1,1,0))</f>
        <v>0</v>
      </c>
      <c r="AM6" s="117">
        <f>IF(SUM(K$2:K5)&gt;0,0,IF(K6=1,1,0))</f>
        <v>0</v>
      </c>
      <c r="AN6" s="117">
        <f>IF(SUM(L$2:L5)&gt;0,0,IF(L6=1,1,0))</f>
        <v>0</v>
      </c>
      <c r="AO6" s="117">
        <f>IF(SUM(M$2:M5)&gt;0,0,IF(M6=1,1,0))</f>
        <v>0</v>
      </c>
      <c r="AP6" s="117">
        <f>IF(SUM(N$2:N5)&gt;0,0,IF(N6=1,1,0))</f>
        <v>0</v>
      </c>
      <c r="AQ6" s="117">
        <f>IF(SUM(O$2:O5)&gt;0,0,IF(O6=1,1,0))</f>
        <v>0</v>
      </c>
      <c r="AR6" s="117">
        <f>IF(SUM(P$2:P5)&gt;0,0,IF(P6=1,1,0))</f>
        <v>0</v>
      </c>
      <c r="AS6" s="117">
        <f>IF(SUM(Q$2:Q5)&gt;0,0,IF(Q6=1,1,0))</f>
        <v>0</v>
      </c>
      <c r="AT6" s="117">
        <f>IF(SUM(R$2:R5)&gt;0,0,IF(R6=1,1,0))</f>
        <v>0</v>
      </c>
      <c r="AU6" s="117">
        <f>IF(SUM(S$2:S5)&gt;0,0,IF(S6=1,1,0))</f>
        <v>0</v>
      </c>
      <c r="AV6" s="117">
        <f>IF(SUM(T$2:T5)&gt;0,0,IF(T6=1,1,0))</f>
        <v>0</v>
      </c>
      <c r="AW6" s="117">
        <f>IF(SUM(U$2:U5)&gt;0,0,IF(U6=1,1,0))</f>
        <v>0</v>
      </c>
      <c r="AX6" s="117">
        <f>IF(SUM(V$2:V5)&gt;0,0,IF(V6=1,1,0))</f>
        <v>0</v>
      </c>
      <c r="AY6" s="117">
        <f>IF(SUM(W$2:W5)&gt;0,0,IF(W6=1,1,0))</f>
        <v>0</v>
      </c>
      <c r="AZ6" s="117">
        <f>IF(SUM(X$2:X5)&gt;0,0,IF(X6=1,1,0))</f>
        <v>0</v>
      </c>
      <c r="BA6" s="117">
        <f>IF(SUM(Y$2:Y5)&gt;0,0,IF(Y6=1,1,0))</f>
        <v>0</v>
      </c>
      <c r="BB6" s="117">
        <f>IF(SUM(Z$2:Z5)&gt;0,0,IF(Z6=1,1,0))</f>
        <v>0</v>
      </c>
      <c r="BC6" s="117">
        <f>IF(SUM(AA$2:AA5)&gt;0,0,IF(AA6=1,1,0))</f>
        <v>0</v>
      </c>
      <c r="BD6" s="150">
        <f t="shared" si="2"/>
        <v>0</v>
      </c>
      <c r="BE6" s="150">
        <v>5</v>
      </c>
      <c r="BF6" s="151">
        <f>SUM(BD$2:BD6)</f>
        <v>20</v>
      </c>
    </row>
    <row r="7" spans="2:58" ht="16.5">
      <c r="B7" s="149" t="s">
        <v>147</v>
      </c>
      <c r="C7" s="117"/>
      <c r="D7" s="121"/>
      <c r="E7" s="121"/>
      <c r="F7" s="121"/>
      <c r="G7" s="121"/>
      <c r="H7" s="121"/>
      <c r="I7" s="121">
        <v>1</v>
      </c>
      <c r="J7" s="121"/>
      <c r="K7" s="121">
        <v>1</v>
      </c>
      <c r="L7" s="121">
        <v>1</v>
      </c>
      <c r="M7" s="121"/>
      <c r="N7" s="121"/>
      <c r="O7" s="121"/>
      <c r="P7" s="121"/>
      <c r="Q7" s="121"/>
      <c r="R7" s="121"/>
      <c r="S7" s="121"/>
      <c r="T7" s="121"/>
      <c r="U7" s="121"/>
      <c r="V7" s="121"/>
      <c r="W7" s="121"/>
      <c r="X7" s="121"/>
      <c r="Y7" s="121"/>
      <c r="Z7" s="121"/>
      <c r="AA7" s="121"/>
      <c r="AB7" s="150">
        <f t="shared" si="0"/>
        <v>3</v>
      </c>
      <c r="AD7" s="149" t="s">
        <v>147</v>
      </c>
      <c r="AE7" s="117">
        <f>IF(SUM(C$2:C6)&gt;0,0,IF(C7=1,1,0))</f>
        <v>0</v>
      </c>
      <c r="AF7" s="117">
        <f>IF(SUM(D$2:D6)&gt;0,0,IF(D7=1,1,0))</f>
        <v>0</v>
      </c>
      <c r="AG7" s="117">
        <f>IF(SUM(E$2:E6)&gt;0,0,IF(E7=1,1,0))</f>
        <v>0</v>
      </c>
      <c r="AH7" s="117">
        <f>IF(SUM(F$2:F6)&gt;0,0,IF(F7=1,1,0))</f>
        <v>0</v>
      </c>
      <c r="AI7" s="117">
        <f>IF(SUM(G$2:G6)&gt;0,0,IF(G7=1,1,0))</f>
        <v>0</v>
      </c>
      <c r="AJ7" s="117">
        <f>IF(SUM(H$2:H6)&gt;0,0,IF(H7=1,1,0))</f>
        <v>0</v>
      </c>
      <c r="AK7" s="117">
        <f>IF(SUM(I$2:I6)&gt;0,0,IF(I7=1,1,0))</f>
        <v>0</v>
      </c>
      <c r="AL7" s="117">
        <f>IF(SUM(J$2:J6)&gt;0,0,IF(J7=1,1,0))</f>
        <v>0</v>
      </c>
      <c r="AM7" s="117">
        <f>IF(SUM(K$2:K6)&gt;0,0,IF(K7=1,1,0))</f>
        <v>0</v>
      </c>
      <c r="AN7" s="117">
        <f>IF(SUM(L$2:L6)&gt;0,0,IF(L7=1,1,0))</f>
        <v>0</v>
      </c>
      <c r="AO7" s="117">
        <f>IF(SUM(M$2:M6)&gt;0,0,IF(M7=1,1,0))</f>
        <v>0</v>
      </c>
      <c r="AP7" s="117">
        <f>IF(SUM(N$2:N6)&gt;0,0,IF(N7=1,1,0))</f>
        <v>0</v>
      </c>
      <c r="AQ7" s="117">
        <f>IF(SUM(O$2:O6)&gt;0,0,IF(O7=1,1,0))</f>
        <v>0</v>
      </c>
      <c r="AR7" s="117">
        <f>IF(SUM(P$2:P6)&gt;0,0,IF(P7=1,1,0))</f>
        <v>0</v>
      </c>
      <c r="AS7" s="117">
        <f>IF(SUM(Q$2:Q6)&gt;0,0,IF(Q7=1,1,0))</f>
        <v>0</v>
      </c>
      <c r="AT7" s="117">
        <f>IF(SUM(R$2:R6)&gt;0,0,IF(R7=1,1,0))</f>
        <v>0</v>
      </c>
      <c r="AU7" s="117">
        <f>IF(SUM(S$2:S6)&gt;0,0,IF(S7=1,1,0))</f>
        <v>0</v>
      </c>
      <c r="AV7" s="117">
        <f>IF(SUM(T$2:T6)&gt;0,0,IF(T7=1,1,0))</f>
        <v>0</v>
      </c>
      <c r="AW7" s="117">
        <f>IF(SUM(U$2:U6)&gt;0,0,IF(U7=1,1,0))</f>
        <v>0</v>
      </c>
      <c r="AX7" s="117">
        <f>IF(SUM(V$2:V6)&gt;0,0,IF(V7=1,1,0))</f>
        <v>0</v>
      </c>
      <c r="AY7" s="117">
        <f>IF(SUM(W$2:W6)&gt;0,0,IF(W7=1,1,0))</f>
        <v>0</v>
      </c>
      <c r="AZ7" s="117">
        <f>IF(SUM(X$2:X6)&gt;0,0,IF(X7=1,1,0))</f>
        <v>0</v>
      </c>
      <c r="BA7" s="117">
        <f>IF(SUM(Y$2:Y6)&gt;0,0,IF(Y7=1,1,0))</f>
        <v>0</v>
      </c>
      <c r="BB7" s="117">
        <f>IF(SUM(Z$2:Z6)&gt;0,0,IF(Z7=1,1,0))</f>
        <v>0</v>
      </c>
      <c r="BC7" s="117">
        <f>IF(SUM(AA$2:AA6)&gt;0,0,IF(AA7=1,1,0))</f>
        <v>0</v>
      </c>
      <c r="BD7" s="150">
        <f t="shared" si="2"/>
        <v>0</v>
      </c>
      <c r="BE7" s="150">
        <v>6</v>
      </c>
      <c r="BF7" s="151">
        <f>SUM(BD$2:BD7)</f>
        <v>20</v>
      </c>
    </row>
    <row r="8" spans="2:58" ht="16.5">
      <c r="B8" s="149" t="s">
        <v>18</v>
      </c>
      <c r="C8" s="117"/>
      <c r="D8" s="121"/>
      <c r="E8" s="121"/>
      <c r="F8" s="121"/>
      <c r="G8" s="121"/>
      <c r="H8" s="121"/>
      <c r="I8" s="121"/>
      <c r="J8" s="121">
        <v>1</v>
      </c>
      <c r="K8" s="121">
        <v>1</v>
      </c>
      <c r="L8" s="121"/>
      <c r="M8" s="121"/>
      <c r="N8" s="121"/>
      <c r="O8" s="121"/>
      <c r="P8" s="121"/>
      <c r="Q8" s="121"/>
      <c r="R8" s="121"/>
      <c r="S8" s="121"/>
      <c r="T8" s="121"/>
      <c r="U8" s="121"/>
      <c r="V8" s="121"/>
      <c r="W8" s="121"/>
      <c r="X8" s="121"/>
      <c r="Y8" s="121"/>
      <c r="Z8" s="121"/>
      <c r="AA8" s="121">
        <v>1</v>
      </c>
      <c r="AB8" s="150">
        <f t="shared" si="0"/>
        <v>3</v>
      </c>
      <c r="AD8" s="149" t="s">
        <v>18</v>
      </c>
      <c r="AE8" s="117">
        <f>IF(SUM(C$2:C7)&gt;0,0,IF(C8=1,1,0))</f>
        <v>0</v>
      </c>
      <c r="AF8" s="117">
        <f>IF(SUM(D$2:D7)&gt;0,0,IF(D8=1,1,0))</f>
        <v>0</v>
      </c>
      <c r="AG8" s="117">
        <f>IF(SUM(E$2:E7)&gt;0,0,IF(E8=1,1,0))</f>
        <v>0</v>
      </c>
      <c r="AH8" s="117">
        <f>IF(SUM(F$2:F7)&gt;0,0,IF(F8=1,1,0))</f>
        <v>0</v>
      </c>
      <c r="AI8" s="117">
        <f>IF(SUM(G$2:G7)&gt;0,0,IF(G8=1,1,0))</f>
        <v>0</v>
      </c>
      <c r="AJ8" s="117">
        <f>IF(SUM(H$2:H7)&gt;0,0,IF(H8=1,1,0))</f>
        <v>0</v>
      </c>
      <c r="AK8" s="117">
        <f>IF(SUM(I$2:I7)&gt;0,0,IF(I8=1,1,0))</f>
        <v>0</v>
      </c>
      <c r="AL8" s="117">
        <f>IF(SUM(J$2:J7)&gt;0,0,IF(J8=1,1,0))</f>
        <v>0</v>
      </c>
      <c r="AM8" s="117">
        <f>IF(SUM(K$2:K7)&gt;0,0,IF(K8=1,1,0))</f>
        <v>0</v>
      </c>
      <c r="AN8" s="117">
        <f>IF(SUM(L$2:L7)&gt;0,0,IF(L8=1,1,0))</f>
        <v>0</v>
      </c>
      <c r="AO8" s="117">
        <f>IF(SUM(M$2:M7)&gt;0,0,IF(M8=1,1,0))</f>
        <v>0</v>
      </c>
      <c r="AP8" s="117">
        <f>IF(SUM(N$2:N7)&gt;0,0,IF(N8=1,1,0))</f>
        <v>0</v>
      </c>
      <c r="AQ8" s="117">
        <f>IF(SUM(O$2:O7)&gt;0,0,IF(O8=1,1,0))</f>
        <v>0</v>
      </c>
      <c r="AR8" s="117">
        <f>IF(SUM(P$2:P7)&gt;0,0,IF(P8=1,1,0))</f>
        <v>0</v>
      </c>
      <c r="AS8" s="117">
        <f>IF(SUM(Q$2:Q7)&gt;0,0,IF(Q8=1,1,0))</f>
        <v>0</v>
      </c>
      <c r="AT8" s="117">
        <f>IF(SUM(R$2:R7)&gt;0,0,IF(R8=1,1,0))</f>
        <v>0</v>
      </c>
      <c r="AU8" s="117">
        <f>IF(SUM(S$2:S7)&gt;0,0,IF(S8=1,1,0))</f>
        <v>0</v>
      </c>
      <c r="AV8" s="117">
        <f>IF(SUM(T$2:T7)&gt;0,0,IF(T8=1,1,0))</f>
        <v>0</v>
      </c>
      <c r="AW8" s="117">
        <f>IF(SUM(U$2:U7)&gt;0,0,IF(U8=1,1,0))</f>
        <v>0</v>
      </c>
      <c r="AX8" s="117">
        <f>IF(SUM(V$2:V7)&gt;0,0,IF(V8=1,1,0))</f>
        <v>0</v>
      </c>
      <c r="AY8" s="117">
        <f>IF(SUM(W$2:W7)&gt;0,0,IF(W8=1,1,0))</f>
        <v>0</v>
      </c>
      <c r="AZ8" s="117">
        <f>IF(SUM(X$2:X7)&gt;0,0,IF(X8=1,1,0))</f>
        <v>0</v>
      </c>
      <c r="BA8" s="117">
        <f>IF(SUM(Y$2:Y7)&gt;0,0,IF(Y8=1,1,0))</f>
        <v>0</v>
      </c>
      <c r="BB8" s="117">
        <f>IF(SUM(Z$2:Z7)&gt;0,0,IF(Z8=1,1,0))</f>
        <v>0</v>
      </c>
      <c r="BC8" s="117">
        <f>IF(SUM(AA$2:AA7)&gt;0,0,IF(AA8=1,1,0))</f>
        <v>0</v>
      </c>
      <c r="BD8" s="150">
        <f t="shared" si="2"/>
        <v>0</v>
      </c>
      <c r="BE8" s="150">
        <v>7</v>
      </c>
      <c r="BF8" s="151">
        <f>SUM(BD$2:BD8)</f>
        <v>20</v>
      </c>
    </row>
    <row r="9" spans="2:58" ht="16.5">
      <c r="B9" s="149" t="s">
        <v>149</v>
      </c>
      <c r="C9" s="117"/>
      <c r="D9" s="121"/>
      <c r="E9" s="121"/>
      <c r="F9" s="121"/>
      <c r="G9" s="121"/>
      <c r="H9" s="121"/>
      <c r="I9" s="121"/>
      <c r="J9" s="121"/>
      <c r="K9" s="121">
        <v>1</v>
      </c>
      <c r="L9" s="121"/>
      <c r="M9" s="121"/>
      <c r="N9" s="121"/>
      <c r="O9" s="121"/>
      <c r="P9" s="121"/>
      <c r="Q9" s="121"/>
      <c r="R9" s="121"/>
      <c r="S9" s="121"/>
      <c r="T9" s="121"/>
      <c r="U9" s="121"/>
      <c r="V9" s="121"/>
      <c r="W9" s="121"/>
      <c r="X9" s="121"/>
      <c r="Y9" s="121"/>
      <c r="Z9" s="121"/>
      <c r="AA9" s="121">
        <v>1</v>
      </c>
      <c r="AB9" s="150">
        <f t="shared" si="0"/>
        <v>2</v>
      </c>
      <c r="AD9" s="149" t="s">
        <v>149</v>
      </c>
      <c r="AE9" s="117">
        <f>IF(SUM(C$2:C8)&gt;0,0,IF(C9=1,1,0))</f>
        <v>0</v>
      </c>
      <c r="AF9" s="117">
        <f>IF(SUM(D$2:D8)&gt;0,0,IF(D9=1,1,0))</f>
        <v>0</v>
      </c>
      <c r="AG9" s="117">
        <f>IF(SUM(E$2:E8)&gt;0,0,IF(E9=1,1,0))</f>
        <v>0</v>
      </c>
      <c r="AH9" s="117">
        <f>IF(SUM(F$2:F8)&gt;0,0,IF(F9=1,1,0))</f>
        <v>0</v>
      </c>
      <c r="AI9" s="117">
        <f>IF(SUM(G$2:G8)&gt;0,0,IF(G9=1,1,0))</f>
        <v>0</v>
      </c>
      <c r="AJ9" s="117">
        <f>IF(SUM(H$2:H8)&gt;0,0,IF(H9=1,1,0))</f>
        <v>0</v>
      </c>
      <c r="AK9" s="117">
        <f>IF(SUM(I$2:I8)&gt;0,0,IF(I9=1,1,0))</f>
        <v>0</v>
      </c>
      <c r="AL9" s="117">
        <f>IF(SUM(J$2:J8)&gt;0,0,IF(J9=1,1,0))</f>
        <v>0</v>
      </c>
      <c r="AM9" s="117">
        <f>IF(SUM(K$2:K8)&gt;0,0,IF(K9=1,1,0))</f>
        <v>0</v>
      </c>
      <c r="AN9" s="117">
        <f>IF(SUM(L$2:L8)&gt;0,0,IF(L9=1,1,0))</f>
        <v>0</v>
      </c>
      <c r="AO9" s="117">
        <f>IF(SUM(M$2:M8)&gt;0,0,IF(M9=1,1,0))</f>
        <v>0</v>
      </c>
      <c r="AP9" s="117">
        <f>IF(SUM(N$2:N8)&gt;0,0,IF(N9=1,1,0))</f>
        <v>0</v>
      </c>
      <c r="AQ9" s="117">
        <f>IF(SUM(O$2:O8)&gt;0,0,IF(O9=1,1,0))</f>
        <v>0</v>
      </c>
      <c r="AR9" s="117">
        <f>IF(SUM(P$2:P8)&gt;0,0,IF(P9=1,1,0))</f>
        <v>0</v>
      </c>
      <c r="AS9" s="117">
        <f>IF(SUM(Q$2:Q8)&gt;0,0,IF(Q9=1,1,0))</f>
        <v>0</v>
      </c>
      <c r="AT9" s="117">
        <f>IF(SUM(R$2:R8)&gt;0,0,IF(R9=1,1,0))</f>
        <v>0</v>
      </c>
      <c r="AU9" s="117">
        <f>IF(SUM(S$2:S8)&gt;0,0,IF(S9=1,1,0))</f>
        <v>0</v>
      </c>
      <c r="AV9" s="117">
        <f>IF(SUM(T$2:T8)&gt;0,0,IF(T9=1,1,0))</f>
        <v>0</v>
      </c>
      <c r="AW9" s="117">
        <f>IF(SUM(U$2:U8)&gt;0,0,IF(U9=1,1,0))</f>
        <v>0</v>
      </c>
      <c r="AX9" s="117">
        <f>IF(SUM(V$2:V8)&gt;0,0,IF(V9=1,1,0))</f>
        <v>0</v>
      </c>
      <c r="AY9" s="117">
        <f>IF(SUM(W$2:W8)&gt;0,0,IF(W9=1,1,0))</f>
        <v>0</v>
      </c>
      <c r="AZ9" s="117">
        <f>IF(SUM(X$2:X8)&gt;0,0,IF(X9=1,1,0))</f>
        <v>0</v>
      </c>
      <c r="BA9" s="117">
        <f>IF(SUM(Y$2:Y8)&gt;0,0,IF(Y9=1,1,0))</f>
        <v>0</v>
      </c>
      <c r="BB9" s="117">
        <f>IF(SUM(Z$2:Z8)&gt;0,0,IF(Z9=1,1,0))</f>
        <v>0</v>
      </c>
      <c r="BC9" s="117">
        <f>IF(SUM(AA$2:AA8)&gt;0,0,IF(AA9=1,1,0))</f>
        <v>0</v>
      </c>
      <c r="BD9" s="150">
        <f t="shared" si="2"/>
        <v>0</v>
      </c>
      <c r="BE9" s="150">
        <v>8</v>
      </c>
      <c r="BF9" s="151">
        <f>SUM(BD$2:BD9)</f>
        <v>20</v>
      </c>
    </row>
    <row r="10" spans="2:58" ht="16.5">
      <c r="B10" s="140" t="s">
        <v>106</v>
      </c>
      <c r="C10" s="141"/>
      <c r="D10" s="136">
        <v>1</v>
      </c>
      <c r="E10" s="136">
        <v>1</v>
      </c>
      <c r="F10" s="136">
        <v>1</v>
      </c>
      <c r="G10" s="136"/>
      <c r="H10" s="136"/>
      <c r="I10" s="136"/>
      <c r="J10" s="136"/>
      <c r="K10" s="136"/>
      <c r="L10" s="136"/>
      <c r="M10" s="136"/>
      <c r="N10" s="136"/>
      <c r="O10" s="136">
        <v>1</v>
      </c>
      <c r="P10" s="136"/>
      <c r="Q10" s="136"/>
      <c r="R10" s="136"/>
      <c r="S10" s="136"/>
      <c r="T10" s="136"/>
      <c r="U10" s="136"/>
      <c r="V10" s="136"/>
      <c r="W10" s="136">
        <v>1</v>
      </c>
      <c r="X10" s="136">
        <v>1</v>
      </c>
      <c r="Y10" s="136">
        <v>1</v>
      </c>
      <c r="Z10" s="136">
        <v>1</v>
      </c>
      <c r="AA10" s="136"/>
      <c r="AB10" s="142">
        <f t="shared" si="0"/>
        <v>8</v>
      </c>
      <c r="AD10" s="140" t="s">
        <v>106</v>
      </c>
      <c r="AE10" s="141">
        <f>IF(SUM(C$2:C9)&gt;0,0,IF(C10=1,1,0))</f>
        <v>0</v>
      </c>
      <c r="AF10" s="141">
        <f>IF(SUM(D$2:D9)&gt;0,0,IF(D10=1,1,0))</f>
        <v>1</v>
      </c>
      <c r="AG10" s="141">
        <f>IF(SUM(E$2:E9)&gt;0,0,IF(E10=1,1,0))</f>
        <v>0</v>
      </c>
      <c r="AH10" s="141">
        <f>IF(SUM(F$2:F9)&gt;0,0,IF(F10=1,1,0))</f>
        <v>0</v>
      </c>
      <c r="AI10" s="141">
        <f>IF(SUM(G$2:G9)&gt;0,0,IF(G10=1,1,0))</f>
        <v>0</v>
      </c>
      <c r="AJ10" s="141">
        <f>IF(SUM(H$2:H9)&gt;0,0,IF(H10=1,1,0))</f>
        <v>0</v>
      </c>
      <c r="AK10" s="141">
        <f>IF(SUM(I$2:I9)&gt;0,0,IF(I10=1,1,0))</f>
        <v>0</v>
      </c>
      <c r="AL10" s="141">
        <f>IF(SUM(J$2:J9)&gt;0,0,IF(J10=1,1,0))</f>
        <v>0</v>
      </c>
      <c r="AM10" s="141">
        <f>IF(SUM(K$2:K9)&gt;0,0,IF(K10=1,1,0))</f>
        <v>0</v>
      </c>
      <c r="AN10" s="141">
        <f>IF(SUM(L$2:L9)&gt;0,0,IF(L10=1,1,0))</f>
        <v>0</v>
      </c>
      <c r="AO10" s="141">
        <f>IF(SUM(M$2:M9)&gt;0,0,IF(M10=1,1,0))</f>
        <v>0</v>
      </c>
      <c r="AP10" s="141">
        <f>IF(SUM(N$2:N9)&gt;0,0,IF(N10=1,1,0))</f>
        <v>0</v>
      </c>
      <c r="AQ10" s="141">
        <f>IF(SUM(O$2:O9)&gt;0,0,IF(O10=1,1,0))</f>
        <v>0</v>
      </c>
      <c r="AR10" s="141">
        <f>IF(SUM(P$2:P9)&gt;0,0,IF(P10=1,1,0))</f>
        <v>0</v>
      </c>
      <c r="AS10" s="141">
        <f>IF(SUM(Q$2:Q9)&gt;0,0,IF(Q10=1,1,0))</f>
        <v>0</v>
      </c>
      <c r="AT10" s="141">
        <f>IF(SUM(R$2:R9)&gt;0,0,IF(R10=1,1,0))</f>
        <v>0</v>
      </c>
      <c r="AU10" s="141">
        <f>IF(SUM(S$2:S9)&gt;0,0,IF(S10=1,1,0))</f>
        <v>0</v>
      </c>
      <c r="AV10" s="141">
        <f>IF(SUM(T$2:T9)&gt;0,0,IF(T10=1,1,0))</f>
        <v>0</v>
      </c>
      <c r="AW10" s="141">
        <f>IF(SUM(U$2:U9)&gt;0,0,IF(U10=1,1,0))</f>
        <v>0</v>
      </c>
      <c r="AX10" s="141">
        <f>IF(SUM(V$2:V9)&gt;0,0,IF(V10=1,1,0))</f>
        <v>0</v>
      </c>
      <c r="AY10" s="141">
        <f>IF(SUM(W$2:W9)&gt;0,0,IF(W10=1,1,0))</f>
        <v>0</v>
      </c>
      <c r="AZ10" s="141">
        <f>IF(SUM(X$2:X9)&gt;0,0,IF(X10=1,1,0))</f>
        <v>1</v>
      </c>
      <c r="BA10" s="141">
        <f>IF(SUM(Y$2:Y9)&gt;0,0,IF(Y10=1,1,0))</f>
        <v>0</v>
      </c>
      <c r="BB10" s="141">
        <f>IF(SUM(Z$2:Z9)&gt;0,0,IF(Z10=1,1,0))</f>
        <v>1</v>
      </c>
      <c r="BC10" s="141">
        <f>IF(SUM(AA$2:AA9)&gt;0,0,IF(AA10=1,1,0))</f>
        <v>0</v>
      </c>
      <c r="BD10" s="142">
        <f t="shared" si="2"/>
        <v>3</v>
      </c>
      <c r="BE10" s="142">
        <v>9</v>
      </c>
      <c r="BF10" s="144">
        <f>SUM(BD$2:BD10)</f>
        <v>23</v>
      </c>
    </row>
    <row r="11" spans="2:58" ht="16.5">
      <c r="B11" s="140" t="s">
        <v>143</v>
      </c>
      <c r="C11" s="141"/>
      <c r="D11" s="136"/>
      <c r="E11" s="136">
        <v>1</v>
      </c>
      <c r="F11" s="136"/>
      <c r="G11" s="136"/>
      <c r="H11" s="136"/>
      <c r="I11" s="136"/>
      <c r="J11" s="136"/>
      <c r="K11" s="136"/>
      <c r="L11" s="136">
        <v>1</v>
      </c>
      <c r="M11" s="136"/>
      <c r="N11" s="136"/>
      <c r="O11" s="136"/>
      <c r="P11" s="136"/>
      <c r="Q11" s="136">
        <v>1</v>
      </c>
      <c r="R11" s="136"/>
      <c r="S11" s="136"/>
      <c r="T11" s="136"/>
      <c r="U11" s="136"/>
      <c r="V11" s="136">
        <v>1</v>
      </c>
      <c r="W11" s="136">
        <v>1</v>
      </c>
      <c r="X11" s="136"/>
      <c r="Y11" s="136">
        <v>1</v>
      </c>
      <c r="Z11" s="136">
        <v>1</v>
      </c>
      <c r="AA11" s="136"/>
      <c r="AB11" s="142">
        <f t="shared" si="0"/>
        <v>7</v>
      </c>
      <c r="AD11" s="140" t="s">
        <v>143</v>
      </c>
      <c r="AE11" s="141">
        <f>IF(SUM(C$2:C10)&gt;0,0,IF(C11=1,1,0))</f>
        <v>0</v>
      </c>
      <c r="AF11" s="141">
        <f>IF(SUM(D$2:D10)&gt;0,0,IF(D11=1,1,0))</f>
        <v>0</v>
      </c>
      <c r="AG11" s="141">
        <f>IF(SUM(E$2:E10)&gt;0,0,IF(E11=1,1,0))</f>
        <v>0</v>
      </c>
      <c r="AH11" s="141">
        <f>IF(SUM(F$2:F10)&gt;0,0,IF(F11=1,1,0))</f>
        <v>0</v>
      </c>
      <c r="AI11" s="141">
        <f>IF(SUM(G$2:G10)&gt;0,0,IF(G11=1,1,0))</f>
        <v>0</v>
      </c>
      <c r="AJ11" s="141">
        <f>IF(SUM(H$2:H10)&gt;0,0,IF(H11=1,1,0))</f>
        <v>0</v>
      </c>
      <c r="AK11" s="141">
        <f>IF(SUM(I$2:I10)&gt;0,0,IF(I11=1,1,0))</f>
        <v>0</v>
      </c>
      <c r="AL11" s="141">
        <f>IF(SUM(J$2:J10)&gt;0,0,IF(J11=1,1,0))</f>
        <v>0</v>
      </c>
      <c r="AM11" s="141">
        <f>IF(SUM(K$2:K10)&gt;0,0,IF(K11=1,1,0))</f>
        <v>0</v>
      </c>
      <c r="AN11" s="141">
        <f>IF(SUM(L$2:L10)&gt;0,0,IF(L11=1,1,0))</f>
        <v>0</v>
      </c>
      <c r="AO11" s="141">
        <f>IF(SUM(M$2:M10)&gt;0,0,IF(M11=1,1,0))</f>
        <v>0</v>
      </c>
      <c r="AP11" s="141">
        <f>IF(SUM(N$2:N10)&gt;0,0,IF(N11=1,1,0))</f>
        <v>0</v>
      </c>
      <c r="AQ11" s="141">
        <f>IF(SUM(O$2:O10)&gt;0,0,IF(O11=1,1,0))</f>
        <v>0</v>
      </c>
      <c r="AR11" s="141">
        <f>IF(SUM(P$2:P10)&gt;0,0,IF(P11=1,1,0))</f>
        <v>0</v>
      </c>
      <c r="AS11" s="141">
        <f>IF(SUM(Q$2:Q10)&gt;0,0,IF(Q11=1,1,0))</f>
        <v>1</v>
      </c>
      <c r="AT11" s="141">
        <f>IF(SUM(R$2:R10)&gt;0,0,IF(R11=1,1,0))</f>
        <v>0</v>
      </c>
      <c r="AU11" s="141">
        <f>IF(SUM(S$2:S10)&gt;0,0,IF(S11=1,1,0))</f>
        <v>0</v>
      </c>
      <c r="AV11" s="141">
        <f>IF(SUM(T$2:T10)&gt;0,0,IF(T11=1,1,0))</f>
        <v>0</v>
      </c>
      <c r="AW11" s="141">
        <f>IF(SUM(U$2:U10)&gt;0,0,IF(U11=1,1,0))</f>
        <v>0</v>
      </c>
      <c r="AX11" s="141">
        <f>IF(SUM(V$2:V10)&gt;0,0,IF(V11=1,1,0))</f>
        <v>0</v>
      </c>
      <c r="AY11" s="141">
        <f>IF(SUM(W$2:W10)&gt;0,0,IF(W11=1,1,0))</f>
        <v>0</v>
      </c>
      <c r="AZ11" s="141">
        <f>IF(SUM(X$2:X10)&gt;0,0,IF(X11=1,1,0))</f>
        <v>0</v>
      </c>
      <c r="BA11" s="141">
        <f>IF(SUM(Y$2:Y10)&gt;0,0,IF(Y11=1,1,0))</f>
        <v>0</v>
      </c>
      <c r="BB11" s="141">
        <f>IF(SUM(Z$2:Z10)&gt;0,0,IF(Z11=1,1,0))</f>
        <v>0</v>
      </c>
      <c r="BC11" s="141">
        <f>IF(SUM(AA$2:AA10)&gt;0,0,IF(AA11=1,1,0))</f>
        <v>0</v>
      </c>
      <c r="BD11" s="142">
        <f t="shared" si="2"/>
        <v>1</v>
      </c>
      <c r="BE11" s="142">
        <v>10</v>
      </c>
      <c r="BF11" s="144">
        <f>SUM(BD$2:BD11)</f>
        <v>24</v>
      </c>
    </row>
    <row r="12" spans="2:58" ht="16.5">
      <c r="B12" s="140" t="s">
        <v>84</v>
      </c>
      <c r="C12" s="141"/>
      <c r="D12" s="136"/>
      <c r="E12" s="136">
        <v>1</v>
      </c>
      <c r="F12" s="136"/>
      <c r="G12" s="136"/>
      <c r="H12" s="136"/>
      <c r="I12" s="136"/>
      <c r="J12" s="136"/>
      <c r="K12" s="136"/>
      <c r="L12" s="136"/>
      <c r="M12" s="136"/>
      <c r="N12" s="136"/>
      <c r="O12" s="136"/>
      <c r="P12" s="136"/>
      <c r="Q12" s="136"/>
      <c r="R12" s="136"/>
      <c r="S12" s="136"/>
      <c r="T12" s="136">
        <v>1</v>
      </c>
      <c r="U12" s="136"/>
      <c r="V12" s="136"/>
      <c r="W12" s="136">
        <v>1</v>
      </c>
      <c r="X12" s="136"/>
      <c r="Y12" s="136">
        <v>1</v>
      </c>
      <c r="Z12" s="136">
        <v>1</v>
      </c>
      <c r="AA12" s="136">
        <v>1</v>
      </c>
      <c r="AB12" s="142">
        <f t="shared" si="0"/>
        <v>6</v>
      </c>
      <c r="AD12" s="140" t="s">
        <v>84</v>
      </c>
      <c r="AE12" s="141">
        <f>IF(SUM(C$2:C11)&gt;0,0,IF(C12=1,1,0))</f>
        <v>0</v>
      </c>
      <c r="AF12" s="141">
        <f>IF(SUM(D$2:D11)&gt;0,0,IF(D12=1,1,0))</f>
        <v>0</v>
      </c>
      <c r="AG12" s="141">
        <f>IF(SUM(E$2:E11)&gt;0,0,IF(E12=1,1,0))</f>
        <v>0</v>
      </c>
      <c r="AH12" s="141">
        <f>IF(SUM(F$2:F11)&gt;0,0,IF(F12=1,1,0))</f>
        <v>0</v>
      </c>
      <c r="AI12" s="141">
        <f>IF(SUM(G$2:G11)&gt;0,0,IF(G12=1,1,0))</f>
        <v>0</v>
      </c>
      <c r="AJ12" s="141">
        <f>IF(SUM(H$2:H11)&gt;0,0,IF(H12=1,1,0))</f>
        <v>0</v>
      </c>
      <c r="AK12" s="141">
        <f>IF(SUM(I$2:I11)&gt;0,0,IF(I12=1,1,0))</f>
        <v>0</v>
      </c>
      <c r="AL12" s="141">
        <f>IF(SUM(J$2:J11)&gt;0,0,IF(J12=1,1,0))</f>
        <v>0</v>
      </c>
      <c r="AM12" s="141">
        <f>IF(SUM(K$2:K11)&gt;0,0,IF(K12=1,1,0))</f>
        <v>0</v>
      </c>
      <c r="AN12" s="141">
        <f>IF(SUM(L$2:L11)&gt;0,0,IF(L12=1,1,0))</f>
        <v>0</v>
      </c>
      <c r="AO12" s="141">
        <f>IF(SUM(M$2:M11)&gt;0,0,IF(M12=1,1,0))</f>
        <v>0</v>
      </c>
      <c r="AP12" s="141">
        <f>IF(SUM(N$2:N11)&gt;0,0,IF(N12=1,1,0))</f>
        <v>0</v>
      </c>
      <c r="AQ12" s="141">
        <f>IF(SUM(O$2:O11)&gt;0,0,IF(O12=1,1,0))</f>
        <v>0</v>
      </c>
      <c r="AR12" s="141">
        <f>IF(SUM(P$2:P11)&gt;0,0,IF(P12=1,1,0))</f>
        <v>0</v>
      </c>
      <c r="AS12" s="141">
        <f>IF(SUM(Q$2:Q11)&gt;0,0,IF(Q12=1,1,0))</f>
        <v>0</v>
      </c>
      <c r="AT12" s="141">
        <f>IF(SUM(R$2:R11)&gt;0,0,IF(R12=1,1,0))</f>
        <v>0</v>
      </c>
      <c r="AU12" s="141">
        <f>IF(SUM(S$2:S11)&gt;0,0,IF(S12=1,1,0))</f>
        <v>0</v>
      </c>
      <c r="AV12" s="141">
        <f>IF(SUM(T$2:T11)&gt;0,0,IF(T12=1,1,0))</f>
        <v>0</v>
      </c>
      <c r="AW12" s="141">
        <f>IF(SUM(U$2:U11)&gt;0,0,IF(U12=1,1,0))</f>
        <v>0</v>
      </c>
      <c r="AX12" s="141">
        <f>IF(SUM(V$2:V11)&gt;0,0,IF(V12=1,1,0))</f>
        <v>0</v>
      </c>
      <c r="AY12" s="141">
        <f>IF(SUM(W$2:W11)&gt;0,0,IF(W12=1,1,0))</f>
        <v>0</v>
      </c>
      <c r="AZ12" s="141">
        <f>IF(SUM(X$2:X11)&gt;0,0,IF(X12=1,1,0))</f>
        <v>0</v>
      </c>
      <c r="BA12" s="141">
        <f>IF(SUM(Y$2:Y11)&gt;0,0,IF(Y12=1,1,0))</f>
        <v>0</v>
      </c>
      <c r="BB12" s="141">
        <f>IF(SUM(Z$2:Z11)&gt;0,0,IF(Z12=1,1,0))</f>
        <v>0</v>
      </c>
      <c r="BC12" s="141">
        <f>IF(SUM(AA$2:AA11)&gt;0,0,IF(AA12=1,1,0))</f>
        <v>0</v>
      </c>
      <c r="BD12" s="142">
        <f t="shared" si="2"/>
        <v>0</v>
      </c>
      <c r="BE12" s="142">
        <v>11</v>
      </c>
      <c r="BF12" s="144">
        <f>SUM(BD$2:BD12)</f>
        <v>24</v>
      </c>
    </row>
    <row r="13" spans="2:58" ht="16.5">
      <c r="B13" s="140" t="s">
        <v>142</v>
      </c>
      <c r="C13" s="141">
        <v>1</v>
      </c>
      <c r="D13" s="136"/>
      <c r="E13" s="136">
        <v>1</v>
      </c>
      <c r="F13" s="136"/>
      <c r="G13" s="136"/>
      <c r="H13" s="136"/>
      <c r="I13" s="136"/>
      <c r="J13" s="136"/>
      <c r="K13" s="136"/>
      <c r="L13" s="136"/>
      <c r="M13" s="136"/>
      <c r="N13" s="136"/>
      <c r="O13" s="136"/>
      <c r="P13" s="136"/>
      <c r="Q13" s="136"/>
      <c r="R13" s="136"/>
      <c r="S13" s="136"/>
      <c r="T13" s="136"/>
      <c r="U13" s="136"/>
      <c r="V13" s="136">
        <v>1</v>
      </c>
      <c r="W13" s="136">
        <v>1</v>
      </c>
      <c r="X13" s="136"/>
      <c r="Y13" s="136">
        <v>1</v>
      </c>
      <c r="Z13" s="136"/>
      <c r="AA13" s="136">
        <v>1</v>
      </c>
      <c r="AB13" s="142">
        <f t="shared" si="0"/>
        <v>6</v>
      </c>
      <c r="AD13" s="140" t="s">
        <v>142</v>
      </c>
      <c r="AE13" s="141">
        <f>IF(SUM(C$2:C12)&gt;0,0,IF(C13=1,1,0))</f>
        <v>0</v>
      </c>
      <c r="AF13" s="141">
        <f>IF(SUM(D$2:D12)&gt;0,0,IF(D13=1,1,0))</f>
        <v>0</v>
      </c>
      <c r="AG13" s="141">
        <f>IF(SUM(E$2:E12)&gt;0,0,IF(E13=1,1,0))</f>
        <v>0</v>
      </c>
      <c r="AH13" s="141">
        <f>IF(SUM(F$2:F12)&gt;0,0,IF(F13=1,1,0))</f>
        <v>0</v>
      </c>
      <c r="AI13" s="141">
        <f>IF(SUM(G$2:G12)&gt;0,0,IF(G13=1,1,0))</f>
        <v>0</v>
      </c>
      <c r="AJ13" s="141">
        <f>IF(SUM(H$2:H12)&gt;0,0,IF(H13=1,1,0))</f>
        <v>0</v>
      </c>
      <c r="AK13" s="141">
        <f>IF(SUM(I$2:I12)&gt;0,0,IF(I13=1,1,0))</f>
        <v>0</v>
      </c>
      <c r="AL13" s="141">
        <f>IF(SUM(J$2:J12)&gt;0,0,IF(J13=1,1,0))</f>
        <v>0</v>
      </c>
      <c r="AM13" s="141">
        <f>IF(SUM(K$2:K12)&gt;0,0,IF(K13=1,1,0))</f>
        <v>0</v>
      </c>
      <c r="AN13" s="141">
        <f>IF(SUM(L$2:L12)&gt;0,0,IF(L13=1,1,0))</f>
        <v>0</v>
      </c>
      <c r="AO13" s="141">
        <f>IF(SUM(M$2:M12)&gt;0,0,IF(M13=1,1,0))</f>
        <v>0</v>
      </c>
      <c r="AP13" s="141">
        <f>IF(SUM(N$2:N12)&gt;0,0,IF(N13=1,1,0))</f>
        <v>0</v>
      </c>
      <c r="AQ13" s="141">
        <f>IF(SUM(O$2:O12)&gt;0,0,IF(O13=1,1,0))</f>
        <v>0</v>
      </c>
      <c r="AR13" s="141">
        <f>IF(SUM(P$2:P12)&gt;0,0,IF(P13=1,1,0))</f>
        <v>0</v>
      </c>
      <c r="AS13" s="141">
        <f>IF(SUM(Q$2:Q12)&gt;0,0,IF(Q13=1,1,0))</f>
        <v>0</v>
      </c>
      <c r="AT13" s="141">
        <f>IF(SUM(R$2:R12)&gt;0,0,IF(R13=1,1,0))</f>
        <v>0</v>
      </c>
      <c r="AU13" s="141">
        <f>IF(SUM(S$2:S12)&gt;0,0,IF(S13=1,1,0))</f>
        <v>0</v>
      </c>
      <c r="AV13" s="141">
        <f>IF(SUM(T$2:T12)&gt;0,0,IF(T13=1,1,0))</f>
        <v>0</v>
      </c>
      <c r="AW13" s="141">
        <f>IF(SUM(U$2:U12)&gt;0,0,IF(U13=1,1,0))</f>
        <v>0</v>
      </c>
      <c r="AX13" s="141">
        <f>IF(SUM(V$2:V12)&gt;0,0,IF(V13=1,1,0))</f>
        <v>0</v>
      </c>
      <c r="AY13" s="141">
        <f>IF(SUM(W$2:W12)&gt;0,0,IF(W13=1,1,0))</f>
        <v>0</v>
      </c>
      <c r="AZ13" s="141">
        <f>IF(SUM(X$2:X12)&gt;0,0,IF(X13=1,1,0))</f>
        <v>0</v>
      </c>
      <c r="BA13" s="141">
        <f>IF(SUM(Y$2:Y12)&gt;0,0,IF(Y13=1,1,0))</f>
        <v>0</v>
      </c>
      <c r="BB13" s="141">
        <f>IF(SUM(Z$2:Z12)&gt;0,0,IF(Z13=1,1,0))</f>
        <v>0</v>
      </c>
      <c r="BC13" s="141">
        <f>IF(SUM(AA$2:AA12)&gt;0,0,IF(AA13=1,1,0))</f>
        <v>0</v>
      </c>
      <c r="BD13" s="142">
        <f t="shared" si="2"/>
        <v>0</v>
      </c>
      <c r="BE13" s="142">
        <v>12</v>
      </c>
      <c r="BF13" s="144">
        <f>SUM(BD$2:BD13)</f>
        <v>24</v>
      </c>
    </row>
    <row r="14" spans="2:58" ht="16.5">
      <c r="B14" s="140" t="s">
        <v>104</v>
      </c>
      <c r="C14" s="141"/>
      <c r="D14" s="136"/>
      <c r="E14" s="136">
        <v>1</v>
      </c>
      <c r="F14" s="136"/>
      <c r="G14" s="136"/>
      <c r="H14" s="136"/>
      <c r="I14" s="136"/>
      <c r="J14" s="136"/>
      <c r="K14" s="136">
        <v>1</v>
      </c>
      <c r="L14" s="136"/>
      <c r="M14" s="136"/>
      <c r="N14" s="136"/>
      <c r="O14" s="136"/>
      <c r="P14" s="136"/>
      <c r="Q14" s="136"/>
      <c r="R14" s="136"/>
      <c r="S14" s="136"/>
      <c r="T14" s="136">
        <v>1</v>
      </c>
      <c r="U14" s="136"/>
      <c r="V14" s="136"/>
      <c r="W14" s="136">
        <v>1</v>
      </c>
      <c r="X14" s="136"/>
      <c r="Y14" s="136"/>
      <c r="Z14" s="136"/>
      <c r="AA14" s="136">
        <v>1</v>
      </c>
      <c r="AB14" s="142">
        <f t="shared" si="0"/>
        <v>5</v>
      </c>
      <c r="AD14" s="140" t="s">
        <v>104</v>
      </c>
      <c r="AE14" s="141">
        <f>IF(SUM(C$2:C13)&gt;0,0,IF(C14=1,1,0))</f>
        <v>0</v>
      </c>
      <c r="AF14" s="141">
        <f>IF(SUM(D$2:D13)&gt;0,0,IF(D14=1,1,0))</f>
        <v>0</v>
      </c>
      <c r="AG14" s="141">
        <f>IF(SUM(E$2:E13)&gt;0,0,IF(E14=1,1,0))</f>
        <v>0</v>
      </c>
      <c r="AH14" s="141">
        <f>IF(SUM(F$2:F13)&gt;0,0,IF(F14=1,1,0))</f>
        <v>0</v>
      </c>
      <c r="AI14" s="141">
        <f>IF(SUM(G$2:G13)&gt;0,0,IF(G14=1,1,0))</f>
        <v>0</v>
      </c>
      <c r="AJ14" s="141">
        <f>IF(SUM(H$2:H13)&gt;0,0,IF(H14=1,1,0))</f>
        <v>0</v>
      </c>
      <c r="AK14" s="141">
        <f>IF(SUM(I$2:I13)&gt;0,0,IF(I14=1,1,0))</f>
        <v>0</v>
      </c>
      <c r="AL14" s="141">
        <f>IF(SUM(J$2:J13)&gt;0,0,IF(J14=1,1,0))</f>
        <v>0</v>
      </c>
      <c r="AM14" s="141">
        <f>IF(SUM(K$2:K13)&gt;0,0,IF(K14=1,1,0))</f>
        <v>0</v>
      </c>
      <c r="AN14" s="141">
        <f>IF(SUM(L$2:L13)&gt;0,0,IF(L14=1,1,0))</f>
        <v>0</v>
      </c>
      <c r="AO14" s="141">
        <f>IF(SUM(M$2:M13)&gt;0,0,IF(M14=1,1,0))</f>
        <v>0</v>
      </c>
      <c r="AP14" s="141">
        <f>IF(SUM(N$2:N13)&gt;0,0,IF(N14=1,1,0))</f>
        <v>0</v>
      </c>
      <c r="AQ14" s="141">
        <f>IF(SUM(O$2:O13)&gt;0,0,IF(O14=1,1,0))</f>
        <v>0</v>
      </c>
      <c r="AR14" s="141">
        <f>IF(SUM(P$2:P13)&gt;0,0,IF(P14=1,1,0))</f>
        <v>0</v>
      </c>
      <c r="AS14" s="141">
        <f>IF(SUM(Q$2:Q13)&gt;0,0,IF(Q14=1,1,0))</f>
        <v>0</v>
      </c>
      <c r="AT14" s="141">
        <f>IF(SUM(R$2:R13)&gt;0,0,IF(R14=1,1,0))</f>
        <v>0</v>
      </c>
      <c r="AU14" s="141">
        <f>IF(SUM(S$2:S13)&gt;0,0,IF(S14=1,1,0))</f>
        <v>0</v>
      </c>
      <c r="AV14" s="141">
        <f>IF(SUM(T$2:T13)&gt;0,0,IF(T14=1,1,0))</f>
        <v>0</v>
      </c>
      <c r="AW14" s="141">
        <f>IF(SUM(U$2:U13)&gt;0,0,IF(U14=1,1,0))</f>
        <v>0</v>
      </c>
      <c r="AX14" s="141">
        <f>IF(SUM(V$2:V13)&gt;0,0,IF(V14=1,1,0))</f>
        <v>0</v>
      </c>
      <c r="AY14" s="141">
        <f>IF(SUM(W$2:W13)&gt;0,0,IF(W14=1,1,0))</f>
        <v>0</v>
      </c>
      <c r="AZ14" s="141">
        <f>IF(SUM(X$2:X13)&gt;0,0,IF(X14=1,1,0))</f>
        <v>0</v>
      </c>
      <c r="BA14" s="141">
        <f>IF(SUM(Y$2:Y13)&gt;0,0,IF(Y14=1,1,0))</f>
        <v>0</v>
      </c>
      <c r="BB14" s="141">
        <f>IF(SUM(Z$2:Z13)&gt;0,0,IF(Z14=1,1,0))</f>
        <v>0</v>
      </c>
      <c r="BC14" s="141">
        <f>IF(SUM(AA$2:AA13)&gt;0,0,IF(AA14=1,1,0))</f>
        <v>0</v>
      </c>
      <c r="BD14" s="142">
        <f t="shared" si="2"/>
        <v>0</v>
      </c>
      <c r="BE14" s="142">
        <v>13</v>
      </c>
      <c r="BF14" s="144">
        <f>SUM(BD$2:BD14)</f>
        <v>24</v>
      </c>
    </row>
    <row r="15" spans="2:58" ht="16.5">
      <c r="B15" s="140" t="s">
        <v>141</v>
      </c>
      <c r="C15" s="141"/>
      <c r="D15" s="136"/>
      <c r="E15" s="136"/>
      <c r="F15" s="136"/>
      <c r="G15" s="136"/>
      <c r="H15" s="136"/>
      <c r="I15" s="136"/>
      <c r="J15" s="136"/>
      <c r="K15" s="136"/>
      <c r="L15" s="136"/>
      <c r="M15" s="136"/>
      <c r="N15" s="136"/>
      <c r="O15" s="136"/>
      <c r="P15" s="136"/>
      <c r="Q15" s="136"/>
      <c r="R15" s="136"/>
      <c r="S15" s="136"/>
      <c r="T15" s="136"/>
      <c r="U15" s="136"/>
      <c r="V15" s="136"/>
      <c r="W15" s="136"/>
      <c r="X15" s="136"/>
      <c r="Y15" s="136">
        <v>1</v>
      </c>
      <c r="Z15" s="136">
        <v>1</v>
      </c>
      <c r="AA15" s="136"/>
      <c r="AB15" s="142">
        <f t="shared" si="0"/>
        <v>2</v>
      </c>
      <c r="AD15" s="140" t="s">
        <v>141</v>
      </c>
      <c r="AE15" s="141">
        <f>IF(SUM(C$2:C14)&gt;0,0,IF(C15=1,1,0))</f>
        <v>0</v>
      </c>
      <c r="AF15" s="141">
        <f>IF(SUM(D$2:D14)&gt;0,0,IF(D15=1,1,0))</f>
        <v>0</v>
      </c>
      <c r="AG15" s="141">
        <f>IF(SUM(E$2:E14)&gt;0,0,IF(E15=1,1,0))</f>
        <v>0</v>
      </c>
      <c r="AH15" s="141">
        <f>IF(SUM(F$2:F14)&gt;0,0,IF(F15=1,1,0))</f>
        <v>0</v>
      </c>
      <c r="AI15" s="141">
        <f>IF(SUM(G$2:G14)&gt;0,0,IF(G15=1,1,0))</f>
        <v>0</v>
      </c>
      <c r="AJ15" s="141">
        <f>IF(SUM(H$2:H14)&gt;0,0,IF(H15=1,1,0))</f>
        <v>0</v>
      </c>
      <c r="AK15" s="141">
        <f>IF(SUM(I$2:I14)&gt;0,0,IF(I15=1,1,0))</f>
        <v>0</v>
      </c>
      <c r="AL15" s="141">
        <f>IF(SUM(J$2:J14)&gt;0,0,IF(J15=1,1,0))</f>
        <v>0</v>
      </c>
      <c r="AM15" s="141">
        <f>IF(SUM(K$2:K14)&gt;0,0,IF(K15=1,1,0))</f>
        <v>0</v>
      </c>
      <c r="AN15" s="141">
        <f>IF(SUM(L$2:L14)&gt;0,0,IF(L15=1,1,0))</f>
        <v>0</v>
      </c>
      <c r="AO15" s="141">
        <f>IF(SUM(M$2:M14)&gt;0,0,IF(M15=1,1,0))</f>
        <v>0</v>
      </c>
      <c r="AP15" s="141">
        <f>IF(SUM(N$2:N14)&gt;0,0,IF(N15=1,1,0))</f>
        <v>0</v>
      </c>
      <c r="AQ15" s="141">
        <f>IF(SUM(O$2:O14)&gt;0,0,IF(O15=1,1,0))</f>
        <v>0</v>
      </c>
      <c r="AR15" s="141">
        <f>IF(SUM(P$2:P14)&gt;0,0,IF(P15=1,1,0))</f>
        <v>0</v>
      </c>
      <c r="AS15" s="141">
        <f>IF(SUM(Q$2:Q14)&gt;0,0,IF(Q15=1,1,0))</f>
        <v>0</v>
      </c>
      <c r="AT15" s="141">
        <f>IF(SUM(R$2:R14)&gt;0,0,IF(R15=1,1,0))</f>
        <v>0</v>
      </c>
      <c r="AU15" s="141">
        <f>IF(SUM(S$2:S14)&gt;0,0,IF(S15=1,1,0))</f>
        <v>0</v>
      </c>
      <c r="AV15" s="141">
        <f>IF(SUM(T$2:T14)&gt;0,0,IF(T15=1,1,0))</f>
        <v>0</v>
      </c>
      <c r="AW15" s="141">
        <f>IF(SUM(U$2:U14)&gt;0,0,IF(U15=1,1,0))</f>
        <v>0</v>
      </c>
      <c r="AX15" s="141">
        <f>IF(SUM(V$2:V14)&gt;0,0,IF(V15=1,1,0))</f>
        <v>0</v>
      </c>
      <c r="AY15" s="141">
        <f>IF(SUM(W$2:W14)&gt;0,0,IF(W15=1,1,0))</f>
        <v>0</v>
      </c>
      <c r="AZ15" s="141">
        <f>IF(SUM(X$2:X14)&gt;0,0,IF(X15=1,1,0))</f>
        <v>0</v>
      </c>
      <c r="BA15" s="141">
        <f>IF(SUM(Y$2:Y14)&gt;0,0,IF(Y15=1,1,0))</f>
        <v>0</v>
      </c>
      <c r="BB15" s="141">
        <f>IF(SUM(Z$2:Z14)&gt;0,0,IF(Z15=1,1,0))</f>
        <v>0</v>
      </c>
      <c r="BC15" s="141">
        <f>IF(SUM(AA$2:AA14)&gt;0,0,IF(AA15=1,1,0))</f>
        <v>0</v>
      </c>
      <c r="BD15" s="142">
        <f t="shared" si="2"/>
        <v>0</v>
      </c>
      <c r="BE15" s="142">
        <v>14</v>
      </c>
      <c r="BF15" s="144">
        <f>SUM(BD$2:BD15)</f>
        <v>24</v>
      </c>
    </row>
    <row r="16" spans="2:58" ht="16.5">
      <c r="B16" s="140" t="s">
        <v>144</v>
      </c>
      <c r="C16" s="141"/>
      <c r="D16" s="136"/>
      <c r="E16" s="136"/>
      <c r="F16" s="136"/>
      <c r="G16" s="136"/>
      <c r="H16" s="136"/>
      <c r="I16" s="136"/>
      <c r="J16" s="136"/>
      <c r="K16" s="136"/>
      <c r="L16" s="136"/>
      <c r="M16" s="136">
        <v>1</v>
      </c>
      <c r="N16" s="136"/>
      <c r="O16" s="136"/>
      <c r="P16" s="136"/>
      <c r="Q16" s="136"/>
      <c r="R16" s="136"/>
      <c r="S16" s="136"/>
      <c r="T16" s="136"/>
      <c r="U16" s="136"/>
      <c r="V16" s="136"/>
      <c r="W16" s="136"/>
      <c r="X16" s="136"/>
      <c r="Y16" s="136">
        <v>1</v>
      </c>
      <c r="Z16" s="136"/>
      <c r="AA16" s="136"/>
      <c r="AB16" s="142">
        <f t="shared" si="0"/>
        <v>2</v>
      </c>
      <c r="AD16" s="140" t="s">
        <v>144</v>
      </c>
      <c r="AE16" s="141">
        <f>IF(SUM(C$2:C15)&gt;0,0,IF(C16=1,1,0))</f>
        <v>0</v>
      </c>
      <c r="AF16" s="141">
        <f>IF(SUM(D$2:D15)&gt;0,0,IF(D16=1,1,0))</f>
        <v>0</v>
      </c>
      <c r="AG16" s="141">
        <f>IF(SUM(E$2:E15)&gt;0,0,IF(E16=1,1,0))</f>
        <v>0</v>
      </c>
      <c r="AH16" s="141">
        <f>IF(SUM(F$2:F15)&gt;0,0,IF(F16=1,1,0))</f>
        <v>0</v>
      </c>
      <c r="AI16" s="141">
        <f>IF(SUM(G$2:G15)&gt;0,0,IF(G16=1,1,0))</f>
        <v>0</v>
      </c>
      <c r="AJ16" s="141">
        <f>IF(SUM(H$2:H15)&gt;0,0,IF(H16=1,1,0))</f>
        <v>0</v>
      </c>
      <c r="AK16" s="141">
        <f>IF(SUM(I$2:I15)&gt;0,0,IF(I16=1,1,0))</f>
        <v>0</v>
      </c>
      <c r="AL16" s="141">
        <f>IF(SUM(J$2:J15)&gt;0,0,IF(J16=1,1,0))</f>
        <v>0</v>
      </c>
      <c r="AM16" s="141">
        <f>IF(SUM(K$2:K15)&gt;0,0,IF(K16=1,1,0))</f>
        <v>0</v>
      </c>
      <c r="AN16" s="141">
        <f>IF(SUM(L$2:L15)&gt;0,0,IF(L16=1,1,0))</f>
        <v>0</v>
      </c>
      <c r="AO16" s="141">
        <f>IF(SUM(M$2:M15)&gt;0,0,IF(M16=1,1,0))</f>
        <v>1</v>
      </c>
      <c r="AP16" s="141">
        <f>IF(SUM(N$2:N15)&gt;0,0,IF(N16=1,1,0))</f>
        <v>0</v>
      </c>
      <c r="AQ16" s="141">
        <f>IF(SUM(O$2:O15)&gt;0,0,IF(O16=1,1,0))</f>
        <v>0</v>
      </c>
      <c r="AR16" s="141">
        <f>IF(SUM(P$2:P15)&gt;0,0,IF(P16=1,1,0))</f>
        <v>0</v>
      </c>
      <c r="AS16" s="141">
        <f>IF(SUM(Q$2:Q15)&gt;0,0,IF(Q16=1,1,0))</f>
        <v>0</v>
      </c>
      <c r="AT16" s="141">
        <f>IF(SUM(R$2:R15)&gt;0,0,IF(R16=1,1,0))</f>
        <v>0</v>
      </c>
      <c r="AU16" s="141">
        <f>IF(SUM(S$2:S15)&gt;0,0,IF(S16=1,1,0))</f>
        <v>0</v>
      </c>
      <c r="AV16" s="141">
        <f>IF(SUM(T$2:T15)&gt;0,0,IF(T16=1,1,0))</f>
        <v>0</v>
      </c>
      <c r="AW16" s="141">
        <f>IF(SUM(U$2:U15)&gt;0,0,IF(U16=1,1,0))</f>
        <v>0</v>
      </c>
      <c r="AX16" s="141">
        <f>IF(SUM(V$2:V15)&gt;0,0,IF(V16=1,1,0))</f>
        <v>0</v>
      </c>
      <c r="AY16" s="141">
        <f>IF(SUM(W$2:W15)&gt;0,0,IF(W16=1,1,0))</f>
        <v>0</v>
      </c>
      <c r="AZ16" s="141">
        <f>IF(SUM(X$2:X15)&gt;0,0,IF(X16=1,1,0))</f>
        <v>0</v>
      </c>
      <c r="BA16" s="141">
        <f>IF(SUM(Y$2:Y15)&gt;0,0,IF(Y16=1,1,0))</f>
        <v>0</v>
      </c>
      <c r="BB16" s="141">
        <f>IF(SUM(Z$2:Z15)&gt;0,0,IF(Z16=1,1,0))</f>
        <v>0</v>
      </c>
      <c r="BC16" s="141">
        <f>IF(SUM(AA$2:AA15)&gt;0,0,IF(AA16=1,1,0))</f>
        <v>0</v>
      </c>
      <c r="BD16" s="142">
        <f t="shared" si="2"/>
        <v>1</v>
      </c>
      <c r="BE16" s="142">
        <v>15</v>
      </c>
      <c r="BF16" s="144">
        <f>SUM(BD$2:BD16)</f>
        <v>25</v>
      </c>
    </row>
    <row r="17" ht="16.5">
      <c r="B17" s="90"/>
    </row>
    <row r="18" ht="16.5">
      <c r="B18" s="90"/>
    </row>
    <row r="19" ht="16.5">
      <c r="B19" s="90"/>
    </row>
    <row r="20" spans="2:58" ht="16.5">
      <c r="B20" s="136" t="s">
        <v>47</v>
      </c>
      <c r="C20" s="137" t="s">
        <v>105</v>
      </c>
      <c r="D20" s="137" t="s">
        <v>129</v>
      </c>
      <c r="E20" s="138" t="s">
        <v>41</v>
      </c>
      <c r="F20" s="137" t="s">
        <v>127</v>
      </c>
      <c r="G20" s="137" t="s">
        <v>28</v>
      </c>
      <c r="H20" s="137" t="s">
        <v>24</v>
      </c>
      <c r="I20" s="137" t="s">
        <v>21</v>
      </c>
      <c r="J20" s="137" t="s">
        <v>31</v>
      </c>
      <c r="K20" s="138" t="s">
        <v>40</v>
      </c>
      <c r="L20" s="137" t="s">
        <v>89</v>
      </c>
      <c r="M20" s="137" t="s">
        <v>128</v>
      </c>
      <c r="N20" s="137" t="s">
        <v>29</v>
      </c>
      <c r="O20" s="137" t="s">
        <v>124</v>
      </c>
      <c r="P20" s="137" t="s">
        <v>100</v>
      </c>
      <c r="Q20" s="137" t="s">
        <v>101</v>
      </c>
      <c r="R20" s="137" t="s">
        <v>131</v>
      </c>
      <c r="S20" s="137" t="s">
        <v>132</v>
      </c>
      <c r="T20" s="137" t="s">
        <v>133</v>
      </c>
      <c r="U20" s="137" t="s">
        <v>26</v>
      </c>
      <c r="V20" s="137" t="s">
        <v>134</v>
      </c>
      <c r="W20" s="138" t="s">
        <v>42</v>
      </c>
      <c r="X20" s="137" t="s">
        <v>20</v>
      </c>
      <c r="Y20" s="138" t="s">
        <v>43</v>
      </c>
      <c r="Z20" s="137" t="s">
        <v>137</v>
      </c>
      <c r="AA20" s="138" t="s">
        <v>44</v>
      </c>
      <c r="AB20" s="139" t="s">
        <v>119</v>
      </c>
      <c r="AD20" s="136" t="s">
        <v>47</v>
      </c>
      <c r="AE20" s="137" t="s">
        <v>105</v>
      </c>
      <c r="AF20" s="137" t="s">
        <v>129</v>
      </c>
      <c r="AG20" s="138" t="s">
        <v>41</v>
      </c>
      <c r="AH20" s="137" t="s">
        <v>127</v>
      </c>
      <c r="AI20" s="137" t="s">
        <v>28</v>
      </c>
      <c r="AJ20" s="137" t="s">
        <v>24</v>
      </c>
      <c r="AK20" s="137" t="s">
        <v>21</v>
      </c>
      <c r="AL20" s="137" t="s">
        <v>31</v>
      </c>
      <c r="AM20" s="138" t="s">
        <v>40</v>
      </c>
      <c r="AN20" s="137" t="s">
        <v>89</v>
      </c>
      <c r="AO20" s="137" t="s">
        <v>128</v>
      </c>
      <c r="AP20" s="137" t="s">
        <v>29</v>
      </c>
      <c r="AQ20" s="137" t="s">
        <v>124</v>
      </c>
      <c r="AR20" s="137" t="s">
        <v>100</v>
      </c>
      <c r="AS20" s="137" t="s">
        <v>101</v>
      </c>
      <c r="AT20" s="137" t="s">
        <v>131</v>
      </c>
      <c r="AU20" s="137" t="s">
        <v>132</v>
      </c>
      <c r="AV20" s="137" t="s">
        <v>133</v>
      </c>
      <c r="AW20" s="137" t="s">
        <v>26</v>
      </c>
      <c r="AX20" s="137" t="s">
        <v>134</v>
      </c>
      <c r="AY20" s="138" t="s">
        <v>42</v>
      </c>
      <c r="AZ20" s="137" t="s">
        <v>20</v>
      </c>
      <c r="BA20" s="138" t="s">
        <v>43</v>
      </c>
      <c r="BB20" s="137" t="s">
        <v>137</v>
      </c>
      <c r="BC20" s="138" t="s">
        <v>44</v>
      </c>
      <c r="BD20" s="139" t="s">
        <v>119</v>
      </c>
      <c r="BE20" s="143" t="s">
        <v>48</v>
      </c>
      <c r="BF20" s="143" t="s">
        <v>49</v>
      </c>
    </row>
    <row r="21" spans="2:58" ht="16.5">
      <c r="B21" s="140" t="s">
        <v>106</v>
      </c>
      <c r="C21" s="141"/>
      <c r="D21" s="136">
        <v>1</v>
      </c>
      <c r="E21" s="136">
        <v>1</v>
      </c>
      <c r="F21" s="136">
        <v>1</v>
      </c>
      <c r="G21" s="136"/>
      <c r="H21" s="136"/>
      <c r="I21" s="136"/>
      <c r="J21" s="136"/>
      <c r="K21" s="136"/>
      <c r="L21" s="136"/>
      <c r="M21" s="136"/>
      <c r="N21" s="136"/>
      <c r="O21" s="136">
        <v>1</v>
      </c>
      <c r="P21" s="136"/>
      <c r="Q21" s="136"/>
      <c r="R21" s="136"/>
      <c r="S21" s="136"/>
      <c r="T21" s="136"/>
      <c r="U21" s="136"/>
      <c r="V21" s="136"/>
      <c r="W21" s="136">
        <v>1</v>
      </c>
      <c r="X21" s="136">
        <v>1</v>
      </c>
      <c r="Y21" s="136">
        <v>1</v>
      </c>
      <c r="Z21" s="136">
        <v>1</v>
      </c>
      <c r="AA21" s="136"/>
      <c r="AB21" s="142">
        <f aca="true" t="shared" si="3" ref="AB21:AB35">SUM(C21:AA21)</f>
        <v>8</v>
      </c>
      <c r="AD21" s="140" t="s">
        <v>106</v>
      </c>
      <c r="AE21" s="141">
        <f aca="true" t="shared" si="4" ref="AE21:BD21">C21</f>
        <v>0</v>
      </c>
      <c r="AF21" s="141">
        <f t="shared" si="4"/>
        <v>1</v>
      </c>
      <c r="AG21" s="141">
        <f t="shared" si="4"/>
        <v>1</v>
      </c>
      <c r="AH21" s="141">
        <f t="shared" si="4"/>
        <v>1</v>
      </c>
      <c r="AI21" s="141">
        <f t="shared" si="4"/>
        <v>0</v>
      </c>
      <c r="AJ21" s="141">
        <f t="shared" si="4"/>
        <v>0</v>
      </c>
      <c r="AK21" s="141">
        <f t="shared" si="4"/>
        <v>0</v>
      </c>
      <c r="AL21" s="141">
        <f t="shared" si="4"/>
        <v>0</v>
      </c>
      <c r="AM21" s="141">
        <f t="shared" si="4"/>
        <v>0</v>
      </c>
      <c r="AN21" s="141">
        <f t="shared" si="4"/>
        <v>0</v>
      </c>
      <c r="AO21" s="141">
        <f t="shared" si="4"/>
        <v>0</v>
      </c>
      <c r="AP21" s="141">
        <f t="shared" si="4"/>
        <v>0</v>
      </c>
      <c r="AQ21" s="141">
        <f t="shared" si="4"/>
        <v>1</v>
      </c>
      <c r="AR21" s="141">
        <f t="shared" si="4"/>
        <v>0</v>
      </c>
      <c r="AS21" s="141">
        <f t="shared" si="4"/>
        <v>0</v>
      </c>
      <c r="AT21" s="141">
        <f t="shared" si="4"/>
        <v>0</v>
      </c>
      <c r="AU21" s="141">
        <f t="shared" si="4"/>
        <v>0</v>
      </c>
      <c r="AV21" s="141">
        <f t="shared" si="4"/>
        <v>0</v>
      </c>
      <c r="AW21" s="141">
        <f t="shared" si="4"/>
        <v>0</v>
      </c>
      <c r="AX21" s="141">
        <f t="shared" si="4"/>
        <v>0</v>
      </c>
      <c r="AY21" s="141">
        <f t="shared" si="4"/>
        <v>1</v>
      </c>
      <c r="AZ21" s="141">
        <f t="shared" si="4"/>
        <v>1</v>
      </c>
      <c r="BA21" s="141">
        <f t="shared" si="4"/>
        <v>1</v>
      </c>
      <c r="BB21" s="141">
        <f t="shared" si="4"/>
        <v>1</v>
      </c>
      <c r="BC21" s="141">
        <f t="shared" si="4"/>
        <v>0</v>
      </c>
      <c r="BD21" s="153">
        <f t="shared" si="4"/>
        <v>8</v>
      </c>
      <c r="BE21" s="142">
        <v>1</v>
      </c>
      <c r="BF21" s="144">
        <f>SUM(AE21:BC21)</f>
        <v>8</v>
      </c>
    </row>
    <row r="22" spans="2:58" ht="16.5">
      <c r="B22" s="140" t="s">
        <v>143</v>
      </c>
      <c r="C22" s="141"/>
      <c r="D22" s="136"/>
      <c r="E22" s="136">
        <v>1</v>
      </c>
      <c r="F22" s="136"/>
      <c r="G22" s="136"/>
      <c r="H22" s="136"/>
      <c r="I22" s="136"/>
      <c r="J22" s="136"/>
      <c r="K22" s="136"/>
      <c r="L22" s="136">
        <v>1</v>
      </c>
      <c r="M22" s="136"/>
      <c r="N22" s="136"/>
      <c r="O22" s="136"/>
      <c r="P22" s="136"/>
      <c r="Q22" s="136">
        <v>1</v>
      </c>
      <c r="R22" s="136"/>
      <c r="S22" s="136"/>
      <c r="T22" s="136"/>
      <c r="U22" s="136"/>
      <c r="V22" s="136">
        <v>1</v>
      </c>
      <c r="W22" s="136">
        <v>1</v>
      </c>
      <c r="X22" s="136"/>
      <c r="Y22" s="136">
        <v>1</v>
      </c>
      <c r="Z22" s="136">
        <v>1</v>
      </c>
      <c r="AA22" s="136"/>
      <c r="AB22" s="142">
        <f t="shared" si="3"/>
        <v>7</v>
      </c>
      <c r="AD22" s="140" t="s">
        <v>143</v>
      </c>
      <c r="AE22" s="141">
        <f>IF(SUM(C$21:C21)&gt;0,0,IF(C22=1,1,0))</f>
        <v>0</v>
      </c>
      <c r="AF22" s="141">
        <f>IF(SUM(D$21:D21)&gt;0,0,IF(D22=1,1,0))</f>
        <v>0</v>
      </c>
      <c r="AG22" s="141">
        <f>IF(SUM(E$21:E21)&gt;0,0,IF(E22=1,1,0))</f>
        <v>0</v>
      </c>
      <c r="AH22" s="141">
        <f>IF(SUM(F$21:F21)&gt;0,0,IF(F22=1,1,0))</f>
        <v>0</v>
      </c>
      <c r="AI22" s="141">
        <f>IF(SUM(G$21:G21)&gt;0,0,IF(G22=1,1,0))</f>
        <v>0</v>
      </c>
      <c r="AJ22" s="141">
        <f>IF(SUM(H$21:H21)&gt;0,0,IF(H22=1,1,0))</f>
        <v>0</v>
      </c>
      <c r="AK22" s="141">
        <f>IF(SUM(I$21:I21)&gt;0,0,IF(I22=1,1,0))</f>
        <v>0</v>
      </c>
      <c r="AL22" s="141">
        <f>IF(SUM(J$21:J21)&gt;0,0,IF(J22=1,1,0))</f>
        <v>0</v>
      </c>
      <c r="AM22" s="141">
        <f>IF(SUM(K$21:K21)&gt;0,0,IF(K22=1,1,0))</f>
        <v>0</v>
      </c>
      <c r="AN22" s="141">
        <f>IF(SUM(L$21:L21)&gt;0,0,IF(L22=1,1,0))</f>
        <v>1</v>
      </c>
      <c r="AO22" s="141">
        <f>IF(SUM(M$21:M21)&gt;0,0,IF(M22=1,1,0))</f>
        <v>0</v>
      </c>
      <c r="AP22" s="141">
        <f>IF(SUM(N$21:N21)&gt;0,0,IF(N22=1,1,0))</f>
        <v>0</v>
      </c>
      <c r="AQ22" s="141">
        <f>IF(SUM(O$21:O21)&gt;0,0,IF(O22=1,1,0))</f>
        <v>0</v>
      </c>
      <c r="AR22" s="141">
        <f>IF(SUM(P$21:P21)&gt;0,0,IF(P22=1,1,0))</f>
        <v>0</v>
      </c>
      <c r="AS22" s="141">
        <f>IF(SUM(Q$21:Q21)&gt;0,0,IF(Q22=1,1,0))</f>
        <v>1</v>
      </c>
      <c r="AT22" s="141">
        <f>IF(SUM(R$21:R21)&gt;0,0,IF(R22=1,1,0))</f>
        <v>0</v>
      </c>
      <c r="AU22" s="141">
        <f>IF(SUM(S$21:S21)&gt;0,0,IF(S22=1,1,0))</f>
        <v>0</v>
      </c>
      <c r="AV22" s="141">
        <f>IF(SUM(T$21:T21)&gt;0,0,IF(T22=1,1,0))</f>
        <v>0</v>
      </c>
      <c r="AW22" s="141">
        <f>IF(SUM(U$21:U21)&gt;0,0,IF(U22=1,1,0))</f>
        <v>0</v>
      </c>
      <c r="AX22" s="141">
        <f>IF(SUM(V$21:V21)&gt;0,0,IF(V22=1,1,0))</f>
        <v>1</v>
      </c>
      <c r="AY22" s="141">
        <f>IF(SUM(W$21:W21)&gt;0,0,IF(W22=1,1,0))</f>
        <v>0</v>
      </c>
      <c r="AZ22" s="141">
        <f>IF(SUM(X$21:X21)&gt;0,0,IF(X22=1,1,0))</f>
        <v>0</v>
      </c>
      <c r="BA22" s="141">
        <f>IF(SUM(Y$21:Y21)&gt;0,0,IF(Y22=1,1,0))</f>
        <v>0</v>
      </c>
      <c r="BB22" s="141">
        <f>IF(SUM(Z$21:Z21)&gt;0,0,IF(Z22=1,1,0))</f>
        <v>0</v>
      </c>
      <c r="BC22" s="141">
        <f>IF(SUM(AA$21:AA21)&gt;0,0,IF(AA22=1,1,0))</f>
        <v>0</v>
      </c>
      <c r="BD22" s="142">
        <f>SUM(AE22:BC22)</f>
        <v>3</v>
      </c>
      <c r="BE22" s="142">
        <v>2</v>
      </c>
      <c r="BF22" s="144">
        <f>SUM(BD$21:BD22)</f>
        <v>11</v>
      </c>
    </row>
    <row r="23" spans="2:58" ht="16.5">
      <c r="B23" s="140" t="s">
        <v>84</v>
      </c>
      <c r="C23" s="141"/>
      <c r="D23" s="136"/>
      <c r="E23" s="136">
        <v>1</v>
      </c>
      <c r="F23" s="136"/>
      <c r="G23" s="136"/>
      <c r="H23" s="136"/>
      <c r="I23" s="136"/>
      <c r="J23" s="136"/>
      <c r="K23" s="136"/>
      <c r="L23" s="136"/>
      <c r="M23" s="136"/>
      <c r="N23" s="136"/>
      <c r="O23" s="136"/>
      <c r="P23" s="136"/>
      <c r="Q23" s="136"/>
      <c r="R23" s="136"/>
      <c r="S23" s="136"/>
      <c r="T23" s="136">
        <v>1</v>
      </c>
      <c r="U23" s="136"/>
      <c r="V23" s="136"/>
      <c r="W23" s="136">
        <v>1</v>
      </c>
      <c r="X23" s="136"/>
      <c r="Y23" s="136">
        <v>1</v>
      </c>
      <c r="Z23" s="136">
        <v>1</v>
      </c>
      <c r="AA23" s="136">
        <v>1</v>
      </c>
      <c r="AB23" s="142">
        <f t="shared" si="3"/>
        <v>6</v>
      </c>
      <c r="AD23" s="140" t="s">
        <v>84</v>
      </c>
      <c r="AE23" s="141">
        <f>IF(SUM(C$21:C22)&gt;0,0,IF(C23=1,1,0))</f>
        <v>0</v>
      </c>
      <c r="AF23" s="141">
        <f>IF(SUM(D$21:D22)&gt;0,0,IF(D23=1,1,0))</f>
        <v>0</v>
      </c>
      <c r="AG23" s="141">
        <f>IF(SUM(E$21:E22)&gt;0,0,IF(E23=1,1,0))</f>
        <v>0</v>
      </c>
      <c r="AH23" s="141">
        <f>IF(SUM(F$21:F22)&gt;0,0,IF(F23=1,1,0))</f>
        <v>0</v>
      </c>
      <c r="AI23" s="141">
        <f>IF(SUM(G$21:G22)&gt;0,0,IF(G23=1,1,0))</f>
        <v>0</v>
      </c>
      <c r="AJ23" s="141">
        <f>IF(SUM(H$21:H22)&gt;0,0,IF(H23=1,1,0))</f>
        <v>0</v>
      </c>
      <c r="AK23" s="141">
        <f>IF(SUM(I$21:I22)&gt;0,0,IF(I23=1,1,0))</f>
        <v>0</v>
      </c>
      <c r="AL23" s="141">
        <f>IF(SUM(J$21:J22)&gt;0,0,IF(J23=1,1,0))</f>
        <v>0</v>
      </c>
      <c r="AM23" s="141">
        <f>IF(SUM(K$21:K22)&gt;0,0,IF(K23=1,1,0))</f>
        <v>0</v>
      </c>
      <c r="AN23" s="141">
        <f>IF(SUM(L$21:L22)&gt;0,0,IF(L23=1,1,0))</f>
        <v>0</v>
      </c>
      <c r="AO23" s="141">
        <f>IF(SUM(M$21:M22)&gt;0,0,IF(M23=1,1,0))</f>
        <v>0</v>
      </c>
      <c r="AP23" s="141">
        <f>IF(SUM(N$21:N22)&gt;0,0,IF(N23=1,1,0))</f>
        <v>0</v>
      </c>
      <c r="AQ23" s="141">
        <f>IF(SUM(O$21:O22)&gt;0,0,IF(O23=1,1,0))</f>
        <v>0</v>
      </c>
      <c r="AR23" s="141">
        <f>IF(SUM(P$21:P22)&gt;0,0,IF(P23=1,1,0))</f>
        <v>0</v>
      </c>
      <c r="AS23" s="141">
        <f>IF(SUM(Q$21:Q22)&gt;0,0,IF(Q23=1,1,0))</f>
        <v>0</v>
      </c>
      <c r="AT23" s="141">
        <f>IF(SUM(R$21:R22)&gt;0,0,IF(R23=1,1,0))</f>
        <v>0</v>
      </c>
      <c r="AU23" s="141">
        <f>IF(SUM(S$21:S22)&gt;0,0,IF(S23=1,1,0))</f>
        <v>0</v>
      </c>
      <c r="AV23" s="141">
        <f>IF(SUM(T$21:T22)&gt;0,0,IF(T23=1,1,0))</f>
        <v>1</v>
      </c>
      <c r="AW23" s="141">
        <f>IF(SUM(U$21:U22)&gt;0,0,IF(U23=1,1,0))</f>
        <v>0</v>
      </c>
      <c r="AX23" s="141">
        <f>IF(SUM(V$21:V22)&gt;0,0,IF(V23=1,1,0))</f>
        <v>0</v>
      </c>
      <c r="AY23" s="141">
        <f>IF(SUM(W$21:W22)&gt;0,0,IF(W23=1,1,0))</f>
        <v>0</v>
      </c>
      <c r="AZ23" s="141">
        <f>IF(SUM(X$21:X22)&gt;0,0,IF(X23=1,1,0))</f>
        <v>0</v>
      </c>
      <c r="BA23" s="141">
        <f>IF(SUM(Y$21:Y22)&gt;0,0,IF(Y23=1,1,0))</f>
        <v>0</v>
      </c>
      <c r="BB23" s="141">
        <f>IF(SUM(Z$21:Z22)&gt;0,0,IF(Z23=1,1,0))</f>
        <v>0</v>
      </c>
      <c r="BC23" s="141">
        <f>IF(SUM(AA$21:AA22)&gt;0,0,IF(AA23=1,1,0))</f>
        <v>1</v>
      </c>
      <c r="BD23" s="142">
        <f aca="true" t="shared" si="5" ref="BD23:BD35">SUM(AE23:BC23)</f>
        <v>2</v>
      </c>
      <c r="BE23" s="142">
        <v>3</v>
      </c>
      <c r="BF23" s="144">
        <f>SUM(BD$21:BD23)</f>
        <v>13</v>
      </c>
    </row>
    <row r="24" spans="2:58" ht="16.5">
      <c r="B24" s="140" t="s">
        <v>142</v>
      </c>
      <c r="C24" s="141">
        <v>1</v>
      </c>
      <c r="D24" s="136"/>
      <c r="E24" s="136">
        <v>1</v>
      </c>
      <c r="F24" s="136"/>
      <c r="G24" s="136"/>
      <c r="H24" s="136"/>
      <c r="I24" s="136"/>
      <c r="J24" s="136"/>
      <c r="K24" s="136"/>
      <c r="L24" s="136"/>
      <c r="M24" s="136"/>
      <c r="N24" s="136"/>
      <c r="O24" s="136"/>
      <c r="P24" s="136"/>
      <c r="Q24" s="136"/>
      <c r="R24" s="136"/>
      <c r="S24" s="136"/>
      <c r="T24" s="136"/>
      <c r="U24" s="136"/>
      <c r="V24" s="136">
        <v>1</v>
      </c>
      <c r="W24" s="136">
        <v>1</v>
      </c>
      <c r="X24" s="136"/>
      <c r="Y24" s="136">
        <v>1</v>
      </c>
      <c r="Z24" s="136"/>
      <c r="AA24" s="136">
        <v>1</v>
      </c>
      <c r="AB24" s="142">
        <f t="shared" si="3"/>
        <v>6</v>
      </c>
      <c r="AD24" s="140" t="s">
        <v>142</v>
      </c>
      <c r="AE24" s="141">
        <f>IF(SUM(C$21:C23)&gt;0,0,IF(C24=1,1,0))</f>
        <v>1</v>
      </c>
      <c r="AF24" s="141">
        <f>IF(SUM(D$21:D23)&gt;0,0,IF(D24=1,1,0))</f>
        <v>0</v>
      </c>
      <c r="AG24" s="141">
        <f>IF(SUM(E$21:E23)&gt;0,0,IF(E24=1,1,0))</f>
        <v>0</v>
      </c>
      <c r="AH24" s="141">
        <f>IF(SUM(F$21:F23)&gt;0,0,IF(F24=1,1,0))</f>
        <v>0</v>
      </c>
      <c r="AI24" s="141">
        <f>IF(SUM(G$21:G23)&gt;0,0,IF(G24=1,1,0))</f>
        <v>0</v>
      </c>
      <c r="AJ24" s="141">
        <f>IF(SUM(H$21:H23)&gt;0,0,IF(H24=1,1,0))</f>
        <v>0</v>
      </c>
      <c r="AK24" s="141">
        <f>IF(SUM(I$21:I23)&gt;0,0,IF(I24=1,1,0))</f>
        <v>0</v>
      </c>
      <c r="AL24" s="141">
        <f>IF(SUM(J$21:J23)&gt;0,0,IF(J24=1,1,0))</f>
        <v>0</v>
      </c>
      <c r="AM24" s="141">
        <f>IF(SUM(K$21:K23)&gt;0,0,IF(K24=1,1,0))</f>
        <v>0</v>
      </c>
      <c r="AN24" s="141">
        <f>IF(SUM(L$21:L23)&gt;0,0,IF(L24=1,1,0))</f>
        <v>0</v>
      </c>
      <c r="AO24" s="141">
        <f>IF(SUM(M$21:M23)&gt;0,0,IF(M24=1,1,0))</f>
        <v>0</v>
      </c>
      <c r="AP24" s="141">
        <f>IF(SUM(N$21:N23)&gt;0,0,IF(N24=1,1,0))</f>
        <v>0</v>
      </c>
      <c r="AQ24" s="141">
        <f>IF(SUM(O$21:O23)&gt;0,0,IF(O24=1,1,0))</f>
        <v>0</v>
      </c>
      <c r="AR24" s="141">
        <f>IF(SUM(P$21:P23)&gt;0,0,IF(P24=1,1,0))</f>
        <v>0</v>
      </c>
      <c r="AS24" s="141">
        <f>IF(SUM(Q$21:Q23)&gt;0,0,IF(Q24=1,1,0))</f>
        <v>0</v>
      </c>
      <c r="AT24" s="141">
        <f>IF(SUM(R$21:R23)&gt;0,0,IF(R24=1,1,0))</f>
        <v>0</v>
      </c>
      <c r="AU24" s="141">
        <f>IF(SUM(S$21:S23)&gt;0,0,IF(S24=1,1,0))</f>
        <v>0</v>
      </c>
      <c r="AV24" s="141">
        <f>IF(SUM(T$21:T23)&gt;0,0,IF(T24=1,1,0))</f>
        <v>0</v>
      </c>
      <c r="AW24" s="141">
        <f>IF(SUM(U$21:U23)&gt;0,0,IF(U24=1,1,0))</f>
        <v>0</v>
      </c>
      <c r="AX24" s="141">
        <f>IF(SUM(V$21:V23)&gt;0,0,IF(V24=1,1,0))</f>
        <v>0</v>
      </c>
      <c r="AY24" s="141">
        <f>IF(SUM(W$21:W23)&gt;0,0,IF(W24=1,1,0))</f>
        <v>0</v>
      </c>
      <c r="AZ24" s="141">
        <f>IF(SUM(X$21:X23)&gt;0,0,IF(X24=1,1,0))</f>
        <v>0</v>
      </c>
      <c r="BA24" s="141">
        <f>IF(SUM(Y$21:Y23)&gt;0,0,IF(Y24=1,1,0))</f>
        <v>0</v>
      </c>
      <c r="BB24" s="141">
        <f>IF(SUM(Z$21:Z23)&gt;0,0,IF(Z24=1,1,0))</f>
        <v>0</v>
      </c>
      <c r="BC24" s="141">
        <f>IF(SUM(AA$21:AA23)&gt;0,0,IF(AA24=1,1,0))</f>
        <v>0</v>
      </c>
      <c r="BD24" s="142">
        <f t="shared" si="5"/>
        <v>1</v>
      </c>
      <c r="BE24" s="142">
        <v>4</v>
      </c>
      <c r="BF24" s="144">
        <f>SUM(BD$21:BD24)</f>
        <v>14</v>
      </c>
    </row>
    <row r="25" spans="2:58" ht="16.5">
      <c r="B25" s="140" t="s">
        <v>104</v>
      </c>
      <c r="C25" s="141"/>
      <c r="D25" s="136"/>
      <c r="E25" s="136">
        <v>1</v>
      </c>
      <c r="F25" s="136"/>
      <c r="G25" s="136"/>
      <c r="H25" s="136"/>
      <c r="I25" s="136"/>
      <c r="J25" s="136"/>
      <c r="K25" s="136">
        <v>1</v>
      </c>
      <c r="L25" s="136"/>
      <c r="M25" s="136"/>
      <c r="N25" s="136"/>
      <c r="O25" s="136"/>
      <c r="P25" s="136"/>
      <c r="Q25" s="136"/>
      <c r="R25" s="136"/>
      <c r="S25" s="136"/>
      <c r="T25" s="136">
        <v>1</v>
      </c>
      <c r="U25" s="136"/>
      <c r="V25" s="136"/>
      <c r="W25" s="136">
        <v>1</v>
      </c>
      <c r="X25" s="136"/>
      <c r="Y25" s="136"/>
      <c r="Z25" s="136"/>
      <c r="AA25" s="136">
        <v>1</v>
      </c>
      <c r="AB25" s="142">
        <f t="shared" si="3"/>
        <v>5</v>
      </c>
      <c r="AD25" s="140" t="s">
        <v>104</v>
      </c>
      <c r="AE25" s="141">
        <f>IF(SUM(C$21:C24)&gt;0,0,IF(C25=1,1,0))</f>
        <v>0</v>
      </c>
      <c r="AF25" s="141">
        <f>IF(SUM(D$21:D24)&gt;0,0,IF(D25=1,1,0))</f>
        <v>0</v>
      </c>
      <c r="AG25" s="141">
        <f>IF(SUM(E$21:E24)&gt;0,0,IF(E25=1,1,0))</f>
        <v>0</v>
      </c>
      <c r="AH25" s="141">
        <f>IF(SUM(F$21:F24)&gt;0,0,IF(F25=1,1,0))</f>
        <v>0</v>
      </c>
      <c r="AI25" s="141">
        <f>IF(SUM(G$21:G24)&gt;0,0,IF(G25=1,1,0))</f>
        <v>0</v>
      </c>
      <c r="AJ25" s="141">
        <f>IF(SUM(H$21:H24)&gt;0,0,IF(H25=1,1,0))</f>
        <v>0</v>
      </c>
      <c r="AK25" s="141">
        <f>IF(SUM(I$21:I24)&gt;0,0,IF(I25=1,1,0))</f>
        <v>0</v>
      </c>
      <c r="AL25" s="141">
        <f>IF(SUM(J$21:J24)&gt;0,0,IF(J25=1,1,0))</f>
        <v>0</v>
      </c>
      <c r="AM25" s="141">
        <f>IF(SUM(K$21:K24)&gt;0,0,IF(K25=1,1,0))</f>
        <v>1</v>
      </c>
      <c r="AN25" s="141">
        <f>IF(SUM(L$21:L24)&gt;0,0,IF(L25=1,1,0))</f>
        <v>0</v>
      </c>
      <c r="AO25" s="141">
        <f>IF(SUM(M$21:M24)&gt;0,0,IF(M25=1,1,0))</f>
        <v>0</v>
      </c>
      <c r="AP25" s="141">
        <f>IF(SUM(N$21:N24)&gt;0,0,IF(N25=1,1,0))</f>
        <v>0</v>
      </c>
      <c r="AQ25" s="141">
        <f>IF(SUM(O$21:O24)&gt;0,0,IF(O25=1,1,0))</f>
        <v>0</v>
      </c>
      <c r="AR25" s="141">
        <f>IF(SUM(P$21:P24)&gt;0,0,IF(P25=1,1,0))</f>
        <v>0</v>
      </c>
      <c r="AS25" s="141">
        <f>IF(SUM(Q$21:Q24)&gt;0,0,IF(Q25=1,1,0))</f>
        <v>0</v>
      </c>
      <c r="AT25" s="141">
        <f>IF(SUM(R$21:R24)&gt;0,0,IF(R25=1,1,0))</f>
        <v>0</v>
      </c>
      <c r="AU25" s="141">
        <f>IF(SUM(S$21:S24)&gt;0,0,IF(S25=1,1,0))</f>
        <v>0</v>
      </c>
      <c r="AV25" s="141">
        <f>IF(SUM(T$21:T24)&gt;0,0,IF(T25=1,1,0))</f>
        <v>0</v>
      </c>
      <c r="AW25" s="141">
        <f>IF(SUM(U$21:U24)&gt;0,0,IF(U25=1,1,0))</f>
        <v>0</v>
      </c>
      <c r="AX25" s="141">
        <f>IF(SUM(V$21:V24)&gt;0,0,IF(V25=1,1,0))</f>
        <v>0</v>
      </c>
      <c r="AY25" s="141">
        <f>IF(SUM(W$21:W24)&gt;0,0,IF(W25=1,1,0))</f>
        <v>0</v>
      </c>
      <c r="AZ25" s="141">
        <f>IF(SUM(X$21:X24)&gt;0,0,IF(X25=1,1,0))</f>
        <v>0</v>
      </c>
      <c r="BA25" s="141">
        <f>IF(SUM(Y$21:Y24)&gt;0,0,IF(Y25=1,1,0))</f>
        <v>0</v>
      </c>
      <c r="BB25" s="141">
        <f>IF(SUM(Z$21:Z24)&gt;0,0,IF(Z25=1,1,0))</f>
        <v>0</v>
      </c>
      <c r="BC25" s="141">
        <f>IF(SUM(AA$21:AA24)&gt;0,0,IF(AA25=1,1,0))</f>
        <v>0</v>
      </c>
      <c r="BD25" s="142">
        <f t="shared" si="5"/>
        <v>1</v>
      </c>
      <c r="BE25" s="142">
        <v>5</v>
      </c>
      <c r="BF25" s="144">
        <f>SUM(BD$21:BD25)</f>
        <v>15</v>
      </c>
    </row>
    <row r="26" spans="2:58" ht="16.5">
      <c r="B26" s="140" t="s">
        <v>141</v>
      </c>
      <c r="C26" s="141"/>
      <c r="D26" s="136"/>
      <c r="E26" s="136"/>
      <c r="F26" s="136"/>
      <c r="G26" s="136"/>
      <c r="H26" s="136"/>
      <c r="I26" s="136"/>
      <c r="J26" s="136"/>
      <c r="K26" s="136"/>
      <c r="L26" s="136"/>
      <c r="M26" s="136"/>
      <c r="N26" s="136"/>
      <c r="O26" s="136"/>
      <c r="P26" s="136"/>
      <c r="Q26" s="136"/>
      <c r="R26" s="136"/>
      <c r="S26" s="136"/>
      <c r="T26" s="136"/>
      <c r="U26" s="136"/>
      <c r="V26" s="136"/>
      <c r="W26" s="136"/>
      <c r="X26" s="136"/>
      <c r="Y26" s="136">
        <v>1</v>
      </c>
      <c r="Z26" s="136">
        <v>1</v>
      </c>
      <c r="AA26" s="136"/>
      <c r="AB26" s="142">
        <f t="shared" si="3"/>
        <v>2</v>
      </c>
      <c r="AD26" s="140" t="s">
        <v>141</v>
      </c>
      <c r="AE26" s="141">
        <f>IF(SUM(C$21:C25)&gt;0,0,IF(C26=1,1,0))</f>
        <v>0</v>
      </c>
      <c r="AF26" s="141">
        <f>IF(SUM(D$21:D25)&gt;0,0,IF(D26=1,1,0))</f>
        <v>0</v>
      </c>
      <c r="AG26" s="141">
        <f>IF(SUM(E$21:E25)&gt;0,0,IF(E26=1,1,0))</f>
        <v>0</v>
      </c>
      <c r="AH26" s="141">
        <f>IF(SUM(F$21:F25)&gt;0,0,IF(F26=1,1,0))</f>
        <v>0</v>
      </c>
      <c r="AI26" s="141">
        <f>IF(SUM(G$21:G25)&gt;0,0,IF(G26=1,1,0))</f>
        <v>0</v>
      </c>
      <c r="AJ26" s="141">
        <f>IF(SUM(H$21:H25)&gt;0,0,IF(H26=1,1,0))</f>
        <v>0</v>
      </c>
      <c r="AK26" s="141">
        <f>IF(SUM(I$21:I25)&gt;0,0,IF(I26=1,1,0))</f>
        <v>0</v>
      </c>
      <c r="AL26" s="141">
        <f>IF(SUM(J$21:J25)&gt;0,0,IF(J26=1,1,0))</f>
        <v>0</v>
      </c>
      <c r="AM26" s="141">
        <f>IF(SUM(K$21:K25)&gt;0,0,IF(K26=1,1,0))</f>
        <v>0</v>
      </c>
      <c r="AN26" s="141">
        <f>IF(SUM(L$21:L25)&gt;0,0,IF(L26=1,1,0))</f>
        <v>0</v>
      </c>
      <c r="AO26" s="141">
        <f>IF(SUM(M$21:M25)&gt;0,0,IF(M26=1,1,0))</f>
        <v>0</v>
      </c>
      <c r="AP26" s="141">
        <f>IF(SUM(N$21:N25)&gt;0,0,IF(N26=1,1,0))</f>
        <v>0</v>
      </c>
      <c r="AQ26" s="141">
        <f>IF(SUM(O$21:O25)&gt;0,0,IF(O26=1,1,0))</f>
        <v>0</v>
      </c>
      <c r="AR26" s="141">
        <f>IF(SUM(P$21:P25)&gt;0,0,IF(P26=1,1,0))</f>
        <v>0</v>
      </c>
      <c r="AS26" s="141">
        <f>IF(SUM(Q$21:Q25)&gt;0,0,IF(Q26=1,1,0))</f>
        <v>0</v>
      </c>
      <c r="AT26" s="141">
        <f>IF(SUM(R$21:R25)&gt;0,0,IF(R26=1,1,0))</f>
        <v>0</v>
      </c>
      <c r="AU26" s="141">
        <f>IF(SUM(S$21:S25)&gt;0,0,IF(S26=1,1,0))</f>
        <v>0</v>
      </c>
      <c r="AV26" s="141">
        <f>IF(SUM(T$21:T25)&gt;0,0,IF(T26=1,1,0))</f>
        <v>0</v>
      </c>
      <c r="AW26" s="141">
        <f>IF(SUM(U$21:U25)&gt;0,0,IF(U26=1,1,0))</f>
        <v>0</v>
      </c>
      <c r="AX26" s="141">
        <f>IF(SUM(V$21:V25)&gt;0,0,IF(V26=1,1,0))</f>
        <v>0</v>
      </c>
      <c r="AY26" s="141">
        <f>IF(SUM(W$21:W25)&gt;0,0,IF(W26=1,1,0))</f>
        <v>0</v>
      </c>
      <c r="AZ26" s="141">
        <f>IF(SUM(X$21:X25)&gt;0,0,IF(X26=1,1,0))</f>
        <v>0</v>
      </c>
      <c r="BA26" s="141">
        <f>IF(SUM(Y$21:Y25)&gt;0,0,IF(Y26=1,1,0))</f>
        <v>0</v>
      </c>
      <c r="BB26" s="141">
        <f>IF(SUM(Z$21:Z25)&gt;0,0,IF(Z26=1,1,0))</f>
        <v>0</v>
      </c>
      <c r="BC26" s="141">
        <f>IF(SUM(AA$21:AA25)&gt;0,0,IF(AA26=1,1,0))</f>
        <v>0</v>
      </c>
      <c r="BD26" s="142">
        <f t="shared" si="5"/>
        <v>0</v>
      </c>
      <c r="BE26" s="142">
        <v>6</v>
      </c>
      <c r="BF26" s="144">
        <f>SUM(BD$21:BD26)</f>
        <v>15</v>
      </c>
    </row>
    <row r="27" spans="2:58" ht="16.5">
      <c r="B27" s="140" t="s">
        <v>144</v>
      </c>
      <c r="C27" s="141"/>
      <c r="D27" s="136"/>
      <c r="E27" s="136"/>
      <c r="F27" s="136"/>
      <c r="G27" s="136"/>
      <c r="H27" s="136"/>
      <c r="I27" s="136"/>
      <c r="J27" s="136"/>
      <c r="K27" s="136"/>
      <c r="L27" s="136"/>
      <c r="M27" s="136">
        <v>1</v>
      </c>
      <c r="N27" s="136"/>
      <c r="O27" s="136"/>
      <c r="P27" s="136"/>
      <c r="Q27" s="136"/>
      <c r="R27" s="136"/>
      <c r="S27" s="136"/>
      <c r="T27" s="136"/>
      <c r="U27" s="136"/>
      <c r="V27" s="136"/>
      <c r="W27" s="136"/>
      <c r="X27" s="136"/>
      <c r="Y27" s="136">
        <v>1</v>
      </c>
      <c r="Z27" s="136"/>
      <c r="AA27" s="136"/>
      <c r="AB27" s="142">
        <f t="shared" si="3"/>
        <v>2</v>
      </c>
      <c r="AD27" s="140" t="s">
        <v>144</v>
      </c>
      <c r="AE27" s="141">
        <f>IF(SUM(C$21:C26)&gt;0,0,IF(C27=1,1,0))</f>
        <v>0</v>
      </c>
      <c r="AF27" s="141">
        <f>IF(SUM(D$21:D26)&gt;0,0,IF(D27=1,1,0))</f>
        <v>0</v>
      </c>
      <c r="AG27" s="141">
        <f>IF(SUM(E$21:E26)&gt;0,0,IF(E27=1,1,0))</f>
        <v>0</v>
      </c>
      <c r="AH27" s="141">
        <f>IF(SUM(F$21:F26)&gt;0,0,IF(F27=1,1,0))</f>
        <v>0</v>
      </c>
      <c r="AI27" s="141">
        <f>IF(SUM(G$21:G26)&gt;0,0,IF(G27=1,1,0))</f>
        <v>0</v>
      </c>
      <c r="AJ27" s="141">
        <f>IF(SUM(H$21:H26)&gt;0,0,IF(H27=1,1,0))</f>
        <v>0</v>
      </c>
      <c r="AK27" s="141">
        <f>IF(SUM(I$21:I26)&gt;0,0,IF(I27=1,1,0))</f>
        <v>0</v>
      </c>
      <c r="AL27" s="141">
        <f>IF(SUM(J$21:J26)&gt;0,0,IF(J27=1,1,0))</f>
        <v>0</v>
      </c>
      <c r="AM27" s="141">
        <f>IF(SUM(K$21:K26)&gt;0,0,IF(K27=1,1,0))</f>
        <v>0</v>
      </c>
      <c r="AN27" s="141">
        <f>IF(SUM(L$21:L26)&gt;0,0,IF(L27=1,1,0))</f>
        <v>0</v>
      </c>
      <c r="AO27" s="141">
        <f>IF(SUM(M$21:M26)&gt;0,0,IF(M27=1,1,0))</f>
        <v>1</v>
      </c>
      <c r="AP27" s="141">
        <f>IF(SUM(N$21:N26)&gt;0,0,IF(N27=1,1,0))</f>
        <v>0</v>
      </c>
      <c r="AQ27" s="141">
        <f>IF(SUM(O$21:O26)&gt;0,0,IF(O27=1,1,0))</f>
        <v>0</v>
      </c>
      <c r="AR27" s="141">
        <f>IF(SUM(P$21:P26)&gt;0,0,IF(P27=1,1,0))</f>
        <v>0</v>
      </c>
      <c r="AS27" s="141">
        <f>IF(SUM(Q$21:Q26)&gt;0,0,IF(Q27=1,1,0))</f>
        <v>0</v>
      </c>
      <c r="AT27" s="141">
        <f>IF(SUM(R$21:R26)&gt;0,0,IF(R27=1,1,0))</f>
        <v>0</v>
      </c>
      <c r="AU27" s="141">
        <f>IF(SUM(S$21:S26)&gt;0,0,IF(S27=1,1,0))</f>
        <v>0</v>
      </c>
      <c r="AV27" s="141">
        <f>IF(SUM(T$21:T26)&gt;0,0,IF(T27=1,1,0))</f>
        <v>0</v>
      </c>
      <c r="AW27" s="141">
        <f>IF(SUM(U$21:U26)&gt;0,0,IF(U27=1,1,0))</f>
        <v>0</v>
      </c>
      <c r="AX27" s="141">
        <f>IF(SUM(V$21:V26)&gt;0,0,IF(V27=1,1,0))</f>
        <v>0</v>
      </c>
      <c r="AY27" s="141">
        <f>IF(SUM(W$21:W26)&gt;0,0,IF(W27=1,1,0))</f>
        <v>0</v>
      </c>
      <c r="AZ27" s="141">
        <f>IF(SUM(X$21:X26)&gt;0,0,IF(X27=1,1,0))</f>
        <v>0</v>
      </c>
      <c r="BA27" s="141">
        <f>IF(SUM(Y$21:Y26)&gt;0,0,IF(Y27=1,1,0))</f>
        <v>0</v>
      </c>
      <c r="BB27" s="141">
        <f>IF(SUM(Z$21:Z26)&gt;0,0,IF(Z27=1,1,0))</f>
        <v>0</v>
      </c>
      <c r="BC27" s="141">
        <f>IF(SUM(AA$21:AA26)&gt;0,0,IF(AA27=1,1,0))</f>
        <v>0</v>
      </c>
      <c r="BD27" s="142">
        <f t="shared" si="5"/>
        <v>1</v>
      </c>
      <c r="BE27" s="142">
        <v>7</v>
      </c>
      <c r="BF27" s="144">
        <f>SUM(BD$21:BD27)</f>
        <v>16</v>
      </c>
    </row>
    <row r="28" spans="2:58" ht="16.5">
      <c r="B28" s="149" t="s">
        <v>145</v>
      </c>
      <c r="C28" s="117">
        <v>1</v>
      </c>
      <c r="D28" s="121"/>
      <c r="E28" s="121">
        <v>1</v>
      </c>
      <c r="F28" s="121"/>
      <c r="G28" s="121"/>
      <c r="H28" s="121"/>
      <c r="I28" s="121">
        <v>1</v>
      </c>
      <c r="J28" s="121"/>
      <c r="K28" s="121">
        <v>1</v>
      </c>
      <c r="L28" s="121">
        <v>1</v>
      </c>
      <c r="M28" s="121"/>
      <c r="N28" s="121"/>
      <c r="O28" s="121"/>
      <c r="P28" s="121">
        <v>1</v>
      </c>
      <c r="Q28" s="121"/>
      <c r="R28" s="121">
        <v>1</v>
      </c>
      <c r="S28" s="121">
        <v>1</v>
      </c>
      <c r="T28" s="121">
        <v>1</v>
      </c>
      <c r="U28" s="121"/>
      <c r="V28" s="121">
        <v>1</v>
      </c>
      <c r="W28" s="121"/>
      <c r="X28" s="121"/>
      <c r="Y28" s="121">
        <v>1</v>
      </c>
      <c r="Z28" s="121"/>
      <c r="AA28" s="121">
        <v>1</v>
      </c>
      <c r="AB28" s="150">
        <f t="shared" si="3"/>
        <v>12</v>
      </c>
      <c r="AD28" s="149" t="s">
        <v>145</v>
      </c>
      <c r="AE28" s="117">
        <f>IF(SUM(C$21:C27)&gt;0,0,IF(C28=1,1,0))</f>
        <v>0</v>
      </c>
      <c r="AF28" s="117">
        <f>IF(SUM(D$21:D27)&gt;0,0,IF(D28=1,1,0))</f>
        <v>0</v>
      </c>
      <c r="AG28" s="117">
        <f>IF(SUM(E$21:E27)&gt;0,0,IF(E28=1,1,0))</f>
        <v>0</v>
      </c>
      <c r="AH28" s="117">
        <f>IF(SUM(F$21:F27)&gt;0,0,IF(F28=1,1,0))</f>
        <v>0</v>
      </c>
      <c r="AI28" s="117">
        <f>IF(SUM(G$21:G27)&gt;0,0,IF(G28=1,1,0))</f>
        <v>0</v>
      </c>
      <c r="AJ28" s="117">
        <f>IF(SUM(H$21:H27)&gt;0,0,IF(H28=1,1,0))</f>
        <v>0</v>
      </c>
      <c r="AK28" s="117">
        <f>IF(SUM(I$21:I27)&gt;0,0,IF(I28=1,1,0))</f>
        <v>1</v>
      </c>
      <c r="AL28" s="117">
        <f>IF(SUM(J$21:J27)&gt;0,0,IF(J28=1,1,0))</f>
        <v>0</v>
      </c>
      <c r="AM28" s="117">
        <f>IF(SUM(K$21:K27)&gt;0,0,IF(K28=1,1,0))</f>
        <v>0</v>
      </c>
      <c r="AN28" s="117">
        <f>IF(SUM(L$21:L27)&gt;0,0,IF(L28=1,1,0))</f>
        <v>0</v>
      </c>
      <c r="AO28" s="117">
        <f>IF(SUM(M$21:M27)&gt;0,0,IF(M28=1,1,0))</f>
        <v>0</v>
      </c>
      <c r="AP28" s="117">
        <f>IF(SUM(N$21:N27)&gt;0,0,IF(N28=1,1,0))</f>
        <v>0</v>
      </c>
      <c r="AQ28" s="117">
        <f>IF(SUM(O$21:O27)&gt;0,0,IF(O28=1,1,0))</f>
        <v>0</v>
      </c>
      <c r="AR28" s="117">
        <f>IF(SUM(P$21:P27)&gt;0,0,IF(P28=1,1,0))</f>
        <v>1</v>
      </c>
      <c r="AS28" s="117">
        <f>IF(SUM(Q$21:Q27)&gt;0,0,IF(Q28=1,1,0))</f>
        <v>0</v>
      </c>
      <c r="AT28" s="117">
        <f>IF(SUM(R$21:R27)&gt;0,0,IF(R28=1,1,0))</f>
        <v>1</v>
      </c>
      <c r="AU28" s="117">
        <f>IF(SUM(S$21:S27)&gt;0,0,IF(S28=1,1,0))</f>
        <v>1</v>
      </c>
      <c r="AV28" s="117">
        <f>IF(SUM(T$21:T27)&gt;0,0,IF(T28=1,1,0))</f>
        <v>0</v>
      </c>
      <c r="AW28" s="117">
        <f>IF(SUM(U$21:U27)&gt;0,0,IF(U28=1,1,0))</f>
        <v>0</v>
      </c>
      <c r="AX28" s="117">
        <f>IF(SUM(V$21:V27)&gt;0,0,IF(V28=1,1,0))</f>
        <v>0</v>
      </c>
      <c r="AY28" s="117">
        <f>IF(SUM(W$21:W27)&gt;0,0,IF(W28=1,1,0))</f>
        <v>0</v>
      </c>
      <c r="AZ28" s="117">
        <f>IF(SUM(X$21:X27)&gt;0,0,IF(X28=1,1,0))</f>
        <v>0</v>
      </c>
      <c r="BA28" s="117">
        <f>IF(SUM(Y$21:Y27)&gt;0,0,IF(Y28=1,1,0))</f>
        <v>0</v>
      </c>
      <c r="BB28" s="117">
        <f>IF(SUM(Z$21:Z27)&gt;0,0,IF(Z28=1,1,0))</f>
        <v>0</v>
      </c>
      <c r="BC28" s="117">
        <f>IF(SUM(AA$21:AA27)&gt;0,0,IF(AA28=1,1,0))</f>
        <v>0</v>
      </c>
      <c r="BD28" s="150">
        <f t="shared" si="5"/>
        <v>4</v>
      </c>
      <c r="BE28" s="150">
        <v>8</v>
      </c>
      <c r="BF28" s="151">
        <f>SUM(BD$21:BD28)</f>
        <v>20</v>
      </c>
    </row>
    <row r="29" spans="2:58" ht="16.5">
      <c r="B29" s="149" t="s">
        <v>16</v>
      </c>
      <c r="C29" s="117">
        <v>1</v>
      </c>
      <c r="D29" s="121"/>
      <c r="E29" s="121">
        <v>1</v>
      </c>
      <c r="F29" s="121">
        <v>1</v>
      </c>
      <c r="G29" s="121"/>
      <c r="H29" s="121">
        <v>1</v>
      </c>
      <c r="I29" s="121">
        <v>1</v>
      </c>
      <c r="J29" s="121"/>
      <c r="K29" s="121">
        <v>1</v>
      </c>
      <c r="L29" s="121"/>
      <c r="M29" s="121"/>
      <c r="N29" s="121"/>
      <c r="O29" s="121"/>
      <c r="P29" s="121"/>
      <c r="Q29" s="121"/>
      <c r="R29" s="121">
        <v>1</v>
      </c>
      <c r="S29" s="121"/>
      <c r="T29" s="121"/>
      <c r="U29" s="121">
        <v>1</v>
      </c>
      <c r="V29" s="121">
        <v>1</v>
      </c>
      <c r="W29" s="121">
        <v>1</v>
      </c>
      <c r="X29" s="121"/>
      <c r="Y29" s="121">
        <v>1</v>
      </c>
      <c r="Z29" s="121"/>
      <c r="AA29" s="121"/>
      <c r="AB29" s="150">
        <f t="shared" si="3"/>
        <v>11</v>
      </c>
      <c r="AD29" s="149" t="s">
        <v>16</v>
      </c>
      <c r="AE29" s="117">
        <f>IF(SUM(C$21:C28)&gt;0,0,IF(C29=1,1,0))</f>
        <v>0</v>
      </c>
      <c r="AF29" s="117">
        <f>IF(SUM(D$21:D28)&gt;0,0,IF(D29=1,1,0))</f>
        <v>0</v>
      </c>
      <c r="AG29" s="117">
        <f>IF(SUM(E$21:E28)&gt;0,0,IF(E29=1,1,0))</f>
        <v>0</v>
      </c>
      <c r="AH29" s="117">
        <f>IF(SUM(F$21:F28)&gt;0,0,IF(F29=1,1,0))</f>
        <v>0</v>
      </c>
      <c r="AI29" s="117">
        <f>IF(SUM(G$21:G28)&gt;0,0,IF(G29=1,1,0))</f>
        <v>0</v>
      </c>
      <c r="AJ29" s="117">
        <f>IF(SUM(H$21:H28)&gt;0,0,IF(H29=1,1,0))</f>
        <v>1</v>
      </c>
      <c r="AK29" s="117">
        <f>IF(SUM(I$21:I28)&gt;0,0,IF(I29=1,1,0))</f>
        <v>0</v>
      </c>
      <c r="AL29" s="117">
        <f>IF(SUM(J$21:J28)&gt;0,0,IF(J29=1,1,0))</f>
        <v>0</v>
      </c>
      <c r="AM29" s="117">
        <f>IF(SUM(K$21:K28)&gt;0,0,IF(K29=1,1,0))</f>
        <v>0</v>
      </c>
      <c r="AN29" s="117">
        <f>IF(SUM(L$21:L28)&gt;0,0,IF(L29=1,1,0))</f>
        <v>0</v>
      </c>
      <c r="AO29" s="117">
        <f>IF(SUM(M$21:M28)&gt;0,0,IF(M29=1,1,0))</f>
        <v>0</v>
      </c>
      <c r="AP29" s="117">
        <f>IF(SUM(N$21:N28)&gt;0,0,IF(N29=1,1,0))</f>
        <v>0</v>
      </c>
      <c r="AQ29" s="117">
        <f>IF(SUM(O$21:O28)&gt;0,0,IF(O29=1,1,0))</f>
        <v>0</v>
      </c>
      <c r="AR29" s="117">
        <f>IF(SUM(P$21:P28)&gt;0,0,IF(P29=1,1,0))</f>
        <v>0</v>
      </c>
      <c r="AS29" s="117">
        <f>IF(SUM(Q$21:Q28)&gt;0,0,IF(Q29=1,1,0))</f>
        <v>0</v>
      </c>
      <c r="AT29" s="117">
        <f>IF(SUM(R$21:R28)&gt;0,0,IF(R29=1,1,0))</f>
        <v>0</v>
      </c>
      <c r="AU29" s="117">
        <f>IF(SUM(S$21:S28)&gt;0,0,IF(S29=1,1,0))</f>
        <v>0</v>
      </c>
      <c r="AV29" s="117">
        <f>IF(SUM(T$21:T28)&gt;0,0,IF(T29=1,1,0))</f>
        <v>0</v>
      </c>
      <c r="AW29" s="117">
        <f>IF(SUM(U$21:U28)&gt;0,0,IF(U29=1,1,0))</f>
        <v>1</v>
      </c>
      <c r="AX29" s="117">
        <f>IF(SUM(V$21:V28)&gt;0,0,IF(V29=1,1,0))</f>
        <v>0</v>
      </c>
      <c r="AY29" s="117">
        <f>IF(SUM(W$21:W28)&gt;0,0,IF(W29=1,1,0))</f>
        <v>0</v>
      </c>
      <c r="AZ29" s="117">
        <f>IF(SUM(X$21:X28)&gt;0,0,IF(X29=1,1,0))</f>
        <v>0</v>
      </c>
      <c r="BA29" s="117">
        <f>IF(SUM(Y$21:Y28)&gt;0,0,IF(Y29=1,1,0))</f>
        <v>0</v>
      </c>
      <c r="BB29" s="117">
        <f>IF(SUM(Z$21:Z28)&gt;0,0,IF(Z29=1,1,0))</f>
        <v>0</v>
      </c>
      <c r="BC29" s="117">
        <f>IF(SUM(AA$21:AA28)&gt;0,0,IF(AA29=1,1,0))</f>
        <v>0</v>
      </c>
      <c r="BD29" s="150">
        <f t="shared" si="5"/>
        <v>2</v>
      </c>
      <c r="BE29" s="150">
        <v>9</v>
      </c>
      <c r="BF29" s="151">
        <f>SUM(BD$21:BD29)</f>
        <v>22</v>
      </c>
    </row>
    <row r="30" spans="2:58" ht="16.5">
      <c r="B30" s="149" t="s">
        <v>17</v>
      </c>
      <c r="C30" s="117">
        <v>1</v>
      </c>
      <c r="D30" s="121"/>
      <c r="E30" s="121">
        <v>1</v>
      </c>
      <c r="F30" s="121"/>
      <c r="G30" s="121">
        <v>1</v>
      </c>
      <c r="H30" s="121"/>
      <c r="I30" s="121">
        <v>1</v>
      </c>
      <c r="J30" s="121">
        <v>1</v>
      </c>
      <c r="K30" s="121">
        <v>1</v>
      </c>
      <c r="L30" s="121"/>
      <c r="M30" s="121"/>
      <c r="N30" s="121">
        <v>1</v>
      </c>
      <c r="O30" s="121">
        <v>1</v>
      </c>
      <c r="P30" s="121"/>
      <c r="Q30" s="121"/>
      <c r="R30" s="121"/>
      <c r="S30" s="121">
        <v>1</v>
      </c>
      <c r="T30" s="121"/>
      <c r="U30" s="121"/>
      <c r="V30" s="121"/>
      <c r="W30" s="121">
        <v>1</v>
      </c>
      <c r="X30" s="121"/>
      <c r="Y30" s="121"/>
      <c r="Z30" s="121"/>
      <c r="AA30" s="121">
        <v>1</v>
      </c>
      <c r="AB30" s="150">
        <f t="shared" si="3"/>
        <v>11</v>
      </c>
      <c r="AD30" s="149" t="s">
        <v>17</v>
      </c>
      <c r="AE30" s="117">
        <f>IF(SUM(C$21:C29)&gt;0,0,IF(C30=1,1,0))</f>
        <v>0</v>
      </c>
      <c r="AF30" s="117">
        <f>IF(SUM(D$21:D29)&gt;0,0,IF(D30=1,1,0))</f>
        <v>0</v>
      </c>
      <c r="AG30" s="117">
        <f>IF(SUM(E$21:E29)&gt;0,0,IF(E30=1,1,0))</f>
        <v>0</v>
      </c>
      <c r="AH30" s="117">
        <f>IF(SUM(F$21:F29)&gt;0,0,IF(F30=1,1,0))</f>
        <v>0</v>
      </c>
      <c r="AI30" s="117">
        <f>IF(SUM(G$21:G29)&gt;0,0,IF(G30=1,1,0))</f>
        <v>1</v>
      </c>
      <c r="AJ30" s="117">
        <f>IF(SUM(H$21:H29)&gt;0,0,IF(H30=1,1,0))</f>
        <v>0</v>
      </c>
      <c r="AK30" s="117">
        <f>IF(SUM(I$21:I29)&gt;0,0,IF(I30=1,1,0))</f>
        <v>0</v>
      </c>
      <c r="AL30" s="117">
        <f>IF(SUM(J$21:J29)&gt;0,0,IF(J30=1,1,0))</f>
        <v>1</v>
      </c>
      <c r="AM30" s="117">
        <f>IF(SUM(K$21:K29)&gt;0,0,IF(K30=1,1,0))</f>
        <v>0</v>
      </c>
      <c r="AN30" s="117">
        <f>IF(SUM(L$21:L29)&gt;0,0,IF(L30=1,1,0))</f>
        <v>0</v>
      </c>
      <c r="AO30" s="117">
        <f>IF(SUM(M$21:M29)&gt;0,0,IF(M30=1,1,0))</f>
        <v>0</v>
      </c>
      <c r="AP30" s="117">
        <f>IF(SUM(N$21:N29)&gt;0,0,IF(N30=1,1,0))</f>
        <v>1</v>
      </c>
      <c r="AQ30" s="117">
        <f>IF(SUM(O$21:O29)&gt;0,0,IF(O30=1,1,0))</f>
        <v>0</v>
      </c>
      <c r="AR30" s="117">
        <f>IF(SUM(P$21:P29)&gt;0,0,IF(P30=1,1,0))</f>
        <v>0</v>
      </c>
      <c r="AS30" s="117">
        <f>IF(SUM(Q$21:Q29)&gt;0,0,IF(Q30=1,1,0))</f>
        <v>0</v>
      </c>
      <c r="AT30" s="117">
        <f>IF(SUM(R$21:R29)&gt;0,0,IF(R30=1,1,0))</f>
        <v>0</v>
      </c>
      <c r="AU30" s="117">
        <f>IF(SUM(S$21:S29)&gt;0,0,IF(S30=1,1,0))</f>
        <v>0</v>
      </c>
      <c r="AV30" s="117">
        <f>IF(SUM(T$21:T29)&gt;0,0,IF(T30=1,1,0))</f>
        <v>0</v>
      </c>
      <c r="AW30" s="117">
        <f>IF(SUM(U$21:U29)&gt;0,0,IF(U30=1,1,0))</f>
        <v>0</v>
      </c>
      <c r="AX30" s="117">
        <f>IF(SUM(V$21:V29)&gt;0,0,IF(V30=1,1,0))</f>
        <v>0</v>
      </c>
      <c r="AY30" s="117">
        <f>IF(SUM(W$21:W29)&gt;0,0,IF(W30=1,1,0))</f>
        <v>0</v>
      </c>
      <c r="AZ30" s="117">
        <f>IF(SUM(X$21:X29)&gt;0,0,IF(X30=1,1,0))</f>
        <v>0</v>
      </c>
      <c r="BA30" s="117">
        <f>IF(SUM(Y$21:Y29)&gt;0,0,IF(Y30=1,1,0))</f>
        <v>0</v>
      </c>
      <c r="BB30" s="117">
        <f>IF(SUM(Z$21:Z29)&gt;0,0,IF(Z30=1,1,0))</f>
        <v>0</v>
      </c>
      <c r="BC30" s="117">
        <f>IF(SUM(AA$21:AA29)&gt;0,0,IF(AA30=1,1,0))</f>
        <v>0</v>
      </c>
      <c r="BD30" s="150">
        <f t="shared" si="5"/>
        <v>3</v>
      </c>
      <c r="BE30" s="150">
        <v>10</v>
      </c>
      <c r="BF30" s="151">
        <f>SUM(BD$21:BD30)</f>
        <v>25</v>
      </c>
    </row>
    <row r="31" spans="2:58" ht="16.5">
      <c r="B31" s="149" t="s">
        <v>146</v>
      </c>
      <c r="C31" s="117">
        <v>1</v>
      </c>
      <c r="D31" s="121"/>
      <c r="E31" s="121">
        <v>1</v>
      </c>
      <c r="F31" s="121"/>
      <c r="G31" s="121"/>
      <c r="H31" s="121"/>
      <c r="I31" s="121">
        <v>1</v>
      </c>
      <c r="J31" s="121"/>
      <c r="K31" s="121">
        <v>1</v>
      </c>
      <c r="L31" s="121"/>
      <c r="M31" s="121"/>
      <c r="N31" s="121"/>
      <c r="O31" s="121">
        <v>1</v>
      </c>
      <c r="P31" s="121"/>
      <c r="Q31" s="121"/>
      <c r="R31" s="121"/>
      <c r="S31" s="121"/>
      <c r="T31" s="121"/>
      <c r="U31" s="121"/>
      <c r="V31" s="121">
        <v>1</v>
      </c>
      <c r="W31" s="121"/>
      <c r="X31" s="121"/>
      <c r="Y31" s="121">
        <v>1</v>
      </c>
      <c r="Z31" s="121"/>
      <c r="AA31" s="121">
        <v>1</v>
      </c>
      <c r="AB31" s="150">
        <f t="shared" si="3"/>
        <v>8</v>
      </c>
      <c r="AD31" s="149" t="s">
        <v>146</v>
      </c>
      <c r="AE31" s="117">
        <f>IF(SUM(C$21:C30)&gt;0,0,IF(C31=1,1,0))</f>
        <v>0</v>
      </c>
      <c r="AF31" s="117">
        <f>IF(SUM(D$21:D30)&gt;0,0,IF(D31=1,1,0))</f>
        <v>0</v>
      </c>
      <c r="AG31" s="117">
        <f>IF(SUM(E$21:E30)&gt;0,0,IF(E31=1,1,0))</f>
        <v>0</v>
      </c>
      <c r="AH31" s="117">
        <f>IF(SUM(F$21:F30)&gt;0,0,IF(F31=1,1,0))</f>
        <v>0</v>
      </c>
      <c r="AI31" s="117">
        <f>IF(SUM(G$21:G30)&gt;0,0,IF(G31=1,1,0))</f>
        <v>0</v>
      </c>
      <c r="AJ31" s="117">
        <f>IF(SUM(H$21:H30)&gt;0,0,IF(H31=1,1,0))</f>
        <v>0</v>
      </c>
      <c r="AK31" s="117">
        <f>IF(SUM(I$21:I30)&gt;0,0,IF(I31=1,1,0))</f>
        <v>0</v>
      </c>
      <c r="AL31" s="117">
        <f>IF(SUM(J$21:J30)&gt;0,0,IF(J31=1,1,0))</f>
        <v>0</v>
      </c>
      <c r="AM31" s="117">
        <f>IF(SUM(K$21:K30)&gt;0,0,IF(K31=1,1,0))</f>
        <v>0</v>
      </c>
      <c r="AN31" s="117">
        <f>IF(SUM(L$21:L30)&gt;0,0,IF(L31=1,1,0))</f>
        <v>0</v>
      </c>
      <c r="AO31" s="117">
        <f>IF(SUM(M$21:M30)&gt;0,0,IF(M31=1,1,0))</f>
        <v>0</v>
      </c>
      <c r="AP31" s="117">
        <f>IF(SUM(N$21:N30)&gt;0,0,IF(N31=1,1,0))</f>
        <v>0</v>
      </c>
      <c r="AQ31" s="117">
        <f>IF(SUM(O$21:O30)&gt;0,0,IF(O31=1,1,0))</f>
        <v>0</v>
      </c>
      <c r="AR31" s="117">
        <f>IF(SUM(P$21:P30)&gt;0,0,IF(P31=1,1,0))</f>
        <v>0</v>
      </c>
      <c r="AS31" s="117">
        <f>IF(SUM(Q$21:Q30)&gt;0,0,IF(Q31=1,1,0))</f>
        <v>0</v>
      </c>
      <c r="AT31" s="117">
        <f>IF(SUM(R$21:R30)&gt;0,0,IF(R31=1,1,0))</f>
        <v>0</v>
      </c>
      <c r="AU31" s="117">
        <f>IF(SUM(S$21:S30)&gt;0,0,IF(S31=1,1,0))</f>
        <v>0</v>
      </c>
      <c r="AV31" s="117">
        <f>IF(SUM(T$21:T30)&gt;0,0,IF(T31=1,1,0))</f>
        <v>0</v>
      </c>
      <c r="AW31" s="117">
        <f>IF(SUM(U$21:U30)&gt;0,0,IF(U31=1,1,0))</f>
        <v>0</v>
      </c>
      <c r="AX31" s="117">
        <f>IF(SUM(V$21:V30)&gt;0,0,IF(V31=1,1,0))</f>
        <v>0</v>
      </c>
      <c r="AY31" s="117">
        <f>IF(SUM(W$21:W30)&gt;0,0,IF(W31=1,1,0))</f>
        <v>0</v>
      </c>
      <c r="AZ31" s="117">
        <f>IF(SUM(X$21:X30)&gt;0,0,IF(X31=1,1,0))</f>
        <v>0</v>
      </c>
      <c r="BA31" s="117">
        <f>IF(SUM(Y$21:Y30)&gt;0,0,IF(Y31=1,1,0))</f>
        <v>0</v>
      </c>
      <c r="BB31" s="117">
        <f>IF(SUM(Z$21:Z30)&gt;0,0,IF(Z31=1,1,0))</f>
        <v>0</v>
      </c>
      <c r="BC31" s="117">
        <f>IF(SUM(AA$21:AA30)&gt;0,0,IF(AA31=1,1,0))</f>
        <v>0</v>
      </c>
      <c r="BD31" s="150">
        <f t="shared" si="5"/>
        <v>0</v>
      </c>
      <c r="BE31" s="150">
        <v>11</v>
      </c>
      <c r="BF31" s="151">
        <f>SUM(BD$21:BD31)</f>
        <v>25</v>
      </c>
    </row>
    <row r="32" spans="2:58" ht="16.5">
      <c r="B32" s="149" t="s">
        <v>148</v>
      </c>
      <c r="C32" s="117"/>
      <c r="D32" s="121"/>
      <c r="E32" s="121">
        <v>1</v>
      </c>
      <c r="F32" s="121"/>
      <c r="G32" s="121"/>
      <c r="H32" s="121"/>
      <c r="I32" s="121">
        <v>1</v>
      </c>
      <c r="J32" s="121"/>
      <c r="K32" s="121">
        <v>1</v>
      </c>
      <c r="L32" s="121">
        <v>1</v>
      </c>
      <c r="M32" s="121"/>
      <c r="N32" s="121"/>
      <c r="O32" s="121"/>
      <c r="P32" s="121"/>
      <c r="Q32" s="121"/>
      <c r="R32" s="121"/>
      <c r="S32" s="121"/>
      <c r="T32" s="121">
        <v>1</v>
      </c>
      <c r="U32" s="121"/>
      <c r="V32" s="121"/>
      <c r="W32" s="121">
        <v>1</v>
      </c>
      <c r="X32" s="121"/>
      <c r="Y32" s="121"/>
      <c r="Z32" s="121"/>
      <c r="AA32" s="121">
        <v>1</v>
      </c>
      <c r="AB32" s="150">
        <f t="shared" si="3"/>
        <v>7</v>
      </c>
      <c r="AD32" s="149" t="s">
        <v>148</v>
      </c>
      <c r="AE32" s="117">
        <f>IF(SUM(C$21:C31)&gt;0,0,IF(C32=1,1,0))</f>
        <v>0</v>
      </c>
      <c r="AF32" s="117">
        <f>IF(SUM(D$21:D31)&gt;0,0,IF(D32=1,1,0))</f>
        <v>0</v>
      </c>
      <c r="AG32" s="117">
        <f>IF(SUM(E$21:E31)&gt;0,0,IF(E32=1,1,0))</f>
        <v>0</v>
      </c>
      <c r="AH32" s="117">
        <f>IF(SUM(F$21:F31)&gt;0,0,IF(F32=1,1,0))</f>
        <v>0</v>
      </c>
      <c r="AI32" s="117">
        <f>IF(SUM(G$21:G31)&gt;0,0,IF(G32=1,1,0))</f>
        <v>0</v>
      </c>
      <c r="AJ32" s="117">
        <f>IF(SUM(H$21:H31)&gt;0,0,IF(H32=1,1,0))</f>
        <v>0</v>
      </c>
      <c r="AK32" s="117">
        <f>IF(SUM(I$21:I31)&gt;0,0,IF(I32=1,1,0))</f>
        <v>0</v>
      </c>
      <c r="AL32" s="117">
        <f>IF(SUM(J$21:J31)&gt;0,0,IF(J32=1,1,0))</f>
        <v>0</v>
      </c>
      <c r="AM32" s="117">
        <f>IF(SUM(K$21:K31)&gt;0,0,IF(K32=1,1,0))</f>
        <v>0</v>
      </c>
      <c r="AN32" s="117">
        <f>IF(SUM(L$21:L31)&gt;0,0,IF(L32=1,1,0))</f>
        <v>0</v>
      </c>
      <c r="AO32" s="117">
        <f>IF(SUM(M$21:M31)&gt;0,0,IF(M32=1,1,0))</f>
        <v>0</v>
      </c>
      <c r="AP32" s="117">
        <f>IF(SUM(N$21:N31)&gt;0,0,IF(N32=1,1,0))</f>
        <v>0</v>
      </c>
      <c r="AQ32" s="117">
        <f>IF(SUM(O$21:O31)&gt;0,0,IF(O32=1,1,0))</f>
        <v>0</v>
      </c>
      <c r="AR32" s="117">
        <f>IF(SUM(P$21:P31)&gt;0,0,IF(P32=1,1,0))</f>
        <v>0</v>
      </c>
      <c r="AS32" s="117">
        <f>IF(SUM(Q$21:Q31)&gt;0,0,IF(Q32=1,1,0))</f>
        <v>0</v>
      </c>
      <c r="AT32" s="117">
        <f>IF(SUM(R$21:R31)&gt;0,0,IF(R32=1,1,0))</f>
        <v>0</v>
      </c>
      <c r="AU32" s="117">
        <f>IF(SUM(S$21:S31)&gt;0,0,IF(S32=1,1,0))</f>
        <v>0</v>
      </c>
      <c r="AV32" s="117">
        <f>IF(SUM(T$21:T31)&gt;0,0,IF(T32=1,1,0))</f>
        <v>0</v>
      </c>
      <c r="AW32" s="117">
        <f>IF(SUM(U$21:U31)&gt;0,0,IF(U32=1,1,0))</f>
        <v>0</v>
      </c>
      <c r="AX32" s="117">
        <f>IF(SUM(V$21:V31)&gt;0,0,IF(V32=1,1,0))</f>
        <v>0</v>
      </c>
      <c r="AY32" s="117">
        <f>IF(SUM(W$21:W31)&gt;0,0,IF(W32=1,1,0))</f>
        <v>0</v>
      </c>
      <c r="AZ32" s="117">
        <f>IF(SUM(X$21:X31)&gt;0,0,IF(X32=1,1,0))</f>
        <v>0</v>
      </c>
      <c r="BA32" s="117">
        <f>IF(SUM(Y$21:Y31)&gt;0,0,IF(Y32=1,1,0))</f>
        <v>0</v>
      </c>
      <c r="BB32" s="117">
        <f>IF(SUM(Z$21:Z31)&gt;0,0,IF(Z32=1,1,0))</f>
        <v>0</v>
      </c>
      <c r="BC32" s="117">
        <f>IF(SUM(AA$21:AA31)&gt;0,0,IF(AA32=1,1,0))</f>
        <v>0</v>
      </c>
      <c r="BD32" s="150">
        <f t="shared" si="5"/>
        <v>0</v>
      </c>
      <c r="BE32" s="150">
        <v>12</v>
      </c>
      <c r="BF32" s="151">
        <f>SUM(BD$21:BD32)</f>
        <v>25</v>
      </c>
    </row>
    <row r="33" spans="2:58" ht="16.5">
      <c r="B33" s="149" t="s">
        <v>147</v>
      </c>
      <c r="C33" s="117"/>
      <c r="D33" s="121"/>
      <c r="E33" s="121"/>
      <c r="F33" s="121"/>
      <c r="G33" s="121"/>
      <c r="H33" s="121"/>
      <c r="I33" s="121">
        <v>1</v>
      </c>
      <c r="J33" s="121"/>
      <c r="K33" s="121">
        <v>1</v>
      </c>
      <c r="L33" s="121">
        <v>1</v>
      </c>
      <c r="M33" s="121"/>
      <c r="N33" s="121"/>
      <c r="O33" s="121"/>
      <c r="P33" s="121"/>
      <c r="Q33" s="121"/>
      <c r="R33" s="121"/>
      <c r="S33" s="121"/>
      <c r="T33" s="121"/>
      <c r="U33" s="121"/>
      <c r="V33" s="121"/>
      <c r="W33" s="121"/>
      <c r="X33" s="121"/>
      <c r="Y33" s="121"/>
      <c r="Z33" s="121"/>
      <c r="AA33" s="121"/>
      <c r="AB33" s="150">
        <f t="shared" si="3"/>
        <v>3</v>
      </c>
      <c r="AD33" s="149" t="s">
        <v>147</v>
      </c>
      <c r="AE33" s="117">
        <f>IF(SUM(C$21:C32)&gt;0,0,IF(C33=1,1,0))</f>
        <v>0</v>
      </c>
      <c r="AF33" s="117">
        <f>IF(SUM(D$21:D32)&gt;0,0,IF(D33=1,1,0))</f>
        <v>0</v>
      </c>
      <c r="AG33" s="117">
        <f>IF(SUM(E$21:E32)&gt;0,0,IF(E33=1,1,0))</f>
        <v>0</v>
      </c>
      <c r="AH33" s="117">
        <f>IF(SUM(F$21:F32)&gt;0,0,IF(F33=1,1,0))</f>
        <v>0</v>
      </c>
      <c r="AI33" s="117">
        <f>IF(SUM(G$21:G32)&gt;0,0,IF(G33=1,1,0))</f>
        <v>0</v>
      </c>
      <c r="AJ33" s="117">
        <f>IF(SUM(H$21:H32)&gt;0,0,IF(H33=1,1,0))</f>
        <v>0</v>
      </c>
      <c r="AK33" s="117">
        <f>IF(SUM(I$21:I32)&gt;0,0,IF(I33=1,1,0))</f>
        <v>0</v>
      </c>
      <c r="AL33" s="117">
        <f>IF(SUM(J$21:J32)&gt;0,0,IF(J33=1,1,0))</f>
        <v>0</v>
      </c>
      <c r="AM33" s="117">
        <f>IF(SUM(K$21:K32)&gt;0,0,IF(K33=1,1,0))</f>
        <v>0</v>
      </c>
      <c r="AN33" s="117">
        <f>IF(SUM(L$21:L32)&gt;0,0,IF(L33=1,1,0))</f>
        <v>0</v>
      </c>
      <c r="AO33" s="117">
        <f>IF(SUM(M$21:M32)&gt;0,0,IF(M33=1,1,0))</f>
        <v>0</v>
      </c>
      <c r="AP33" s="117">
        <f>IF(SUM(N$21:N32)&gt;0,0,IF(N33=1,1,0))</f>
        <v>0</v>
      </c>
      <c r="AQ33" s="117">
        <f>IF(SUM(O$21:O32)&gt;0,0,IF(O33=1,1,0))</f>
        <v>0</v>
      </c>
      <c r="AR33" s="117">
        <f>IF(SUM(P$21:P32)&gt;0,0,IF(P33=1,1,0))</f>
        <v>0</v>
      </c>
      <c r="AS33" s="117">
        <f>IF(SUM(Q$21:Q32)&gt;0,0,IF(Q33=1,1,0))</f>
        <v>0</v>
      </c>
      <c r="AT33" s="117">
        <f>IF(SUM(R$21:R32)&gt;0,0,IF(R33=1,1,0))</f>
        <v>0</v>
      </c>
      <c r="AU33" s="117">
        <f>IF(SUM(S$21:S32)&gt;0,0,IF(S33=1,1,0))</f>
        <v>0</v>
      </c>
      <c r="AV33" s="117">
        <f>IF(SUM(T$21:T32)&gt;0,0,IF(T33=1,1,0))</f>
        <v>0</v>
      </c>
      <c r="AW33" s="117">
        <f>IF(SUM(U$21:U32)&gt;0,0,IF(U33=1,1,0))</f>
        <v>0</v>
      </c>
      <c r="AX33" s="117">
        <f>IF(SUM(V$21:V32)&gt;0,0,IF(V33=1,1,0))</f>
        <v>0</v>
      </c>
      <c r="AY33" s="117">
        <f>IF(SUM(W$21:W32)&gt;0,0,IF(W33=1,1,0))</f>
        <v>0</v>
      </c>
      <c r="AZ33" s="117">
        <f>IF(SUM(X$21:X32)&gt;0,0,IF(X33=1,1,0))</f>
        <v>0</v>
      </c>
      <c r="BA33" s="117">
        <f>IF(SUM(Y$21:Y32)&gt;0,0,IF(Y33=1,1,0))</f>
        <v>0</v>
      </c>
      <c r="BB33" s="117">
        <f>IF(SUM(Z$21:Z32)&gt;0,0,IF(Z33=1,1,0))</f>
        <v>0</v>
      </c>
      <c r="BC33" s="117">
        <f>IF(SUM(AA$21:AA32)&gt;0,0,IF(AA33=1,1,0))</f>
        <v>0</v>
      </c>
      <c r="BD33" s="150">
        <f t="shared" si="5"/>
        <v>0</v>
      </c>
      <c r="BE33" s="150">
        <v>13</v>
      </c>
      <c r="BF33" s="151">
        <f>SUM(BD$21:BD33)</f>
        <v>25</v>
      </c>
    </row>
    <row r="34" spans="2:58" ht="16.5">
      <c r="B34" s="149" t="s">
        <v>18</v>
      </c>
      <c r="C34" s="117"/>
      <c r="D34" s="121"/>
      <c r="E34" s="121"/>
      <c r="F34" s="121"/>
      <c r="G34" s="121"/>
      <c r="H34" s="121"/>
      <c r="I34" s="121"/>
      <c r="J34" s="121">
        <v>1</v>
      </c>
      <c r="K34" s="121">
        <v>1</v>
      </c>
      <c r="L34" s="121"/>
      <c r="M34" s="121"/>
      <c r="N34" s="121"/>
      <c r="O34" s="121"/>
      <c r="P34" s="121"/>
      <c r="Q34" s="121"/>
      <c r="R34" s="121"/>
      <c r="S34" s="121"/>
      <c r="T34" s="121"/>
      <c r="U34" s="121"/>
      <c r="V34" s="121"/>
      <c r="W34" s="121"/>
      <c r="X34" s="121"/>
      <c r="Y34" s="121"/>
      <c r="Z34" s="121"/>
      <c r="AA34" s="121">
        <v>1</v>
      </c>
      <c r="AB34" s="150">
        <f t="shared" si="3"/>
        <v>3</v>
      </c>
      <c r="AD34" s="149" t="s">
        <v>18</v>
      </c>
      <c r="AE34" s="117">
        <f>IF(SUM(C$21:C33)&gt;0,0,IF(C34=1,1,0))</f>
        <v>0</v>
      </c>
      <c r="AF34" s="117">
        <f>IF(SUM(D$21:D33)&gt;0,0,IF(D34=1,1,0))</f>
        <v>0</v>
      </c>
      <c r="AG34" s="117">
        <f>IF(SUM(E$21:E33)&gt;0,0,IF(E34=1,1,0))</f>
        <v>0</v>
      </c>
      <c r="AH34" s="117">
        <f>IF(SUM(F$21:F33)&gt;0,0,IF(F34=1,1,0))</f>
        <v>0</v>
      </c>
      <c r="AI34" s="117">
        <f>IF(SUM(G$21:G33)&gt;0,0,IF(G34=1,1,0))</f>
        <v>0</v>
      </c>
      <c r="AJ34" s="117">
        <f>IF(SUM(H$21:H33)&gt;0,0,IF(H34=1,1,0))</f>
        <v>0</v>
      </c>
      <c r="AK34" s="117">
        <f>IF(SUM(I$21:I33)&gt;0,0,IF(I34=1,1,0))</f>
        <v>0</v>
      </c>
      <c r="AL34" s="117">
        <f>IF(SUM(J$21:J33)&gt;0,0,IF(J34=1,1,0))</f>
        <v>0</v>
      </c>
      <c r="AM34" s="117">
        <f>IF(SUM(K$21:K33)&gt;0,0,IF(K34=1,1,0))</f>
        <v>0</v>
      </c>
      <c r="AN34" s="117">
        <f>IF(SUM(L$21:L33)&gt;0,0,IF(L34=1,1,0))</f>
        <v>0</v>
      </c>
      <c r="AO34" s="117">
        <f>IF(SUM(M$21:M33)&gt;0,0,IF(M34=1,1,0))</f>
        <v>0</v>
      </c>
      <c r="AP34" s="117">
        <f>IF(SUM(N$21:N33)&gt;0,0,IF(N34=1,1,0))</f>
        <v>0</v>
      </c>
      <c r="AQ34" s="117">
        <f>IF(SUM(O$21:O33)&gt;0,0,IF(O34=1,1,0))</f>
        <v>0</v>
      </c>
      <c r="AR34" s="117">
        <f>IF(SUM(P$21:P33)&gt;0,0,IF(P34=1,1,0))</f>
        <v>0</v>
      </c>
      <c r="AS34" s="117">
        <f>IF(SUM(Q$21:Q33)&gt;0,0,IF(Q34=1,1,0))</f>
        <v>0</v>
      </c>
      <c r="AT34" s="117">
        <f>IF(SUM(R$21:R33)&gt;0,0,IF(R34=1,1,0))</f>
        <v>0</v>
      </c>
      <c r="AU34" s="117">
        <f>IF(SUM(S$21:S33)&gt;0,0,IF(S34=1,1,0))</f>
        <v>0</v>
      </c>
      <c r="AV34" s="117">
        <f>IF(SUM(T$21:T33)&gt;0,0,IF(T34=1,1,0))</f>
        <v>0</v>
      </c>
      <c r="AW34" s="117">
        <f>IF(SUM(U$21:U33)&gt;0,0,IF(U34=1,1,0))</f>
        <v>0</v>
      </c>
      <c r="AX34" s="117">
        <f>IF(SUM(V$21:V33)&gt;0,0,IF(V34=1,1,0))</f>
        <v>0</v>
      </c>
      <c r="AY34" s="117">
        <f>IF(SUM(W$21:W33)&gt;0,0,IF(W34=1,1,0))</f>
        <v>0</v>
      </c>
      <c r="AZ34" s="117">
        <f>IF(SUM(X$21:X33)&gt;0,0,IF(X34=1,1,0))</f>
        <v>0</v>
      </c>
      <c r="BA34" s="117">
        <f>IF(SUM(Y$21:Y33)&gt;0,0,IF(Y34=1,1,0))</f>
        <v>0</v>
      </c>
      <c r="BB34" s="117">
        <f>IF(SUM(Z$21:Z33)&gt;0,0,IF(Z34=1,1,0))</f>
        <v>0</v>
      </c>
      <c r="BC34" s="117">
        <f>IF(SUM(AA$21:AA33)&gt;0,0,IF(AA34=1,1,0))</f>
        <v>0</v>
      </c>
      <c r="BD34" s="150">
        <f t="shared" si="5"/>
        <v>0</v>
      </c>
      <c r="BE34" s="150">
        <v>14</v>
      </c>
      <c r="BF34" s="151">
        <f>SUM(BD$21:BD34)</f>
        <v>25</v>
      </c>
    </row>
    <row r="35" spans="2:58" ht="16.5">
      <c r="B35" s="149" t="s">
        <v>149</v>
      </c>
      <c r="C35" s="117"/>
      <c r="D35" s="121"/>
      <c r="E35" s="121"/>
      <c r="F35" s="121"/>
      <c r="G35" s="121"/>
      <c r="H35" s="121"/>
      <c r="I35" s="121"/>
      <c r="J35" s="121"/>
      <c r="K35" s="121">
        <v>1</v>
      </c>
      <c r="L35" s="121"/>
      <c r="M35" s="121"/>
      <c r="N35" s="121"/>
      <c r="O35" s="121"/>
      <c r="P35" s="121"/>
      <c r="Q35" s="121"/>
      <c r="R35" s="121"/>
      <c r="S35" s="121"/>
      <c r="T35" s="121"/>
      <c r="U35" s="121"/>
      <c r="V35" s="121"/>
      <c r="W35" s="121"/>
      <c r="X35" s="121"/>
      <c r="Y35" s="121"/>
      <c r="Z35" s="121"/>
      <c r="AA35" s="121">
        <v>1</v>
      </c>
      <c r="AB35" s="150">
        <f t="shared" si="3"/>
        <v>2</v>
      </c>
      <c r="AD35" s="149" t="s">
        <v>149</v>
      </c>
      <c r="AE35" s="117">
        <f>IF(SUM(C$21:C34)&gt;0,0,IF(C35=1,1,0))</f>
        <v>0</v>
      </c>
      <c r="AF35" s="117">
        <f>IF(SUM(D$21:D34)&gt;0,0,IF(D35=1,1,0))</f>
        <v>0</v>
      </c>
      <c r="AG35" s="117">
        <f>IF(SUM(E$21:E34)&gt;0,0,IF(E35=1,1,0))</f>
        <v>0</v>
      </c>
      <c r="AH35" s="117">
        <f>IF(SUM(F$21:F34)&gt;0,0,IF(F35=1,1,0))</f>
        <v>0</v>
      </c>
      <c r="AI35" s="117">
        <f>IF(SUM(G$21:G34)&gt;0,0,IF(G35=1,1,0))</f>
        <v>0</v>
      </c>
      <c r="AJ35" s="117">
        <f>IF(SUM(H$21:H34)&gt;0,0,IF(H35=1,1,0))</f>
        <v>0</v>
      </c>
      <c r="AK35" s="117">
        <f>IF(SUM(I$21:I34)&gt;0,0,IF(I35=1,1,0))</f>
        <v>0</v>
      </c>
      <c r="AL35" s="117">
        <f>IF(SUM(J$21:J34)&gt;0,0,IF(J35=1,1,0))</f>
        <v>0</v>
      </c>
      <c r="AM35" s="117">
        <f>IF(SUM(K$21:K34)&gt;0,0,IF(K35=1,1,0))</f>
        <v>0</v>
      </c>
      <c r="AN35" s="117">
        <f>IF(SUM(L$21:L34)&gt;0,0,IF(L35=1,1,0))</f>
        <v>0</v>
      </c>
      <c r="AO35" s="117">
        <f>IF(SUM(M$21:M34)&gt;0,0,IF(M35=1,1,0))</f>
        <v>0</v>
      </c>
      <c r="AP35" s="117">
        <f>IF(SUM(N$21:N34)&gt;0,0,IF(N35=1,1,0))</f>
        <v>0</v>
      </c>
      <c r="AQ35" s="117">
        <f>IF(SUM(O$21:O34)&gt;0,0,IF(O35=1,1,0))</f>
        <v>0</v>
      </c>
      <c r="AR35" s="117">
        <f>IF(SUM(P$21:P34)&gt;0,0,IF(P35=1,1,0))</f>
        <v>0</v>
      </c>
      <c r="AS35" s="117">
        <f>IF(SUM(Q$21:Q34)&gt;0,0,IF(Q35=1,1,0))</f>
        <v>0</v>
      </c>
      <c r="AT35" s="117">
        <f>IF(SUM(R$21:R34)&gt;0,0,IF(R35=1,1,0))</f>
        <v>0</v>
      </c>
      <c r="AU35" s="117">
        <f>IF(SUM(S$21:S34)&gt;0,0,IF(S35=1,1,0))</f>
        <v>0</v>
      </c>
      <c r="AV35" s="117">
        <f>IF(SUM(T$21:T34)&gt;0,0,IF(T35=1,1,0))</f>
        <v>0</v>
      </c>
      <c r="AW35" s="117">
        <f>IF(SUM(U$21:U34)&gt;0,0,IF(U35=1,1,0))</f>
        <v>0</v>
      </c>
      <c r="AX35" s="117">
        <f>IF(SUM(V$21:V34)&gt;0,0,IF(V35=1,1,0))</f>
        <v>0</v>
      </c>
      <c r="AY35" s="117">
        <f>IF(SUM(W$21:W34)&gt;0,0,IF(W35=1,1,0))</f>
        <v>0</v>
      </c>
      <c r="AZ35" s="117">
        <f>IF(SUM(X$21:X34)&gt;0,0,IF(X35=1,1,0))</f>
        <v>0</v>
      </c>
      <c r="BA35" s="117">
        <f>IF(SUM(Y$21:Y34)&gt;0,0,IF(Y35=1,1,0))</f>
        <v>0</v>
      </c>
      <c r="BB35" s="117">
        <f>IF(SUM(Z$21:Z34)&gt;0,0,IF(Z35=1,1,0))</f>
        <v>0</v>
      </c>
      <c r="BC35" s="117">
        <f>IF(SUM(AA$21:AA34)&gt;0,0,IF(AA35=1,1,0))</f>
        <v>0</v>
      </c>
      <c r="BD35" s="150">
        <f t="shared" si="5"/>
        <v>0</v>
      </c>
      <c r="BE35" s="150">
        <v>15</v>
      </c>
      <c r="BF35" s="151">
        <f>SUM(BD$21:BD35)</f>
        <v>25</v>
      </c>
    </row>
    <row r="41" spans="2:4" ht="16.5">
      <c r="B41" s="65" t="s">
        <v>48</v>
      </c>
      <c r="C41" s="65" t="s">
        <v>49</v>
      </c>
      <c r="D41" s="65" t="s">
        <v>49</v>
      </c>
    </row>
    <row r="42" spans="2:4" ht="16.5">
      <c r="B42" s="121">
        <v>1</v>
      </c>
      <c r="C42" s="121">
        <v>12</v>
      </c>
      <c r="D42" s="136">
        <v>8</v>
      </c>
    </row>
    <row r="43" spans="2:4" ht="16.5">
      <c r="B43" s="121">
        <v>2</v>
      </c>
      <c r="C43" s="121">
        <v>16</v>
      </c>
      <c r="D43" s="136">
        <v>11</v>
      </c>
    </row>
    <row r="44" spans="2:4" ht="16.5">
      <c r="B44" s="121">
        <v>3</v>
      </c>
      <c r="C44" s="121">
        <v>20</v>
      </c>
      <c r="D44" s="136">
        <v>13</v>
      </c>
    </row>
    <row r="45" spans="2:4" ht="16.5">
      <c r="B45" s="121">
        <v>4</v>
      </c>
      <c r="C45" s="121">
        <v>20</v>
      </c>
      <c r="D45" s="136">
        <v>14</v>
      </c>
    </row>
    <row r="46" spans="2:4" ht="16.5">
      <c r="B46" s="121">
        <v>5</v>
      </c>
      <c r="C46" s="121">
        <v>20</v>
      </c>
      <c r="D46" s="136">
        <v>15</v>
      </c>
    </row>
    <row r="47" spans="2:4" ht="16.5">
      <c r="B47" s="121">
        <v>6</v>
      </c>
      <c r="C47" s="121">
        <v>20</v>
      </c>
      <c r="D47" s="136">
        <v>15</v>
      </c>
    </row>
    <row r="48" spans="2:12" ht="24.75">
      <c r="B48" s="121">
        <v>7</v>
      </c>
      <c r="C48" s="121">
        <v>20</v>
      </c>
      <c r="D48" s="136">
        <v>16</v>
      </c>
      <c r="H48" s="152"/>
      <c r="I48" s="152"/>
      <c r="J48" s="152"/>
      <c r="K48" s="152"/>
      <c r="L48" s="152"/>
    </row>
    <row r="49" spans="2:4" ht="16.5">
      <c r="B49" s="121">
        <v>8</v>
      </c>
      <c r="C49" s="121">
        <v>20</v>
      </c>
      <c r="D49" s="121">
        <v>20</v>
      </c>
    </row>
    <row r="50" spans="2:8" ht="24.75">
      <c r="B50" s="136">
        <v>9</v>
      </c>
      <c r="C50" s="136">
        <v>23</v>
      </c>
      <c r="D50" s="121">
        <v>22</v>
      </c>
      <c r="H50" s="152"/>
    </row>
    <row r="51" spans="2:4" ht="16.5">
      <c r="B51" s="136">
        <v>10</v>
      </c>
      <c r="C51" s="136">
        <v>24</v>
      </c>
      <c r="D51" s="121">
        <v>25</v>
      </c>
    </row>
    <row r="52" spans="2:4" ht="16.5">
      <c r="B52" s="136">
        <v>11</v>
      </c>
      <c r="C52" s="136">
        <v>24</v>
      </c>
      <c r="D52" s="121">
        <v>25</v>
      </c>
    </row>
    <row r="53" spans="2:4" ht="16.5">
      <c r="B53" s="136">
        <v>12</v>
      </c>
      <c r="C53" s="136">
        <v>24</v>
      </c>
      <c r="D53" s="121">
        <v>25</v>
      </c>
    </row>
    <row r="54" spans="2:4" ht="16.5">
      <c r="B54" s="136">
        <v>13</v>
      </c>
      <c r="C54" s="136">
        <v>24</v>
      </c>
      <c r="D54" s="121">
        <v>25</v>
      </c>
    </row>
    <row r="55" spans="2:4" ht="16.5">
      <c r="B55" s="136">
        <v>14</v>
      </c>
      <c r="C55" s="136">
        <v>24</v>
      </c>
      <c r="D55" s="121">
        <v>25</v>
      </c>
    </row>
    <row r="56" spans="2:4" ht="16.5">
      <c r="B56" s="136">
        <v>15</v>
      </c>
      <c r="C56" s="136">
        <v>25</v>
      </c>
      <c r="D56" s="121">
        <v>25</v>
      </c>
    </row>
    <row r="65" spans="6:18" ht="24.75">
      <c r="F65" s="66" t="s">
        <v>140</v>
      </c>
      <c r="G65" s="66"/>
      <c r="H65" s="66"/>
      <c r="I65" s="66"/>
      <c r="J65" s="66"/>
      <c r="K65"/>
      <c r="L65"/>
      <c r="M65"/>
      <c r="N65"/>
      <c r="O65"/>
      <c r="P65"/>
      <c r="Q65"/>
      <c r="R65"/>
    </row>
    <row r="66" spans="6:18" ht="16.5">
      <c r="F66"/>
      <c r="G66"/>
      <c r="H66"/>
      <c r="I66"/>
      <c r="J66"/>
      <c r="K66"/>
      <c r="L66"/>
      <c r="M66"/>
      <c r="N66"/>
      <c r="O66"/>
      <c r="P66"/>
      <c r="Q66"/>
      <c r="R66"/>
    </row>
    <row r="67" spans="6:18" ht="24.75">
      <c r="F67" s="66" t="s">
        <v>53</v>
      </c>
      <c r="G67"/>
      <c r="H67"/>
      <c r="I67"/>
      <c r="J67"/>
      <c r="K67"/>
      <c r="L67"/>
      <c r="M67"/>
      <c r="N67"/>
      <c r="O67"/>
      <c r="P67"/>
      <c r="Q67"/>
      <c r="R67"/>
    </row>
  </sheetData>
  <sheetProtection/>
  <printOptions/>
  <pageMargins left="1.33" right="0.75" top="0.51" bottom="1" header="0.26" footer="0.512"/>
  <pageSetup orientation="landscape" paperSize="9" scale="90"/>
  <drawing r:id="rId1"/>
</worksheet>
</file>

<file path=xl/worksheets/sheet8.xml><?xml version="1.0" encoding="utf-8"?>
<worksheet xmlns="http://schemas.openxmlformats.org/spreadsheetml/2006/main" xmlns:r="http://schemas.openxmlformats.org/officeDocument/2006/relationships">
  <dimension ref="A1:P27"/>
  <sheetViews>
    <sheetView zoomScale="75" zoomScaleNormal="75" workbookViewId="0" topLeftCell="A4">
      <selection activeCell="S14" sqref="S14"/>
    </sheetView>
  </sheetViews>
  <sheetFormatPr defaultColWidth="8.875" defaultRowHeight="13.5"/>
  <cols>
    <col min="1" max="1" width="27.00390625" style="0" customWidth="1"/>
  </cols>
  <sheetData>
    <row r="1" spans="1:16" ht="13.5">
      <c r="A1" s="61"/>
      <c r="B1" s="74" t="s">
        <v>84</v>
      </c>
      <c r="C1" s="74" t="s">
        <v>104</v>
      </c>
      <c r="D1" s="74" t="s">
        <v>141</v>
      </c>
      <c r="E1" s="74" t="s">
        <v>142</v>
      </c>
      <c r="F1" s="74" t="s">
        <v>143</v>
      </c>
      <c r="G1" s="74" t="s">
        <v>106</v>
      </c>
      <c r="H1" s="74" t="s">
        <v>144</v>
      </c>
      <c r="I1" s="74" t="s">
        <v>145</v>
      </c>
      <c r="J1" s="74" t="s">
        <v>146</v>
      </c>
      <c r="K1" s="74" t="s">
        <v>147</v>
      </c>
      <c r="L1" s="74" t="s">
        <v>148</v>
      </c>
      <c r="M1" s="74" t="s">
        <v>149</v>
      </c>
      <c r="N1" s="74" t="s">
        <v>16</v>
      </c>
      <c r="O1" s="74" t="s">
        <v>17</v>
      </c>
      <c r="P1" s="74" t="s">
        <v>18</v>
      </c>
    </row>
    <row r="2" spans="1:16" ht="13.5">
      <c r="A2" s="61"/>
      <c r="B2" s="74" t="s">
        <v>84</v>
      </c>
      <c r="C2" s="74" t="s">
        <v>104</v>
      </c>
      <c r="D2" s="74" t="s">
        <v>141</v>
      </c>
      <c r="E2" s="74" t="s">
        <v>142</v>
      </c>
      <c r="F2" s="74" t="s">
        <v>143</v>
      </c>
      <c r="G2" s="74" t="s">
        <v>106</v>
      </c>
      <c r="H2" s="74" t="s">
        <v>144</v>
      </c>
      <c r="I2" s="74" t="s">
        <v>145</v>
      </c>
      <c r="J2" s="74" t="s">
        <v>146</v>
      </c>
      <c r="K2" s="74" t="s">
        <v>147</v>
      </c>
      <c r="L2" s="74" t="s">
        <v>148</v>
      </c>
      <c r="M2" s="74" t="s">
        <v>149</v>
      </c>
      <c r="N2" s="74" t="s">
        <v>16</v>
      </c>
      <c r="O2" s="74" t="s">
        <v>17</v>
      </c>
      <c r="P2" s="74" t="s">
        <v>18</v>
      </c>
    </row>
    <row r="3" spans="1:16" ht="14.25">
      <c r="A3" s="133" t="s">
        <v>105</v>
      </c>
      <c r="B3" s="63"/>
      <c r="C3" s="63"/>
      <c r="D3" s="63"/>
      <c r="E3" s="63">
        <v>1</v>
      </c>
      <c r="F3" s="63"/>
      <c r="G3" s="63"/>
      <c r="H3" s="63"/>
      <c r="I3" s="63">
        <v>1</v>
      </c>
      <c r="J3" s="63">
        <v>1</v>
      </c>
      <c r="K3" s="63"/>
      <c r="L3" s="63"/>
      <c r="M3" s="63"/>
      <c r="N3" s="63">
        <v>1</v>
      </c>
      <c r="O3" s="63">
        <v>1</v>
      </c>
      <c r="P3" s="63"/>
    </row>
    <row r="4" spans="1:16" ht="14.25">
      <c r="A4" s="133" t="s">
        <v>129</v>
      </c>
      <c r="B4" s="61"/>
      <c r="C4" s="61"/>
      <c r="D4" s="61"/>
      <c r="E4" s="61"/>
      <c r="F4" s="61"/>
      <c r="G4" s="61">
        <v>1</v>
      </c>
      <c r="H4" s="61"/>
      <c r="I4" s="61"/>
      <c r="J4" s="61"/>
      <c r="K4" s="61"/>
      <c r="L4" s="61"/>
      <c r="M4" s="61"/>
      <c r="N4" s="61"/>
      <c r="O4" s="61"/>
      <c r="P4" s="61"/>
    </row>
    <row r="5" spans="1:16" ht="14.25">
      <c r="A5" s="134" t="s">
        <v>41</v>
      </c>
      <c r="B5" s="61">
        <v>1</v>
      </c>
      <c r="C5" s="61">
        <v>1</v>
      </c>
      <c r="D5" s="61"/>
      <c r="E5" s="61">
        <v>1</v>
      </c>
      <c r="F5" s="61">
        <v>1</v>
      </c>
      <c r="G5" s="61">
        <v>1</v>
      </c>
      <c r="H5" s="61"/>
      <c r="I5" s="61">
        <v>1</v>
      </c>
      <c r="J5" s="61">
        <v>1</v>
      </c>
      <c r="K5" s="61"/>
      <c r="L5" s="61">
        <v>1</v>
      </c>
      <c r="M5" s="61"/>
      <c r="N5" s="61">
        <v>1</v>
      </c>
      <c r="O5" s="61">
        <v>1</v>
      </c>
      <c r="P5" s="61"/>
    </row>
    <row r="6" spans="1:16" ht="14.25">
      <c r="A6" s="133" t="s">
        <v>127</v>
      </c>
      <c r="B6" s="61"/>
      <c r="C6" s="61"/>
      <c r="D6" s="61"/>
      <c r="E6" s="61"/>
      <c r="F6" s="61"/>
      <c r="G6" s="61">
        <v>1</v>
      </c>
      <c r="H6" s="61"/>
      <c r="I6" s="61"/>
      <c r="J6" s="61"/>
      <c r="K6" s="61"/>
      <c r="L6" s="61"/>
      <c r="M6" s="61"/>
      <c r="N6" s="61">
        <v>1</v>
      </c>
      <c r="O6" s="61"/>
      <c r="P6" s="61"/>
    </row>
    <row r="7" spans="1:16" ht="14.25">
      <c r="A7" s="133" t="s">
        <v>28</v>
      </c>
      <c r="B7" s="61"/>
      <c r="C7" s="61"/>
      <c r="D7" s="61"/>
      <c r="E7" s="61"/>
      <c r="F7" s="61"/>
      <c r="G7" s="61"/>
      <c r="H7" s="61"/>
      <c r="I7" s="61"/>
      <c r="J7" s="61"/>
      <c r="K7" s="61"/>
      <c r="L7" s="61"/>
      <c r="M7" s="61"/>
      <c r="N7" s="61"/>
      <c r="O7" s="61">
        <v>1</v>
      </c>
      <c r="P7" s="61"/>
    </row>
    <row r="8" spans="1:16" ht="14.25">
      <c r="A8" s="133" t="s">
        <v>24</v>
      </c>
      <c r="B8" s="61"/>
      <c r="C8" s="61"/>
      <c r="D8" s="61"/>
      <c r="E8" s="61"/>
      <c r="F8" s="61"/>
      <c r="G8" s="61"/>
      <c r="H8" s="61"/>
      <c r="I8" s="61"/>
      <c r="J8" s="61"/>
      <c r="K8" s="61"/>
      <c r="L8" s="61"/>
      <c r="M8" s="61"/>
      <c r="N8" s="61">
        <v>1</v>
      </c>
      <c r="O8" s="61"/>
      <c r="P8" s="61"/>
    </row>
    <row r="9" spans="1:16" ht="14.25">
      <c r="A9" s="133" t="s">
        <v>21</v>
      </c>
      <c r="B9" s="61"/>
      <c r="C9" s="61"/>
      <c r="D9" s="61"/>
      <c r="E9" s="61"/>
      <c r="F9" s="61"/>
      <c r="G9" s="61"/>
      <c r="H9" s="61"/>
      <c r="I9" s="61">
        <v>1</v>
      </c>
      <c r="J9" s="61">
        <v>1</v>
      </c>
      <c r="K9" s="61">
        <v>1</v>
      </c>
      <c r="L9" s="61">
        <v>1</v>
      </c>
      <c r="M9" s="61"/>
      <c r="N9" s="61">
        <v>1</v>
      </c>
      <c r="O9" s="61">
        <v>1</v>
      </c>
      <c r="P9" s="61"/>
    </row>
    <row r="10" spans="1:16" ht="14.25">
      <c r="A10" s="133" t="s">
        <v>31</v>
      </c>
      <c r="B10" s="61"/>
      <c r="C10" s="61"/>
      <c r="D10" s="61"/>
      <c r="E10" s="61"/>
      <c r="F10" s="61"/>
      <c r="G10" s="61"/>
      <c r="H10" s="61"/>
      <c r="I10" s="61"/>
      <c r="J10" s="61"/>
      <c r="K10" s="61"/>
      <c r="L10" s="61"/>
      <c r="M10" s="61"/>
      <c r="N10" s="61"/>
      <c r="O10" s="61">
        <v>1</v>
      </c>
      <c r="P10" s="61">
        <v>1</v>
      </c>
    </row>
    <row r="11" spans="1:16" ht="14.25">
      <c r="A11" s="134" t="s">
        <v>40</v>
      </c>
      <c r="B11" s="61"/>
      <c r="C11" s="61">
        <v>1</v>
      </c>
      <c r="D11" s="61"/>
      <c r="E11" s="61"/>
      <c r="F11" s="61"/>
      <c r="G11" s="61"/>
      <c r="H11" s="61"/>
      <c r="I11" s="61">
        <v>1</v>
      </c>
      <c r="J11" s="61">
        <v>1</v>
      </c>
      <c r="K11" s="61">
        <v>1</v>
      </c>
      <c r="L11" s="61">
        <v>1</v>
      </c>
      <c r="M11" s="61">
        <v>1</v>
      </c>
      <c r="N11" s="61">
        <v>1</v>
      </c>
      <c r="O11" s="61">
        <v>1</v>
      </c>
      <c r="P11" s="61">
        <v>1</v>
      </c>
    </row>
    <row r="12" spans="1:16" ht="14.25">
      <c r="A12" s="133" t="s">
        <v>89</v>
      </c>
      <c r="B12" s="61"/>
      <c r="C12" s="61"/>
      <c r="D12" s="61"/>
      <c r="E12" s="61"/>
      <c r="F12" s="61">
        <v>1</v>
      </c>
      <c r="G12" s="61"/>
      <c r="H12" s="61"/>
      <c r="I12" s="61">
        <v>1</v>
      </c>
      <c r="J12" s="61"/>
      <c r="K12" s="61">
        <v>1</v>
      </c>
      <c r="L12" s="61">
        <v>1</v>
      </c>
      <c r="M12" s="61"/>
      <c r="N12" s="61"/>
      <c r="O12" s="61"/>
      <c r="P12" s="61"/>
    </row>
    <row r="13" spans="1:16" ht="14.25">
      <c r="A13" s="133" t="s">
        <v>128</v>
      </c>
      <c r="B13" s="61"/>
      <c r="C13" s="61"/>
      <c r="D13" s="61"/>
      <c r="E13" s="61"/>
      <c r="F13" s="61"/>
      <c r="G13" s="61"/>
      <c r="H13" s="61">
        <v>1</v>
      </c>
      <c r="I13" s="61"/>
      <c r="J13" s="61"/>
      <c r="K13" s="61"/>
      <c r="L13" s="61"/>
      <c r="M13" s="61"/>
      <c r="N13" s="61"/>
      <c r="O13" s="61"/>
      <c r="P13" s="61"/>
    </row>
    <row r="14" spans="1:16" ht="14.25">
      <c r="A14" s="133" t="s">
        <v>29</v>
      </c>
      <c r="B14" s="61"/>
      <c r="C14" s="61"/>
      <c r="D14" s="61"/>
      <c r="E14" s="61"/>
      <c r="F14" s="61"/>
      <c r="G14" s="61"/>
      <c r="H14" s="61"/>
      <c r="I14" s="61"/>
      <c r="J14" s="61"/>
      <c r="K14" s="61"/>
      <c r="L14" s="61"/>
      <c r="M14" s="61"/>
      <c r="N14" s="61"/>
      <c r="O14" s="61">
        <v>1</v>
      </c>
      <c r="P14" s="61"/>
    </row>
    <row r="15" spans="1:16" ht="14.25">
      <c r="A15" s="133" t="s">
        <v>124</v>
      </c>
      <c r="B15" s="61"/>
      <c r="C15" s="61"/>
      <c r="D15" s="61"/>
      <c r="E15" s="61"/>
      <c r="F15" s="61"/>
      <c r="G15" s="61">
        <v>1</v>
      </c>
      <c r="H15" s="61"/>
      <c r="I15" s="61"/>
      <c r="J15" s="61">
        <v>1</v>
      </c>
      <c r="K15" s="61"/>
      <c r="L15" s="61"/>
      <c r="M15" s="61"/>
      <c r="N15" s="61"/>
      <c r="O15" s="61">
        <v>1</v>
      </c>
      <c r="P15" s="61"/>
    </row>
    <row r="16" spans="1:16" ht="14.25">
      <c r="A16" s="133" t="s">
        <v>100</v>
      </c>
      <c r="B16" s="61"/>
      <c r="C16" s="61"/>
      <c r="D16" s="61"/>
      <c r="E16" s="61"/>
      <c r="F16" s="61"/>
      <c r="G16" s="61"/>
      <c r="H16" s="61"/>
      <c r="I16" s="61">
        <v>1</v>
      </c>
      <c r="J16" s="61"/>
      <c r="K16" s="61"/>
      <c r="L16" s="61"/>
      <c r="M16" s="61"/>
      <c r="N16" s="61"/>
      <c r="O16" s="61"/>
      <c r="P16" s="61"/>
    </row>
    <row r="17" spans="1:16" ht="14.25">
      <c r="A17" s="133" t="s">
        <v>101</v>
      </c>
      <c r="B17" s="61"/>
      <c r="C17" s="61"/>
      <c r="D17" s="61"/>
      <c r="E17" s="61"/>
      <c r="F17" s="61">
        <v>1</v>
      </c>
      <c r="G17" s="61"/>
      <c r="H17" s="61"/>
      <c r="I17" s="61"/>
      <c r="J17" s="61"/>
      <c r="K17" s="61"/>
      <c r="L17" s="61"/>
      <c r="M17" s="61"/>
      <c r="N17" s="61"/>
      <c r="O17" s="61"/>
      <c r="P17" s="61"/>
    </row>
    <row r="18" spans="1:16" ht="14.25">
      <c r="A18" s="133" t="s">
        <v>131</v>
      </c>
      <c r="B18" s="61"/>
      <c r="C18" s="61"/>
      <c r="D18" s="61"/>
      <c r="E18" s="61"/>
      <c r="F18" s="61"/>
      <c r="G18" s="61"/>
      <c r="H18" s="61"/>
      <c r="I18" s="61">
        <v>1</v>
      </c>
      <c r="J18" s="61"/>
      <c r="K18" s="61"/>
      <c r="L18" s="61"/>
      <c r="M18" s="61"/>
      <c r="N18" s="61">
        <v>1</v>
      </c>
      <c r="O18" s="61"/>
      <c r="P18" s="61"/>
    </row>
    <row r="19" spans="1:16" ht="14.25">
      <c r="A19" s="133" t="s">
        <v>132</v>
      </c>
      <c r="B19" s="61"/>
      <c r="C19" s="61"/>
      <c r="D19" s="61"/>
      <c r="E19" s="61"/>
      <c r="F19" s="61"/>
      <c r="G19" s="61"/>
      <c r="H19" s="61"/>
      <c r="I19" s="61">
        <v>1</v>
      </c>
      <c r="J19" s="61"/>
      <c r="K19" s="61"/>
      <c r="L19" s="61"/>
      <c r="M19" s="61"/>
      <c r="N19" s="61"/>
      <c r="O19" s="61">
        <v>1</v>
      </c>
      <c r="P19" s="61"/>
    </row>
    <row r="20" spans="1:16" ht="14.25">
      <c r="A20" s="133" t="s">
        <v>133</v>
      </c>
      <c r="B20" s="61">
        <v>1</v>
      </c>
      <c r="C20" s="61">
        <v>1</v>
      </c>
      <c r="D20" s="61"/>
      <c r="E20" s="61"/>
      <c r="F20" s="61"/>
      <c r="G20" s="61"/>
      <c r="H20" s="61"/>
      <c r="I20" s="61">
        <v>1</v>
      </c>
      <c r="J20" s="61"/>
      <c r="K20" s="61"/>
      <c r="L20" s="61">
        <v>1</v>
      </c>
      <c r="M20" s="61"/>
      <c r="N20" s="61"/>
      <c r="O20" s="61"/>
      <c r="P20" s="61"/>
    </row>
    <row r="21" spans="1:16" ht="14.25">
      <c r="A21" s="133" t="s">
        <v>26</v>
      </c>
      <c r="B21" s="61"/>
      <c r="C21" s="61"/>
      <c r="D21" s="61"/>
      <c r="E21" s="61"/>
      <c r="F21" s="61"/>
      <c r="G21" s="61"/>
      <c r="H21" s="61"/>
      <c r="I21" s="61"/>
      <c r="J21" s="61"/>
      <c r="K21" s="61"/>
      <c r="L21" s="61"/>
      <c r="M21" s="61"/>
      <c r="N21" s="61">
        <v>1</v>
      </c>
      <c r="O21" s="61"/>
      <c r="P21" s="61"/>
    </row>
    <row r="22" spans="1:16" ht="14.25">
      <c r="A22" s="133" t="s">
        <v>134</v>
      </c>
      <c r="B22" s="61"/>
      <c r="C22" s="61"/>
      <c r="D22" s="61"/>
      <c r="E22" s="61">
        <v>1</v>
      </c>
      <c r="F22" s="61">
        <v>1</v>
      </c>
      <c r="G22" s="61"/>
      <c r="H22" s="61"/>
      <c r="I22" s="61">
        <v>1</v>
      </c>
      <c r="J22" s="61">
        <v>1</v>
      </c>
      <c r="K22" s="61"/>
      <c r="L22" s="61"/>
      <c r="M22" s="61"/>
      <c r="N22" s="61">
        <v>1</v>
      </c>
      <c r="O22" s="61"/>
      <c r="P22" s="61"/>
    </row>
    <row r="23" spans="1:16" ht="14.25">
      <c r="A23" s="134" t="s">
        <v>42</v>
      </c>
      <c r="B23" s="61">
        <v>1</v>
      </c>
      <c r="C23" s="61">
        <v>1</v>
      </c>
      <c r="D23" s="61"/>
      <c r="E23" s="61">
        <v>1</v>
      </c>
      <c r="F23" s="61">
        <v>1</v>
      </c>
      <c r="G23" s="61">
        <v>1</v>
      </c>
      <c r="H23" s="61"/>
      <c r="I23" s="61"/>
      <c r="J23" s="61"/>
      <c r="K23" s="61"/>
      <c r="L23" s="61">
        <v>1</v>
      </c>
      <c r="M23" s="61"/>
      <c r="N23" s="61">
        <v>1</v>
      </c>
      <c r="O23" s="61">
        <v>1</v>
      </c>
      <c r="P23" s="61"/>
    </row>
    <row r="24" spans="1:16" ht="14.25">
      <c r="A24" s="133" t="s">
        <v>20</v>
      </c>
      <c r="B24" s="61"/>
      <c r="C24" s="61"/>
      <c r="D24" s="61"/>
      <c r="E24" s="61"/>
      <c r="F24" s="61"/>
      <c r="G24" s="61">
        <v>1</v>
      </c>
      <c r="H24" s="61"/>
      <c r="I24" s="61"/>
      <c r="J24" s="61"/>
      <c r="K24" s="61"/>
      <c r="L24" s="61"/>
      <c r="M24" s="61"/>
      <c r="N24" s="61"/>
      <c r="O24" s="61"/>
      <c r="P24" s="61"/>
    </row>
    <row r="25" spans="1:16" ht="14.25">
      <c r="A25" s="134" t="s">
        <v>43</v>
      </c>
      <c r="B25" s="61">
        <v>1</v>
      </c>
      <c r="C25" s="61"/>
      <c r="D25" s="61">
        <v>1</v>
      </c>
      <c r="E25" s="61">
        <v>1</v>
      </c>
      <c r="F25" s="61">
        <v>1</v>
      </c>
      <c r="G25" s="61">
        <v>1</v>
      </c>
      <c r="H25" s="61">
        <v>1</v>
      </c>
      <c r="I25" s="61">
        <v>1</v>
      </c>
      <c r="J25" s="61">
        <v>1</v>
      </c>
      <c r="K25" s="61"/>
      <c r="L25" s="61"/>
      <c r="M25" s="61"/>
      <c r="N25" s="61">
        <v>1</v>
      </c>
      <c r="O25" s="61"/>
      <c r="P25" s="61"/>
    </row>
    <row r="26" spans="1:16" ht="14.25">
      <c r="A26" s="133" t="s">
        <v>137</v>
      </c>
      <c r="B26" s="61">
        <v>1</v>
      </c>
      <c r="C26" s="61"/>
      <c r="D26" s="61">
        <v>1</v>
      </c>
      <c r="E26" s="61"/>
      <c r="F26" s="61">
        <v>1</v>
      </c>
      <c r="G26" s="61">
        <v>1</v>
      </c>
      <c r="H26" s="61"/>
      <c r="I26" s="61"/>
      <c r="J26" s="61"/>
      <c r="K26" s="61"/>
      <c r="L26" s="61"/>
      <c r="M26" s="61"/>
      <c r="N26" s="61"/>
      <c r="O26" s="61"/>
      <c r="P26" s="61"/>
    </row>
    <row r="27" spans="1:16" ht="14.25">
      <c r="A27" s="134" t="s">
        <v>44</v>
      </c>
      <c r="B27" s="61">
        <v>1</v>
      </c>
      <c r="C27" s="61">
        <v>1</v>
      </c>
      <c r="D27" s="61"/>
      <c r="E27" s="61">
        <v>1</v>
      </c>
      <c r="F27" s="61"/>
      <c r="G27" s="61"/>
      <c r="H27" s="61"/>
      <c r="I27" s="61">
        <v>1</v>
      </c>
      <c r="J27" s="61">
        <v>1</v>
      </c>
      <c r="K27" s="61"/>
      <c r="L27" s="61">
        <v>1</v>
      </c>
      <c r="M27" s="61">
        <v>1</v>
      </c>
      <c r="N27" s="61"/>
      <c r="O27" s="61">
        <v>1</v>
      </c>
      <c r="P27" s="61">
        <v>1</v>
      </c>
    </row>
  </sheetData>
  <sheetProtection/>
  <printOptions/>
  <pageMargins left="0.75" right="0.75" top="1" bottom="1" header="0.512" footer="0.512"/>
  <pageSetup orientation="portrait"/>
  <drawing r:id="rId1"/>
</worksheet>
</file>

<file path=xl/worksheets/sheet9.xml><?xml version="1.0" encoding="utf-8"?>
<worksheet xmlns="http://schemas.openxmlformats.org/spreadsheetml/2006/main" xmlns:r="http://schemas.openxmlformats.org/officeDocument/2006/relationships">
  <dimension ref="A1:G42"/>
  <sheetViews>
    <sheetView zoomScale="75" zoomScaleNormal="75" workbookViewId="0" topLeftCell="A1">
      <selection activeCell="K13" sqref="K13"/>
    </sheetView>
  </sheetViews>
  <sheetFormatPr defaultColWidth="8.875" defaultRowHeight="13.5"/>
  <cols>
    <col min="1" max="1" width="24.125" style="85" customWidth="1"/>
    <col min="2" max="3" width="25.625" style="0" customWidth="1"/>
    <col min="4" max="6" width="8.875" style="0" customWidth="1"/>
    <col min="7" max="7" width="11.375" style="0" customWidth="1"/>
  </cols>
  <sheetData>
    <row r="1" spans="2:7" ht="16.5">
      <c r="B1" s="10"/>
      <c r="C1" s="27"/>
      <c r="D1" s="6"/>
      <c r="E1" s="6"/>
      <c r="F1" s="6"/>
      <c r="G1" s="6"/>
    </row>
    <row r="2" spans="1:7" ht="18" thickBot="1">
      <c r="A2" s="159"/>
      <c r="B2" s="160" t="s">
        <v>61</v>
      </c>
      <c r="C2" s="164" t="s">
        <v>62</v>
      </c>
      <c r="D2" s="174" t="s">
        <v>6</v>
      </c>
      <c r="E2" s="7"/>
      <c r="F2" s="7"/>
      <c r="G2" s="7"/>
    </row>
    <row r="3" spans="1:7" ht="16.5">
      <c r="A3" s="85" t="s">
        <v>75</v>
      </c>
      <c r="B3" s="166" t="s">
        <v>8</v>
      </c>
      <c r="C3" s="167">
        <v>15</v>
      </c>
      <c r="D3" s="6" t="s">
        <v>7</v>
      </c>
      <c r="E3" s="6"/>
      <c r="F3" s="6"/>
      <c r="G3" s="6"/>
    </row>
    <row r="4" spans="1:7" ht="18" thickBot="1">
      <c r="A4" s="158" t="s">
        <v>63</v>
      </c>
      <c r="B4" s="168">
        <v>24</v>
      </c>
      <c r="C4" s="169">
        <v>25</v>
      </c>
      <c r="D4" s="173"/>
      <c r="E4" s="173"/>
      <c r="F4" s="173"/>
      <c r="G4" s="173"/>
    </row>
    <row r="5" spans="1:7" ht="18" thickTop="1">
      <c r="A5" s="85" t="s">
        <v>64</v>
      </c>
      <c r="B5" s="10" t="s">
        <v>66</v>
      </c>
      <c r="C5" s="150" t="s">
        <v>72</v>
      </c>
      <c r="D5" s="184" t="s">
        <v>9</v>
      </c>
      <c r="E5" s="185"/>
      <c r="F5" s="185"/>
      <c r="G5" s="185"/>
    </row>
    <row r="6" spans="2:7" ht="16.5">
      <c r="B6" s="162" t="s">
        <v>70</v>
      </c>
      <c r="C6" s="27" t="s">
        <v>66</v>
      </c>
      <c r="D6" s="186"/>
      <c r="E6" s="186"/>
      <c r="F6" s="186"/>
      <c r="G6" s="186"/>
    </row>
    <row r="7" spans="2:7" ht="16.5">
      <c r="B7" s="10" t="s">
        <v>67</v>
      </c>
      <c r="C7" s="27" t="s">
        <v>67</v>
      </c>
      <c r="D7" s="186"/>
      <c r="E7" s="186"/>
      <c r="F7" s="186"/>
      <c r="G7" s="186"/>
    </row>
    <row r="8" spans="2:7" ht="16.5">
      <c r="B8" s="10" t="s">
        <v>68</v>
      </c>
      <c r="C8" s="27" t="s">
        <v>68</v>
      </c>
      <c r="D8" s="186"/>
      <c r="E8" s="186"/>
      <c r="F8" s="186"/>
      <c r="G8" s="186"/>
    </row>
    <row r="9" spans="2:7" ht="16.5">
      <c r="B9" s="162" t="s">
        <v>71</v>
      </c>
      <c r="C9" s="27" t="s">
        <v>69</v>
      </c>
      <c r="D9" s="186"/>
      <c r="E9" s="186"/>
      <c r="F9" s="186"/>
      <c r="G9" s="186"/>
    </row>
    <row r="10" spans="1:7" ht="18" thickBot="1">
      <c r="A10" s="158"/>
      <c r="B10" s="161" t="s">
        <v>69</v>
      </c>
      <c r="C10" s="165"/>
      <c r="D10" s="187"/>
      <c r="E10" s="187"/>
      <c r="F10" s="187"/>
      <c r="G10" s="187"/>
    </row>
    <row r="11" spans="2:7" ht="18" thickTop="1">
      <c r="B11" s="10"/>
      <c r="C11" s="27"/>
      <c r="D11" s="6"/>
      <c r="E11" s="6"/>
      <c r="F11" s="6"/>
      <c r="G11" s="6"/>
    </row>
    <row r="12" spans="1:7" ht="18" thickBot="1">
      <c r="A12" s="158" t="s">
        <v>57</v>
      </c>
      <c r="B12" s="161"/>
      <c r="C12" s="165"/>
      <c r="D12" s="173"/>
      <c r="E12" s="173"/>
      <c r="F12" s="173"/>
      <c r="G12" s="173"/>
    </row>
    <row r="13" spans="1:7" ht="18" thickTop="1">
      <c r="A13" s="85" t="s">
        <v>59</v>
      </c>
      <c r="B13" s="166">
        <v>8</v>
      </c>
      <c r="C13" s="167">
        <v>7</v>
      </c>
      <c r="D13" s="185" t="s">
        <v>10</v>
      </c>
      <c r="E13" s="185"/>
      <c r="F13" s="185"/>
      <c r="G13" s="185"/>
    </row>
    <row r="14" spans="1:7" ht="16.5">
      <c r="A14" s="85" t="s">
        <v>60</v>
      </c>
      <c r="B14" s="166">
        <v>18</v>
      </c>
      <c r="C14" s="167">
        <v>16</v>
      </c>
      <c r="D14" s="186"/>
      <c r="E14" s="186"/>
      <c r="F14" s="186"/>
      <c r="G14" s="186"/>
    </row>
    <row r="15" spans="1:7" ht="18" thickBot="1">
      <c r="A15" s="158" t="s">
        <v>58</v>
      </c>
      <c r="B15" s="170">
        <v>5</v>
      </c>
      <c r="C15" s="169">
        <v>5.1</v>
      </c>
      <c r="D15" s="187"/>
      <c r="E15" s="187"/>
      <c r="F15" s="187"/>
      <c r="G15" s="187"/>
    </row>
    <row r="16" spans="1:7" ht="18" thickTop="1">
      <c r="A16" s="85" t="s">
        <v>73</v>
      </c>
      <c r="B16" s="10" t="s">
        <v>65</v>
      </c>
      <c r="C16" s="27" t="s">
        <v>65</v>
      </c>
      <c r="D16" s="184" t="s">
        <v>11</v>
      </c>
      <c r="E16" s="185"/>
      <c r="F16" s="185"/>
      <c r="G16" s="185"/>
    </row>
    <row r="17" spans="2:7" ht="16.5">
      <c r="B17" s="10" t="s">
        <v>67</v>
      </c>
      <c r="C17" s="27" t="s">
        <v>67</v>
      </c>
      <c r="D17" s="186"/>
      <c r="E17" s="186"/>
      <c r="F17" s="186"/>
      <c r="G17" s="186"/>
    </row>
    <row r="18" spans="2:7" ht="16.5">
      <c r="B18" s="10" t="s">
        <v>68</v>
      </c>
      <c r="C18" s="27" t="s">
        <v>68</v>
      </c>
      <c r="D18" s="186"/>
      <c r="E18" s="186"/>
      <c r="F18" s="186"/>
      <c r="G18" s="186"/>
    </row>
    <row r="19" spans="1:7" ht="18" thickBot="1">
      <c r="A19" s="158"/>
      <c r="B19" s="163" t="s">
        <v>71</v>
      </c>
      <c r="C19" s="165"/>
      <c r="D19" s="187"/>
      <c r="E19" s="187"/>
      <c r="F19" s="187"/>
      <c r="G19" s="187"/>
    </row>
    <row r="20" spans="2:7" ht="18" thickTop="1">
      <c r="B20" s="10"/>
      <c r="C20" s="27"/>
      <c r="D20" s="6"/>
      <c r="E20" s="6"/>
      <c r="F20" s="6"/>
      <c r="G20" s="6"/>
    </row>
    <row r="21" spans="1:7" ht="18" thickBot="1">
      <c r="A21" s="158" t="s">
        <v>87</v>
      </c>
      <c r="B21" s="161"/>
      <c r="C21" s="165"/>
      <c r="D21" s="173"/>
      <c r="E21" s="173"/>
      <c r="F21" s="173"/>
      <c r="G21" s="173"/>
    </row>
    <row r="22" spans="1:7" ht="18" thickTop="1">
      <c r="A22" s="85" t="s">
        <v>59</v>
      </c>
      <c r="B22" s="166">
        <v>8</v>
      </c>
      <c r="C22" s="167">
        <v>8</v>
      </c>
      <c r="D22" s="184" t="s">
        <v>12</v>
      </c>
      <c r="E22" s="185"/>
      <c r="F22" s="185"/>
      <c r="G22" s="185"/>
    </row>
    <row r="23" spans="1:7" ht="16.5">
      <c r="A23" s="85" t="s">
        <v>60</v>
      </c>
      <c r="B23" s="166">
        <v>15</v>
      </c>
      <c r="C23" s="167">
        <v>20</v>
      </c>
      <c r="D23" s="186"/>
      <c r="E23" s="186"/>
      <c r="F23" s="186"/>
      <c r="G23" s="186"/>
    </row>
    <row r="24" spans="1:7" ht="18" thickBot="1">
      <c r="A24" s="158" t="s">
        <v>58</v>
      </c>
      <c r="B24" s="168">
        <v>5.9</v>
      </c>
      <c r="C24" s="169">
        <v>7.1</v>
      </c>
      <c r="D24" s="187"/>
      <c r="E24" s="187"/>
      <c r="F24" s="187"/>
      <c r="G24" s="187"/>
    </row>
    <row r="25" spans="1:7" ht="18" thickTop="1">
      <c r="A25" s="85" t="s">
        <v>74</v>
      </c>
      <c r="B25" s="10" t="s">
        <v>65</v>
      </c>
      <c r="C25" s="150" t="s">
        <v>105</v>
      </c>
      <c r="D25" s="184" t="s">
        <v>13</v>
      </c>
      <c r="E25" s="185"/>
      <c r="F25" s="185"/>
      <c r="G25" s="185"/>
    </row>
    <row r="26" spans="2:7" ht="16.5">
      <c r="B26" s="10" t="s">
        <v>66</v>
      </c>
      <c r="C26" s="27" t="s">
        <v>65</v>
      </c>
      <c r="D26" s="186"/>
      <c r="E26" s="186"/>
      <c r="F26" s="186"/>
      <c r="G26" s="186"/>
    </row>
    <row r="27" spans="2:7" ht="16.5">
      <c r="B27" s="162" t="s">
        <v>70</v>
      </c>
      <c r="C27" s="150" t="s">
        <v>35</v>
      </c>
      <c r="D27" s="186"/>
      <c r="E27" s="186"/>
      <c r="F27" s="186"/>
      <c r="G27" s="186"/>
    </row>
    <row r="28" spans="2:7" ht="16.5">
      <c r="B28" s="162" t="s">
        <v>77</v>
      </c>
      <c r="C28" s="27" t="s">
        <v>66</v>
      </c>
      <c r="D28" s="186"/>
      <c r="E28" s="186"/>
      <c r="F28" s="186"/>
      <c r="G28" s="186"/>
    </row>
    <row r="29" spans="2:7" ht="16.5">
      <c r="B29" s="162" t="s">
        <v>76</v>
      </c>
      <c r="C29" s="27" t="s">
        <v>69</v>
      </c>
      <c r="D29" s="186"/>
      <c r="E29" s="186"/>
      <c r="F29" s="186"/>
      <c r="G29" s="186"/>
    </row>
    <row r="30" spans="1:7" ht="18" thickBot="1">
      <c r="A30" s="158"/>
      <c r="B30" s="161" t="s">
        <v>69</v>
      </c>
      <c r="C30" s="165"/>
      <c r="D30" s="187"/>
      <c r="E30" s="187"/>
      <c r="F30" s="187"/>
      <c r="G30" s="187"/>
    </row>
    <row r="31" spans="1:7" ht="18" thickTop="1">
      <c r="A31" s="172"/>
      <c r="B31" s="73"/>
      <c r="C31" s="121"/>
      <c r="D31" s="6"/>
      <c r="E31" s="6"/>
      <c r="F31" s="6"/>
      <c r="G31" s="6"/>
    </row>
    <row r="32" spans="1:7" ht="16.5">
      <c r="A32" s="85" t="s">
        <v>5</v>
      </c>
      <c r="B32" s="94" t="s">
        <v>81</v>
      </c>
      <c r="C32" s="171" t="s">
        <v>33</v>
      </c>
      <c r="D32" s="188" t="s">
        <v>14</v>
      </c>
      <c r="E32" s="186"/>
      <c r="F32" s="186"/>
      <c r="G32" s="186"/>
    </row>
    <row r="33" spans="2:7" ht="16.5">
      <c r="B33" s="94" t="s">
        <v>79</v>
      </c>
      <c r="C33" s="171" t="s">
        <v>34</v>
      </c>
      <c r="D33" s="186"/>
      <c r="E33" s="186"/>
      <c r="F33" s="186"/>
      <c r="G33" s="186"/>
    </row>
    <row r="34" spans="2:7" ht="16.5">
      <c r="B34" s="94" t="s">
        <v>80</v>
      </c>
      <c r="C34" s="171" t="s">
        <v>82</v>
      </c>
      <c r="D34" s="186"/>
      <c r="E34" s="186"/>
      <c r="F34" s="186"/>
      <c r="G34" s="186"/>
    </row>
    <row r="35" spans="2:7" ht="16.5">
      <c r="B35" s="94" t="s">
        <v>83</v>
      </c>
      <c r="C35" s="171" t="s">
        <v>0</v>
      </c>
      <c r="D35" s="186"/>
      <c r="E35" s="186"/>
      <c r="F35" s="186"/>
      <c r="G35" s="186"/>
    </row>
    <row r="36" spans="2:7" ht="16.5">
      <c r="B36" s="94" t="s">
        <v>1</v>
      </c>
      <c r="C36" s="171" t="s">
        <v>78</v>
      </c>
      <c r="D36" s="186"/>
      <c r="E36" s="186"/>
      <c r="F36" s="186"/>
      <c r="G36" s="186"/>
    </row>
    <row r="37" spans="2:7" ht="16.5">
      <c r="B37" s="94" t="s">
        <v>2</v>
      </c>
      <c r="C37" s="171" t="s">
        <v>3</v>
      </c>
      <c r="D37" s="186"/>
      <c r="E37" s="186"/>
      <c r="F37" s="186"/>
      <c r="G37" s="186"/>
    </row>
    <row r="38" spans="1:7" ht="18" thickBot="1">
      <c r="A38" s="159"/>
      <c r="B38" s="95"/>
      <c r="C38" s="32" t="s">
        <v>4</v>
      </c>
      <c r="D38" s="189"/>
      <c r="E38" s="189"/>
      <c r="F38" s="189"/>
      <c r="G38" s="189"/>
    </row>
    <row r="40" spans="1:7" ht="16.5">
      <c r="A40" s="190" t="s">
        <v>15</v>
      </c>
      <c r="B40" s="191"/>
      <c r="C40" s="191"/>
      <c r="D40" s="191"/>
      <c r="E40" s="191"/>
      <c r="F40" s="191"/>
      <c r="G40" s="191"/>
    </row>
    <row r="41" spans="1:7" ht="40.5" customHeight="1">
      <c r="A41" s="191"/>
      <c r="B41" s="191"/>
      <c r="C41" s="191"/>
      <c r="D41" s="191"/>
      <c r="E41" s="191"/>
      <c r="F41" s="191"/>
      <c r="G41" s="191"/>
    </row>
    <row r="42" spans="1:7" ht="16.5">
      <c r="A42" s="175"/>
      <c r="B42" s="175"/>
      <c r="C42" s="175"/>
      <c r="D42" s="175"/>
      <c r="E42" s="175"/>
      <c r="F42" s="175"/>
      <c r="G42" s="175"/>
    </row>
  </sheetData>
  <sheetProtection/>
  <mergeCells count="7">
    <mergeCell ref="D25:G30"/>
    <mergeCell ref="D32:G38"/>
    <mergeCell ref="A40:G41"/>
    <mergeCell ref="D5:G10"/>
    <mergeCell ref="D13:G15"/>
    <mergeCell ref="D16:G19"/>
    <mergeCell ref="D22:G24"/>
  </mergeCells>
  <printOptions/>
  <pageMargins left="0.75" right="0.75" top="1" bottom="1" header="0.512" footer="0.512"/>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柚原剛</dc:creator>
  <cp:keywords/>
  <dc:description/>
  <cp:lastModifiedBy>Office Mac</cp:lastModifiedBy>
  <cp:lastPrinted>2010-05-21T07:42:46Z</cp:lastPrinted>
  <dcterms:created xsi:type="dcterms:W3CDTF">2010-05-21T04:18:17Z</dcterms:created>
  <dcterms:modified xsi:type="dcterms:W3CDTF">2012-08-24T02:59:06Z</dcterms:modified>
  <cp:category/>
  <cp:version/>
  <cp:contentType/>
  <cp:contentStatus/>
</cp:coreProperties>
</file>