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9747221C-5C7F-4946-BA11-6AFA22009540}" xr6:coauthVersionLast="47" xr6:coauthVersionMax="47" xr10:uidLastSave="{00000000-0000-0000-0000-000000000000}"/>
  <bookViews>
    <workbookView xWindow="-108" yWindow="-108" windowWidth="23256" windowHeight="12456" xr2:uid="{00000000-000D-0000-FFFF-FFFF00000000}"/>
  </bookViews>
  <sheets>
    <sheet name="【フォーム】完了報告書　※提出必須" sheetId="7" r:id="rId1"/>
    <sheet name="【フォーム】収支計算書　※提出必須" sheetId="3" r:id="rId2"/>
    <sheet name="【参考】返還見込額算出シート" sheetId="4" r:id="rId3"/>
    <sheet name="【記載例】完了報告書" sheetId="10" r:id="rId4"/>
    <sheet name="【記載例】返還見込み無し" sheetId="5" r:id="rId5"/>
    <sheet name="【記載例】返還見込み有り" sheetId="6" r:id="rId6"/>
  </sheets>
  <definedNames>
    <definedName name="_xlnm.Print_Area" localSheetId="1">'【フォーム】収支計算書　※提出必須'!$A$1:$G$30</definedName>
    <definedName name="_xlnm.Print_Area" localSheetId="3">【記載例】完了報告書!$A$1:$K$185</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5" l="1"/>
  <c r="B27" i="5" s="1"/>
  <c r="F6" i="5"/>
  <c r="B25" i="6"/>
  <c r="B27" i="6" s="1"/>
  <c r="E26" i="5" l="1"/>
  <c r="E25" i="5"/>
  <c r="F8" i="5" l="1"/>
  <c r="F6" i="6"/>
  <c r="F8" i="6" s="1"/>
  <c r="F7" i="3"/>
  <c r="F9" i="3" s="1"/>
  <c r="E7" i="3" l="1"/>
  <c r="E9" i="3" s="1"/>
  <c r="E6" i="6" l="1"/>
  <c r="E8" i="6" s="1"/>
  <c r="E6" i="5"/>
  <c r="E8" i="5" s="1"/>
  <c r="B26" i="3" l="1"/>
  <c r="B28" i="3" s="1"/>
  <c r="B27" i="3" s="1"/>
  <c r="D20" i="7" l="1"/>
  <c r="D19" i="7"/>
  <c r="C9" i="3" l="1"/>
  <c r="D18" i="7" s="1"/>
  <c r="B9" i="3"/>
  <c r="C130" i="10" l="1"/>
  <c r="F130" i="10" s="1"/>
  <c r="D15" i="7" l="1"/>
  <c r="D14" i="7"/>
  <c r="E14" i="3" l="1"/>
  <c r="C129" i="7" l="1"/>
  <c r="F129" i="7" s="1"/>
  <c r="D27" i="6"/>
  <c r="C27" i="6"/>
  <c r="E26" i="6"/>
  <c r="E25" i="6"/>
  <c r="E24" i="6"/>
  <c r="E23" i="6"/>
  <c r="E22" i="6"/>
  <c r="E21" i="6"/>
  <c r="E20" i="6"/>
  <c r="E19" i="6"/>
  <c r="E18" i="6"/>
  <c r="E17" i="6"/>
  <c r="E16" i="6"/>
  <c r="E15" i="6"/>
  <c r="E14" i="6"/>
  <c r="E13" i="6"/>
  <c r="D8" i="6"/>
  <c r="C8" i="6"/>
  <c r="B8" i="6"/>
  <c r="D27" i="5"/>
  <c r="C27" i="5"/>
  <c r="E24" i="5"/>
  <c r="E23" i="5"/>
  <c r="E22" i="5"/>
  <c r="E21" i="5"/>
  <c r="E20" i="5"/>
  <c r="E19" i="5"/>
  <c r="E18" i="5"/>
  <c r="E17" i="5"/>
  <c r="E16" i="5"/>
  <c r="E15" i="5"/>
  <c r="E14" i="5"/>
  <c r="E13" i="5"/>
  <c r="D8" i="5"/>
  <c r="C8" i="5"/>
  <c r="B8" i="5"/>
  <c r="D5" i="4"/>
  <c r="D28" i="3"/>
  <c r="C28" i="3"/>
  <c r="E27" i="3"/>
  <c r="E26" i="3"/>
  <c r="E25" i="3"/>
  <c r="E24" i="3"/>
  <c r="E23" i="3"/>
  <c r="E22" i="3"/>
  <c r="E21" i="3"/>
  <c r="E20" i="3"/>
  <c r="E19" i="3"/>
  <c r="E18" i="3"/>
  <c r="E17" i="3"/>
  <c r="E16" i="3"/>
  <c r="E15" i="3"/>
  <c r="D8" i="3"/>
  <c r="D9" i="3" s="1"/>
  <c r="D21" i="7"/>
  <c r="E27" i="5" l="1"/>
  <c r="E27" i="6"/>
  <c r="E28" i="3"/>
  <c r="B41" i="3"/>
  <c r="A5" i="4"/>
  <c r="C5" i="4" s="1"/>
  <c r="E5" i="4" s="1"/>
  <c r="B42" i="3"/>
  <c r="A34" i="3"/>
  <c r="B43" i="3" l="1"/>
  <c r="D13" i="7"/>
  <c r="B26" i="5"/>
  <c r="B26" i="6"/>
</calcChain>
</file>

<file path=xl/sharedStrings.xml><?xml version="1.0" encoding="utf-8"?>
<sst xmlns="http://schemas.openxmlformats.org/spreadsheetml/2006/main" count="325" uniqueCount="171">
  <si>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</si>
  <si>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</si>
  <si>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</si>
  <si>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</si>
  <si>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</si>
  <si>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</si>
  <si>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</si>
  <si>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</si>
  <si>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</si>
  <si>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</si>
  <si>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</si>
  <si>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</si>
  <si>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</si>
  <si>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</si>
  <si>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</si>
  <si>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</si>
  <si>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</si>
  <si>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</si>
  <si>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</si>
  <si>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</si>
  <si>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</si>
  <si>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</si>
  <si>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</si>
  <si>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</si>
  <si>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</si>
  <si>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</si>
  <si>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</si>
  <si>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</si>
  <si>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</si>
  <si>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</si>
  <si>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</si>
  <si>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</si>
  <si>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</si>
  <si>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</si>
  <si>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</si>
  <si>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</si>
  <si>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</si>
  <si>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</si>
  <si>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</si>
  <si>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</si>
  <si>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</si>
  <si>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</si>
  <si>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</si>
  <si>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</si>
  <si>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</si>
  <si>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</si>
  <si>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</si>
  <si>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</si>
  <si>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</si>
  <si>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</si>
  <si>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</si>
  <si>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</si>
  <si>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</si>
  <si>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</si>
  <si>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</si>
  <si>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</si>
  <si>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</si>
  <si>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</si>
  <si>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</si>
  <si>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</si>
  <si>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</si>
  <si>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</si>
  <si>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</si>
  <si>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</si>
  <si>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</si>
  <si>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</si>
  <si>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</si>
  <si>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</si>
  <si>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</si>
  <si>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</si>
  <si>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</si>
  <si>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</si>
  <si>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</si>
  <si>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</si>
  <si>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</si>
  <si>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</si>
  <si>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</si>
  <si>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</si>
  <si>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</si>
  <si>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</si>
  <si>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</si>
  <si>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</si>
  <si>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</si>
  <si>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</si>
  <si>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</si>
  <si>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</si>
  <si>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</si>
  <si>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</si>
  <si>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</si>
  <si>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</si>
  <si>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</si>
  <si>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</si>
  <si>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</si>
  <si>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</si>
  <si>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</si>
  <si>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</si>
  <si>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</si>
  <si>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</si>
  <si>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</si>
  <si>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</si>
  <si>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</si>
  <si>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</si>
  <si>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</si>
  <si>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</si>
  <si>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</si>
  <si>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</si>
  <si>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</si>
  <si>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</si>
  <si>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</si>
  <si>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</si>
  <si>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</si>
  <si>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</si>
  <si>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</si>
  <si>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</si>
  <si>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</si>
  <si>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</si>
  <si>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</si>
  <si>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</si>
  <si>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</si>
  <si>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</si>
  <si>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</si>
  <si>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</si>
  <si>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</si>
  <si>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</si>
  <si>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</si>
  <si>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t>
    </r>
    <rPh sb="0" eb="2">
      <t>ケイヤク</t>
    </rPh>
    <rPh sb="2" eb="3">
      <t>ジ</t>
    </rPh>
    <rPh sb="4" eb="6">
      <t>ジギョウ</t>
    </rPh>
    <rPh sb="6" eb="9">
      <t>セイカブツ</t>
    </rPh>
    <rPh sb="10" eb="12">
      <t>サクセイ</t>
    </rPh>
    <rPh sb="22" eb="24">
      <t>バアイ</t>
    </rPh>
    <rPh sb="25" eb="27">
      <t>リユウ</t>
    </rPh>
    <rPh sb="28" eb="30">
      <t>キサイ</t>
    </rPh>
    <phoneticPr fontId="1"/>
  </si>
  <si>
    <t>完了報告書</t>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</si>
  <si>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</si>
  <si>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</si>
  <si>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</si>
  <si>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</si>
  <si>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</si>
  <si>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</si>
  <si>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</si>
  <si>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</si>
  <si>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</si>
  <si>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</si>
  <si>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r>
      <t>　　</t>
    </r>
    <r>
      <rPr>
        <sz val="12"/>
        <color theme="2" tint="-0.249977111117893"/>
        <rFont val="ＭＳ Ｐゴシック"/>
        <family val="3"/>
        <charset val="128"/>
      </rPr>
      <t>■</t>
    </r>
    <r>
      <rPr>
        <sz val="12"/>
        <rFont val="ＭＳ Ｐゴシック"/>
        <family val="3"/>
        <charset val="128"/>
      </rPr>
      <t>箇所は【フォーム】収支計算書より自動転記</t>
    </r>
    <phoneticPr fontId="1"/>
  </si>
  <si>
    <t>※契約書右下に『協力援助』と記載がある事業については、5万円以上の領収書のコピーを(領収書番号を記載の上)貼付してください。</t>
    <rPh sb="28" eb="29">
      <t>マン</t>
    </rPh>
    <rPh sb="42" eb="45">
      <t>リョウシュウショ</t>
    </rPh>
    <rPh sb="45" eb="47">
      <t>バンゴウ</t>
    </rPh>
    <rPh sb="48" eb="50">
      <t>キサイ</t>
    </rPh>
    <rPh sb="51" eb="52">
      <t>ウエ</t>
    </rPh>
    <rPh sb="53" eb="54">
      <t>ハ</t>
    </rPh>
    <rPh sb="54" eb="55">
      <t>ツ</t>
    </rPh>
    <phoneticPr fontId="1"/>
  </si>
  <si>
    <t>※領収書番号は本フォームの補足説明・備考欄にもご記載ください。</t>
    <rPh sb="1" eb="4">
      <t>リョウシュウショ</t>
    </rPh>
    <rPh sb="4" eb="6">
      <t>バンゴウ</t>
    </rPh>
    <rPh sb="7" eb="8">
      <t>ホン</t>
    </rPh>
    <rPh sb="13" eb="15">
      <t>ホソク</t>
    </rPh>
    <rPh sb="15" eb="17">
      <t>セツメイ</t>
    </rPh>
    <rPh sb="18" eb="20">
      <t>ビコウ</t>
    </rPh>
    <rPh sb="20" eb="21">
      <t>ラン</t>
    </rPh>
    <rPh sb="24" eb="26">
      <t>キサイ</t>
    </rPh>
    <phoneticPr fontId="1"/>
  </si>
  <si>
    <t>団体名：一般社団法人天理文化の会</t>
    <rPh sb="4" eb="8">
      <t>イッパンシャダン</t>
    </rPh>
    <rPh sb="8" eb="10">
      <t>ホウジン</t>
    </rPh>
    <rPh sb="10" eb="14">
      <t>テンリブンカ</t>
    </rPh>
    <rPh sb="15" eb="16">
      <t>カイ</t>
    </rPh>
    <phoneticPr fontId="1"/>
  </si>
  <si>
    <t>代表者名：松岡修一朗　　　　印</t>
    <rPh sb="5" eb="10">
      <t>マツオカシュウイチロウ</t>
    </rPh>
    <phoneticPr fontId="1"/>
  </si>
  <si>
    <t>TEL：090-8287-31265</t>
    <phoneticPr fontId="1"/>
  </si>
  <si>
    <t>事業完了日：2024年3月31日</t>
    <phoneticPr fontId="1"/>
  </si>
  <si>
    <t>（2023年4月1日から　2024年3月31日まで）</t>
    <phoneticPr fontId="1"/>
  </si>
  <si>
    <t>一般社団法人天理文化の会</t>
    <rPh sb="0" eb="6">
      <t>イッパンシャダンホウジン</t>
    </rPh>
    <rPh sb="6" eb="10">
      <t>テンリブンカ</t>
    </rPh>
    <rPh sb="11" eb="12">
      <t>カイ</t>
    </rPh>
    <phoneticPr fontId="1"/>
  </si>
  <si>
    <t>奈良県天理市における「子ども第三の居場所」学習・生活支援モデルの運営（2年目）</t>
    <phoneticPr fontId="1"/>
  </si>
  <si>
    <t xml:space="preserve">
1．奈良県天理市における「子ども第三の居場所」学習・生活支援モデルの運 
営
（1）期間：2022年4月〜2023年3月（週3日、14時から20時まで開所）
（2）場所：奈良県天理市
（3）対象：家庭や自身に課題を抱えた小学校低学年を中心に20名
（4）内容：「子ども第三の居場所」をつくり、子どもとの1対1の関係を重視 
しながら、子どもたちの生活習慣形成や学ぶ意欲向上を支援することで社会的 
相続を補完する。</t>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</si>
  <si>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・2023年3月31日までに　今現在の実利用者数　130名　常時20名 
　今現在の実利用者数　118名　常時14名
・児童への居場所、食事、生活習慣支援、学習支援などの安定的な提供 
・ボランティア等の地域住民や、行政、学校との関係構築
・子どもの「経験の不足」を解消するようなイベントを事業期間内に２回実施 
する</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</si>
  <si>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・日報を作成し、随時一般社団法人天理文化の会 
のフェイスッブックに公開
・ホームページにて情報公開 
・印刷物の作成
・完了報告</t>
    </r>
    <rPh sb="14" eb="16">
      <t>テンキ</t>
    </rPh>
    <phoneticPr fontId="1"/>
  </si>
  <si>
    <t>事業ID：2022010258</t>
    <phoneticPr fontId="1"/>
  </si>
  <si>
    <t>事業名：奈良県天理市における「子ども第三の居場所」学習・生活支援モデルの運営（2年目）</t>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</si>
  <si>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・日報を作成し、随時一般社団法人天理文化の会 
のフェイスッブックに公開
・ホームページにて情報公開 
・印刷物の作成（フリーペーパー　テンリクエスト）
・奈良県庁ホームページにて自団体の事業登録（奈良県知事より認証）
・完了報告</t>
    </r>
    <rPh sb="0" eb="2">
      <t>ジッサイ</t>
    </rPh>
    <rPh sb="3" eb="5">
      <t>サクセイ</t>
    </rPh>
    <rPh sb="7" eb="10">
      <t>セイカブツ</t>
    </rPh>
    <rPh sb="11" eb="13">
      <t>メイショウ</t>
    </rPh>
    <rPh sb="14" eb="16">
      <t>キサイ</t>
    </rPh>
    <rPh sb="147" eb="151">
      <t>ナラケンチョウ</t>
    </rPh>
    <rPh sb="159" eb="162">
      <t>ジダンタイ</t>
    </rPh>
    <rPh sb="163" eb="165">
      <t>ジギョウ</t>
    </rPh>
    <rPh sb="165" eb="167">
      <t>トウロク</t>
    </rPh>
    <rPh sb="168" eb="173">
      <t>ナラケンチジ</t>
    </rPh>
    <rPh sb="175" eb="177">
      <t>ニンショウ</t>
    </rPh>
    <phoneticPr fontId="1"/>
  </si>
  <si>
    <t>通信運搬費</t>
    <rPh sb="0" eb="4">
      <t>ツウシンウンパン</t>
    </rPh>
    <rPh sb="4" eb="5">
      <t>ヒ</t>
    </rPh>
    <phoneticPr fontId="1"/>
  </si>
  <si>
    <t>水道光熱費</t>
    <rPh sb="0" eb="5">
      <t>スイドウコウネツヒ</t>
    </rPh>
    <phoneticPr fontId="1"/>
  </si>
  <si>
    <t>消耗什器備品費</t>
    <rPh sb="0" eb="4">
      <t>ショウモウジュウキ</t>
    </rPh>
    <rPh sb="4" eb="6">
      <t>ビヒン</t>
    </rPh>
    <rPh sb="6" eb="7">
      <t>ヒ</t>
    </rPh>
    <phoneticPr fontId="1"/>
  </si>
  <si>
    <t>印刷製本費</t>
    <rPh sb="0" eb="2">
      <t>インサツ</t>
    </rPh>
    <rPh sb="2" eb="4">
      <t>セイホン</t>
    </rPh>
    <rPh sb="4" eb="5">
      <t>ヒ</t>
    </rPh>
    <phoneticPr fontId="1"/>
  </si>
  <si>
    <t>雑費</t>
    <rPh sb="0" eb="2">
      <t>ザッピ</t>
    </rPh>
    <phoneticPr fontId="1"/>
  </si>
  <si>
    <t>給食費</t>
    <rPh sb="0" eb="3">
      <t>キュウショクヒ</t>
    </rPh>
    <phoneticPr fontId="1"/>
  </si>
  <si>
    <t>人件費</t>
    <rPh sb="0" eb="3">
      <t>ジンケンヒ</t>
    </rPh>
    <phoneticPr fontId="1"/>
  </si>
  <si>
    <t>諸謝金費</t>
    <rPh sb="0" eb="3">
      <t>ショシャキン</t>
    </rPh>
    <rPh sb="3" eb="4">
      <t>ヒ</t>
    </rPh>
    <phoneticPr fontId="1"/>
  </si>
  <si>
    <t>旅費交通費</t>
    <rPh sb="0" eb="2">
      <t>リョヒ</t>
    </rPh>
    <rPh sb="2" eb="5">
      <t>コウツウヒ</t>
    </rPh>
    <phoneticPr fontId="1"/>
  </si>
  <si>
    <t>1．奈良県天理市における「子ども第三の居場所」学習・生活支援モデルの運 
営
（1）期間：2022年4月〜2023年3月（週3日、14時から20時まで開所）
（2）場所：奈良県天理市
（3）対象：家庭や自身に課題を抱えた小学校低学年を中心に22名
（4）内容：「子ども第三の居場所」をつくり、子どもとの1対1の関係を重視 
しながら、子どもたちの生活習慣形成や学ぶ意欲向上を支援することで社会的 
相続を補完する。</t>
    <phoneticPr fontId="1"/>
  </si>
  <si>
    <t>事業を実施し成功したことと、その理由を記載してください。
コロナ禍ということで、特に子どもたち１人１人との対話に重点をおきました。
コロナ禍の影響は多方面に影響がある中で、ひきこもり、不登校支援を含めた子どもたちの支援事業が、奈良県庁の若者のための居場所事業で知事名の認可となり、子どもの居場所、心理相談室を県の認定事業として登録することができたことで、信頼もあがった。</t>
    <rPh sb="6" eb="8">
      <t>セイコウ</t>
    </rPh>
    <rPh sb="16" eb="18">
      <t>リユウ</t>
    </rPh>
    <rPh sb="19" eb="21">
      <t>キサイ</t>
    </rPh>
    <rPh sb="32" eb="33">
      <t>カ</t>
    </rPh>
    <rPh sb="40" eb="41">
      <t>トク</t>
    </rPh>
    <rPh sb="42" eb="43">
      <t>コ</t>
    </rPh>
    <rPh sb="47" eb="49">
      <t>ヒトリ</t>
    </rPh>
    <rPh sb="49" eb="51">
      <t>ヒトリ</t>
    </rPh>
    <rPh sb="53" eb="55">
      <t>タイワ</t>
    </rPh>
    <rPh sb="56" eb="58">
      <t>ジュウテン</t>
    </rPh>
    <rPh sb="69" eb="70">
      <t>カ</t>
    </rPh>
    <rPh sb="71" eb="73">
      <t>エイキョウ</t>
    </rPh>
    <rPh sb="74" eb="77">
      <t>タホウメン</t>
    </rPh>
    <rPh sb="78" eb="80">
      <t>エイキョウ</t>
    </rPh>
    <rPh sb="83" eb="84">
      <t>ナカ</t>
    </rPh>
    <rPh sb="92" eb="97">
      <t>フトウコウシエン</t>
    </rPh>
    <rPh sb="98" eb="99">
      <t>フク</t>
    </rPh>
    <rPh sb="101" eb="102">
      <t>コ</t>
    </rPh>
    <rPh sb="107" eb="109">
      <t>シエン</t>
    </rPh>
    <rPh sb="109" eb="111">
      <t>ジギョウ</t>
    </rPh>
    <rPh sb="118" eb="120">
      <t>ワカモノ</t>
    </rPh>
    <rPh sb="124" eb="127">
      <t>イバショ</t>
    </rPh>
    <rPh sb="127" eb="129">
      <t>ジギョウ</t>
    </rPh>
    <rPh sb="132" eb="133">
      <t>メイ</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</si>
  <si>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実施できなかったことは特にありません。</t>
    </r>
    <rPh sb="0" eb="2">
      <t>ケイヤク</t>
    </rPh>
    <rPh sb="2" eb="3">
      <t>ジ</t>
    </rPh>
    <rPh sb="4" eb="6">
      <t>ヨテイ</t>
    </rPh>
    <rPh sb="12" eb="14">
      <t>ジギョウ</t>
    </rPh>
    <rPh sb="15" eb="17">
      <t>ジッシ</t>
    </rPh>
    <rPh sb="23" eb="25">
      <t>バアイ</t>
    </rPh>
    <rPh sb="27" eb="29">
      <t>ジッシ</t>
    </rPh>
    <rPh sb="35" eb="37">
      <t>リユウ</t>
    </rPh>
    <rPh sb="38" eb="40">
      <t>キサイ</t>
    </rPh>
    <rPh sb="48" eb="50">
      <t>ジッシ</t>
    </rPh>
    <rPh sb="59" eb="60">
      <t>トク</t>
    </rPh>
    <phoneticPr fontId="1"/>
  </si>
  <si>
    <t>事業完了後の目標達成状況を700文字以内で明記してください。
※目標を複数設定している場合は、各目標ごとの達成状況を個別に記入してください。
・2023年3月31日までに　今現在の実利用者数　130名　常時20名 
　⇒　今現在の実利用者数　134名　常時16名
・児童への居場所、食事、生活習慣支援、学習支援などの安定的な提供 
⇒　利用者に満足していただいている声をよく聞きます。また拠点と出張拠点での子ども食堂も開催し、子どもの第３の居場所を利用するキッケカケになっている。
・ボランティア等の地域住民や、行政、学校との関係構築
⇒　出張拠点の民生委員さんらから喜び声をいただきます。　行政は市だけではなく、県とも関係を構築することができました。
・子どもの「経験の不足」を解消するようなイベントを事業期間内に２回実施 
する　
⇒　夏祭り、ハロウィンイベント、クリスマスイベント（子どもレストランスタッフとして、子どもがスタッフに回りイベント運営を一緒におこなった）</t>
    <rPh sb="168" eb="171">
      <t>リヨウシャ</t>
    </rPh>
    <rPh sb="172" eb="174">
      <t>マンゾク</t>
    </rPh>
    <rPh sb="183" eb="184">
      <t>コエ</t>
    </rPh>
    <rPh sb="187" eb="188">
      <t>キ</t>
    </rPh>
    <rPh sb="194" eb="196">
      <t>キョテン</t>
    </rPh>
    <rPh sb="197" eb="199">
      <t>シュッチョウ</t>
    </rPh>
    <rPh sb="199" eb="201">
      <t>キョテン</t>
    </rPh>
    <rPh sb="203" eb="204">
      <t>コ</t>
    </rPh>
    <rPh sb="206" eb="208">
      <t>ショクドウ</t>
    </rPh>
    <rPh sb="209" eb="211">
      <t>カイサイ</t>
    </rPh>
    <rPh sb="213" eb="214">
      <t>コ</t>
    </rPh>
    <rPh sb="217" eb="218">
      <t>ダイ</t>
    </rPh>
    <rPh sb="220" eb="223">
      <t>イバショ</t>
    </rPh>
    <rPh sb="224" eb="226">
      <t>リヨウ</t>
    </rPh>
    <rPh sb="270" eb="272">
      <t>シュッチョウ</t>
    </rPh>
    <rPh sb="272" eb="274">
      <t>キョテン</t>
    </rPh>
    <rPh sb="275" eb="279">
      <t>ミンセイイイン</t>
    </rPh>
    <rPh sb="284" eb="285">
      <t>ヨロコ</t>
    </rPh>
    <rPh sb="286" eb="287">
      <t>コエ</t>
    </rPh>
    <rPh sb="296" eb="298">
      <t>ギョウセイ</t>
    </rPh>
    <rPh sb="299" eb="300">
      <t>シ</t>
    </rPh>
    <rPh sb="307" eb="308">
      <t>ケン</t>
    </rPh>
    <rPh sb="310" eb="312">
      <t>カンケイ</t>
    </rPh>
    <rPh sb="313" eb="315">
      <t>コウチク</t>
    </rPh>
    <rPh sb="370" eb="372">
      <t>ナツマツ</t>
    </rPh>
    <rPh sb="394" eb="395">
      <t>コ</t>
    </rPh>
    <rPh sb="410" eb="411">
      <t>コ</t>
    </rPh>
    <rPh sb="419" eb="420">
      <t>マワ</t>
    </rPh>
    <rPh sb="425" eb="427">
      <t>ウンエイ</t>
    </rPh>
    <rPh sb="428" eb="430">
      <t>イッショ</t>
    </rPh>
    <phoneticPr fontId="1"/>
  </si>
  <si>
    <r>
      <rPr>
        <sz val="12"/>
        <color rgb="FF00B0F0"/>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市内配布用フリーペーパー制作中です。
上記で登録したURLをご記載ください。
</t>
    </r>
    <r>
      <rPr>
        <sz val="12"/>
        <rFont val="ＭＳ Ｐゴシック"/>
        <family val="3"/>
        <charset val="128"/>
      </rPr>
      <t xml:space="preserve">
</t>
    </r>
    <rPh sb="0" eb="2">
      <t>サイレイ</t>
    </rPh>
    <rPh sb="146" eb="148">
      <t>シナイ</t>
    </rPh>
    <rPh sb="148" eb="150">
      <t>ハイフ</t>
    </rPh>
    <rPh sb="150" eb="151">
      <t>ヨウ</t>
    </rPh>
    <rPh sb="158" eb="160">
      <t>セイサク</t>
    </rPh>
    <rPh sb="160" eb="161">
      <t>チュウ</t>
    </rPh>
    <phoneticPr fontId="1"/>
  </si>
  <si>
    <t>放課後子ども教室ひなたでは、週３開館のうち、平日ではなく、土曜日を採用しています。
そして、一番子どもがくるのが土曜日です。学童保育が土曜日は休みなのと、土曜日に仕事にでいている家庭がわりと多くいることがわかりました。これはまさに、隙間課題だと感じます。平日は元々どこかの学童に行っている子どもは全国的にみても既に多いと思います。週休二日制になり、親が土曜日、日曜日も家にいるかというと、そうでないケースがあり、そこにも対応できればと思います。　また、現時点では土曜日を採用していますが、４年目になり、行政から委託をうけるケースでは、平日（月火水木金）の１２時～２０時の開館となるので、このあたりはまた行政とも相談していくようにします。
子どもが求める需要は、必ずしも大人の作る制度によらないので、ヒアリングも続けながら対応していきたいと思います。</t>
    <rPh sb="0" eb="4">
      <t>ホウカゴコ</t>
    </rPh>
    <rPh sb="6" eb="8">
      <t>キョウシツ</t>
    </rPh>
    <rPh sb="14" eb="15">
      <t>シュウ</t>
    </rPh>
    <rPh sb="16" eb="18">
      <t>カイカン</t>
    </rPh>
    <rPh sb="22" eb="24">
      <t>ヘイジツ</t>
    </rPh>
    <rPh sb="29" eb="32">
      <t>ドヨウビ</t>
    </rPh>
    <rPh sb="33" eb="35">
      <t>サイヨウ</t>
    </rPh>
    <rPh sb="46" eb="48">
      <t>イチバン</t>
    </rPh>
    <rPh sb="48" eb="49">
      <t>コ</t>
    </rPh>
    <rPh sb="56" eb="59">
      <t>ドヨウビ</t>
    </rPh>
    <rPh sb="62" eb="66">
      <t>ガクドウホイク</t>
    </rPh>
    <rPh sb="67" eb="70">
      <t>ドヨウビ</t>
    </rPh>
    <rPh sb="71" eb="72">
      <t>ヤス</t>
    </rPh>
    <rPh sb="77" eb="80">
      <t>ドヨウビ</t>
    </rPh>
    <rPh sb="81" eb="83">
      <t>シゴト</t>
    </rPh>
    <rPh sb="89" eb="91">
      <t>カテイ</t>
    </rPh>
    <rPh sb="95" eb="96">
      <t>オオ</t>
    </rPh>
    <rPh sb="116" eb="118">
      <t>スキマ</t>
    </rPh>
    <rPh sb="118" eb="120">
      <t>カダイ</t>
    </rPh>
    <rPh sb="122" eb="123">
      <t>カン</t>
    </rPh>
    <rPh sb="127" eb="129">
      <t>ヘイジツ</t>
    </rPh>
    <rPh sb="130" eb="132">
      <t>モトモト</t>
    </rPh>
    <rPh sb="136" eb="138">
      <t>ガクドウ</t>
    </rPh>
    <rPh sb="139" eb="140">
      <t>イ</t>
    </rPh>
    <rPh sb="144" eb="145">
      <t>コ</t>
    </rPh>
    <rPh sb="148" eb="151">
      <t>ゼンコクテキ</t>
    </rPh>
    <rPh sb="155" eb="156">
      <t>スデ</t>
    </rPh>
    <rPh sb="157" eb="158">
      <t>オオ</t>
    </rPh>
    <rPh sb="160" eb="161">
      <t>オモ</t>
    </rPh>
    <rPh sb="165" eb="170">
      <t>シュウキュウフツカセイ</t>
    </rPh>
    <rPh sb="174" eb="175">
      <t>オヤ</t>
    </rPh>
    <rPh sb="176" eb="179">
      <t>ドヨウビ</t>
    </rPh>
    <rPh sb="180" eb="183">
      <t>ニチヨウビ</t>
    </rPh>
    <rPh sb="184" eb="185">
      <t>イエ</t>
    </rPh>
    <rPh sb="210" eb="212">
      <t>タイオウ</t>
    </rPh>
    <rPh sb="217" eb="218">
      <t>オモ</t>
    </rPh>
    <rPh sb="226" eb="229">
      <t>ゲンジテン</t>
    </rPh>
    <rPh sb="231" eb="234">
      <t>ドヨウビ</t>
    </rPh>
    <rPh sb="235" eb="237">
      <t>サイヨウ</t>
    </rPh>
    <rPh sb="245" eb="247">
      <t>ネンメ</t>
    </rPh>
    <rPh sb="251" eb="253">
      <t>ギョウセイ</t>
    </rPh>
    <rPh sb="255" eb="257">
      <t>イタク</t>
    </rPh>
    <rPh sb="267" eb="269">
      <t>ヘイジツ</t>
    </rPh>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</si>
  <si>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家にも学校にも行かない子どもが、放課後子ども教室ひなたには来るといったケースがあります。
何かを強要されたりすることもなく、子ども目線で一緒に考えて寄り添える場所の大切さを改めて感じました。
</t>
    </r>
    <rPh sb="276" eb="277">
      <t>イエ</t>
    </rPh>
    <rPh sb="279" eb="281">
      <t>ガッコウ</t>
    </rPh>
    <rPh sb="283" eb="284">
      <t>イ</t>
    </rPh>
    <rPh sb="287" eb="288">
      <t>コ</t>
    </rPh>
    <rPh sb="292" eb="296">
      <t>ホウカゴコ</t>
    </rPh>
    <rPh sb="298" eb="300">
      <t>キョウシツ</t>
    </rPh>
    <rPh sb="305" eb="306">
      <t>ク</t>
    </rPh>
    <phoneticPr fontId="1"/>
  </si>
  <si>
    <t>報告日付：2024年4月10日</t>
    <phoneticPr fontId="1"/>
  </si>
  <si>
    <t>上記「(2)事業完了時の事業内容（実績）」の詳細について、ご記載ください。別途報告書を作成されている場合は、それを添付いただければ省略可能です。
別途報告書を添付いたします。</t>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rPh sb="73" eb="75">
      <t>ベット</t>
    </rPh>
    <rPh sb="75" eb="78">
      <t>ホウコクショ</t>
    </rPh>
    <rPh sb="79" eb="81">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</si>
</sst>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rgb="FFFF0000"/>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1"/>
      <color theme="1"/>
      <name val="游ゴシック"/>
      <family val="3"/>
      <charset val="128"/>
      <scheme val="minor"/>
    </font>
    <font>
      <sz val="12"/>
      <color theme="0" tint="-0.249977111117893"/>
      <name val="ＭＳ Ｐゴシック"/>
      <family val="3"/>
      <charset val="128"/>
    </font>
    <font>
      <sz val="12"/>
      <color theme="2" tint="-0.249977111117893"/>
      <name val="ＭＳ Ｐゴシック"/>
      <family val="3"/>
      <charset val="128"/>
    </font>
    <font>
      <sz val="11"/>
      <color theme="1"/>
      <name val="游ゴシック"/>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8">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4">
    <xf numFmtId="0" fontId="0" fillId="0" borderId="0">
      <alignment vertical="center"/>
    </xf>
    <xf numFmtId="38" fontId="8" fillId="0" borderId="0" applyFont="0" applyFill="0" applyBorder="0" applyAlignment="0" applyProtection="0">
      <alignment vertical="center"/>
    </xf>
    <xf numFmtId="0" fontId="22" fillId="0" borderId="0">
      <alignment vertical="center"/>
    </xf>
    <xf numFmtId="38" fontId="25"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3" fillId="0" borderId="3" xfId="0" applyFont="1" applyBorder="1" applyAlignment="1">
      <alignment horizontal="center" vertical="center"/>
    </xf>
    <xf numFmtId="38" fontId="12" fillId="0" borderId="0" xfId="1" applyFont="1">
      <alignment vertical="center"/>
    </xf>
    <xf numFmtId="38" fontId="13" fillId="0" borderId="0" xfId="1" applyFont="1">
      <alignment vertical="center"/>
    </xf>
    <xf numFmtId="38" fontId="12" fillId="0" borderId="0" xfId="1" applyFont="1" applyAlignment="1">
      <alignment horizontal="right" vertical="center"/>
    </xf>
    <xf numFmtId="38" fontId="12" fillId="0" borderId="0" xfId="1" applyFont="1" applyAlignment="1">
      <alignment horizontal="justify" vertical="center"/>
    </xf>
    <xf numFmtId="38" fontId="12" fillId="4" borderId="18" xfId="1" applyFont="1" applyFill="1" applyBorder="1" applyAlignment="1">
      <alignment horizontal="center" vertical="center" wrapText="1"/>
    </xf>
    <xf numFmtId="38" fontId="12" fillId="4" borderId="19" xfId="1" applyFont="1" applyFill="1" applyBorder="1" applyAlignment="1">
      <alignment horizontal="center" vertical="center"/>
    </xf>
    <xf numFmtId="38" fontId="12" fillId="4" borderId="21" xfId="1" applyFont="1" applyFill="1" applyBorder="1" applyAlignment="1">
      <alignment horizontal="center" vertical="center" wrapText="1"/>
    </xf>
    <xf numFmtId="38" fontId="12" fillId="4" borderId="22" xfId="1" applyFont="1" applyFill="1" applyBorder="1" applyAlignment="1">
      <alignment horizontal="center" vertical="center"/>
    </xf>
    <xf numFmtId="38" fontId="12" fillId="4" borderId="21" xfId="1" applyFont="1" applyFill="1" applyBorder="1" applyAlignment="1">
      <alignment horizontal="justify" vertical="center"/>
    </xf>
    <xf numFmtId="38" fontId="12" fillId="0" borderId="23" xfId="1" applyFont="1" applyBorder="1" applyAlignment="1">
      <alignment horizontal="right" vertical="center"/>
    </xf>
    <xf numFmtId="38" fontId="12" fillId="0" borderId="24" xfId="1" applyFont="1" applyBorder="1" applyAlignment="1">
      <alignment horizontal="right" vertical="center"/>
    </xf>
    <xf numFmtId="38" fontId="12" fillId="4" borderId="18" xfId="1" applyFont="1" applyFill="1" applyBorder="1" applyAlignment="1">
      <alignment horizontal="right" vertical="center" wrapText="1"/>
    </xf>
    <xf numFmtId="38" fontId="12" fillId="4" borderId="20" xfId="1" applyFont="1" applyFill="1" applyBorder="1" applyAlignment="1">
      <alignment horizontal="justify" vertical="center"/>
    </xf>
    <xf numFmtId="38" fontId="12" fillId="0" borderId="2" xfId="1" applyFont="1" applyBorder="1" applyAlignment="1">
      <alignment horizontal="righ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5" fillId="4" borderId="20" xfId="1" applyFont="1" applyFill="1" applyBorder="1" applyAlignment="1">
      <alignment horizontal="justify" vertical="center"/>
    </xf>
    <xf numFmtId="38" fontId="15" fillId="4" borderId="28" xfId="1" applyFont="1" applyFill="1" applyBorder="1" applyAlignment="1">
      <alignment horizontal="right" vertical="center"/>
    </xf>
    <xf numFmtId="38" fontId="15" fillId="4" borderId="20" xfId="1" applyFont="1" applyFill="1" applyBorder="1" applyAlignment="1">
      <alignment horizontal="right" vertical="center" wrapText="1"/>
    </xf>
    <xf numFmtId="38" fontId="12" fillId="0" borderId="2" xfId="1" applyFont="1" applyBorder="1">
      <alignment vertical="center"/>
    </xf>
    <xf numFmtId="38" fontId="12" fillId="4" borderId="24" xfId="1" applyFont="1" applyFill="1" applyBorder="1" applyAlignment="1">
      <alignment horizontal="center" vertical="center" wrapText="1"/>
    </xf>
    <xf numFmtId="38" fontId="12" fillId="4" borderId="25" xfId="1" applyFont="1" applyFill="1" applyBorder="1" applyAlignment="1">
      <alignment horizontal="center" vertical="center" wrapText="1"/>
    </xf>
    <xf numFmtId="38" fontId="12" fillId="0" borderId="29" xfId="1" applyFont="1" applyBorder="1" applyAlignment="1">
      <alignment horizontal="right" vertical="center"/>
    </xf>
    <xf numFmtId="38" fontId="15" fillId="4" borderId="16" xfId="1" applyFont="1" applyFill="1" applyBorder="1" applyAlignment="1">
      <alignment horizontal="justify" vertical="center"/>
    </xf>
    <xf numFmtId="38" fontId="15" fillId="4" borderId="30" xfId="1" applyFont="1" applyFill="1" applyBorder="1" applyAlignment="1">
      <alignment horizontal="right" vertical="center"/>
    </xf>
    <xf numFmtId="38" fontId="15" fillId="4" borderId="30" xfId="1" applyFont="1" applyFill="1" applyBorder="1" applyAlignment="1">
      <alignment vertical="center" wrapText="1"/>
    </xf>
    <xf numFmtId="38" fontId="15" fillId="0" borderId="0" xfId="1" applyFont="1">
      <alignment vertical="center"/>
    </xf>
    <xf numFmtId="38" fontId="18" fillId="0" borderId="41" xfId="1" applyFont="1" applyFill="1" applyBorder="1" applyAlignment="1">
      <alignment vertical="center" wrapText="1"/>
    </xf>
    <xf numFmtId="38" fontId="19" fillId="0" borderId="42" xfId="1" applyFont="1" applyFill="1" applyBorder="1">
      <alignment vertical="center"/>
    </xf>
    <xf numFmtId="38" fontId="12" fillId="0" borderId="43" xfId="1" applyFont="1" applyFill="1" applyBorder="1" applyAlignment="1">
      <alignment vertical="center" wrapText="1"/>
    </xf>
    <xf numFmtId="38" fontId="18" fillId="0" borderId="23" xfId="1" applyFont="1" applyFill="1" applyBorder="1" applyAlignment="1">
      <alignment vertical="center" wrapText="1"/>
    </xf>
    <xf numFmtId="38" fontId="12" fillId="0" borderId="43" xfId="1" applyFont="1" applyFill="1" applyBorder="1">
      <alignment vertical="center"/>
    </xf>
    <xf numFmtId="176" fontId="12" fillId="4" borderId="44" xfId="1" applyNumberFormat="1" applyFont="1" applyFill="1" applyBorder="1">
      <alignment vertical="center"/>
    </xf>
    <xf numFmtId="38" fontId="14" fillId="4" borderId="45" xfId="1" applyFont="1" applyFill="1" applyBorder="1" applyAlignment="1">
      <alignment horizontal="right" vertical="center"/>
    </xf>
    <xf numFmtId="38" fontId="12" fillId="4" borderId="44" xfId="1" applyFont="1" applyFill="1" applyBorder="1" applyAlignment="1">
      <alignment vertical="center"/>
    </xf>
    <xf numFmtId="38" fontId="12" fillId="0" borderId="25" xfId="1" applyFont="1" applyBorder="1" applyAlignment="1">
      <alignment horizontal="right" vertical="center"/>
    </xf>
    <xf numFmtId="38" fontId="12" fillId="0" borderId="0" xfId="1" applyFont="1" applyAlignment="1">
      <alignment horizontal="right" vertical="center" wrapText="1"/>
    </xf>
    <xf numFmtId="38" fontId="12" fillId="0" borderId="29" xfId="1" applyFont="1" applyBorder="1" applyAlignment="1">
      <alignment horizontal="justify" vertical="center"/>
    </xf>
    <xf numFmtId="38" fontId="12" fillId="0" borderId="19" xfId="1" applyFont="1" applyBorder="1" applyAlignment="1">
      <alignment vertical="center" wrapText="1"/>
    </xf>
    <xf numFmtId="38" fontId="12" fillId="4" borderId="21" xfId="1" applyFont="1" applyFill="1" applyBorder="1" applyAlignment="1">
      <alignment horizontal="right" vertical="center" wrapText="1"/>
    </xf>
    <xf numFmtId="38" fontId="12" fillId="0" borderId="22" xfId="1" applyFont="1" applyBorder="1" applyAlignment="1">
      <alignment vertical="center" wrapText="1"/>
    </xf>
    <xf numFmtId="38" fontId="12" fillId="4" borderId="20" xfId="1" applyFont="1" applyFill="1" applyBorder="1" applyAlignment="1">
      <alignment horizontal="right" vertical="center" wrapText="1"/>
    </xf>
    <xf numFmtId="38" fontId="15" fillId="4" borderId="16" xfId="1" applyFont="1" applyFill="1" applyBorder="1" applyAlignment="1">
      <alignment vertical="center" wrapText="1"/>
    </xf>
    <xf numFmtId="38" fontId="12" fillId="6" borderId="0" xfId="1" applyFont="1" applyFill="1">
      <alignment vertical="center"/>
    </xf>
    <xf numFmtId="38" fontId="12" fillId="9" borderId="20" xfId="1" applyFont="1" applyFill="1" applyBorder="1" applyAlignment="1">
      <alignment horizontal="right" vertical="center"/>
    </xf>
    <xf numFmtId="38" fontId="15" fillId="2" borderId="28" xfId="1" applyFont="1" applyFill="1" applyBorder="1" applyAlignment="1">
      <alignment horizontal="right" vertical="center"/>
    </xf>
    <xf numFmtId="38" fontId="15" fillId="2" borderId="1" xfId="1" applyFont="1" applyFill="1" applyBorder="1">
      <alignment vertical="center"/>
    </xf>
    <xf numFmtId="9" fontId="12" fillId="2" borderId="25" xfId="1" applyNumberFormat="1" applyFont="1" applyFill="1" applyBorder="1" applyAlignment="1">
      <alignment horizontal="right" vertical="center"/>
    </xf>
    <xf numFmtId="38" fontId="12" fillId="11" borderId="19" xfId="1" applyFont="1" applyFill="1" applyBorder="1" applyAlignment="1">
      <alignment horizontal="right" vertical="center"/>
    </xf>
    <xf numFmtId="38" fontId="12" fillId="10" borderId="18" xfId="1" applyFont="1" applyFill="1" applyBorder="1" applyAlignment="1">
      <alignment horizontal="right" vertical="center"/>
    </xf>
    <xf numFmtId="0" fontId="6" fillId="0" borderId="2" xfId="0" applyFont="1" applyBorder="1" applyAlignment="1">
      <alignment vertical="center" wrapText="1"/>
    </xf>
    <xf numFmtId="0" fontId="5" fillId="7" borderId="0" xfId="0" applyFont="1" applyFill="1">
      <alignment vertical="center"/>
    </xf>
    <xf numFmtId="0" fontId="4" fillId="0" borderId="2" xfId="0" applyFont="1" applyBorder="1" applyAlignment="1">
      <alignment horizontal="center" vertical="center" wrapText="1"/>
    </xf>
    <xf numFmtId="0" fontId="6" fillId="7" borderId="0" xfId="0" applyFont="1" applyFill="1">
      <alignment vertical="center"/>
    </xf>
    <xf numFmtId="38" fontId="14" fillId="0" borderId="0" xfId="1" applyFont="1" applyProtection="1">
      <alignment vertical="center"/>
      <protection locked="0"/>
    </xf>
    <xf numFmtId="38" fontId="12" fillId="0" borderId="0" xfId="1" applyFont="1" applyProtection="1">
      <alignment vertical="center"/>
      <protection locked="0"/>
    </xf>
    <xf numFmtId="38" fontId="13" fillId="0" borderId="0" xfId="1" applyFont="1" applyProtection="1">
      <alignment vertical="center"/>
      <protection locked="0"/>
    </xf>
    <xf numFmtId="38" fontId="12" fillId="0" borderId="0" xfId="1" applyFont="1" applyAlignment="1" applyProtection="1">
      <alignment horizontal="right" vertical="center"/>
      <protection locked="0"/>
    </xf>
    <xf numFmtId="38" fontId="12" fillId="0" borderId="0" xfId="1" applyFont="1" applyAlignment="1" applyProtection="1">
      <alignment horizontal="justify" vertical="center"/>
      <protection locked="0"/>
    </xf>
    <xf numFmtId="38" fontId="12" fillId="4" borderId="19" xfId="1" applyFont="1" applyFill="1" applyBorder="1" applyAlignment="1" applyProtection="1">
      <alignment horizontal="center" vertical="center"/>
      <protection locked="0"/>
    </xf>
    <xf numFmtId="38" fontId="12" fillId="4" borderId="21" xfId="1" applyFont="1" applyFill="1" applyBorder="1" applyAlignment="1" applyProtection="1">
      <alignment horizontal="center" vertical="center" wrapText="1"/>
      <protection locked="0"/>
    </xf>
    <xf numFmtId="38" fontId="12" fillId="4" borderId="22" xfId="1" applyFont="1" applyFill="1" applyBorder="1" applyAlignment="1" applyProtection="1">
      <alignment horizontal="center" vertical="center"/>
      <protection locked="0"/>
    </xf>
    <xf numFmtId="38" fontId="12" fillId="4" borderId="21" xfId="1" applyFont="1" applyFill="1" applyBorder="1" applyAlignment="1" applyProtection="1">
      <alignment horizontal="justify" vertical="center"/>
      <protection locked="0"/>
    </xf>
    <xf numFmtId="38" fontId="12" fillId="0" borderId="23" xfId="1" applyFont="1" applyBorder="1" applyAlignment="1" applyProtection="1">
      <alignment horizontal="right" vertical="center"/>
      <protection locked="0"/>
    </xf>
    <xf numFmtId="38" fontId="14" fillId="10" borderId="18" xfId="1" applyFont="1" applyFill="1" applyBorder="1" applyAlignment="1" applyProtection="1">
      <alignment horizontal="right" vertical="center"/>
      <protection locked="0"/>
    </xf>
    <xf numFmtId="38" fontId="12" fillId="0" borderId="24" xfId="1" applyFont="1" applyBorder="1" applyAlignment="1" applyProtection="1">
      <alignment horizontal="right" vertical="center"/>
      <protection locked="0"/>
    </xf>
    <xf numFmtId="38" fontId="12" fillId="4" borderId="20" xfId="1" applyFont="1" applyFill="1" applyBorder="1" applyAlignment="1" applyProtection="1">
      <alignment horizontal="justify" vertical="center"/>
      <protection locked="0"/>
    </xf>
    <xf numFmtId="38" fontId="12" fillId="0" borderId="2" xfId="1" applyFont="1" applyBorder="1" applyAlignment="1" applyProtection="1">
      <alignment horizontal="right" vertical="center"/>
      <protection locked="0"/>
    </xf>
    <xf numFmtId="38" fontId="12" fillId="9" borderId="20" xfId="1" applyFont="1" applyFill="1" applyBorder="1" applyAlignment="1" applyProtection="1">
      <alignment horizontal="right" vertical="center"/>
      <protection locked="0"/>
    </xf>
    <xf numFmtId="38" fontId="12" fillId="4" borderId="26" xfId="1" applyFont="1" applyFill="1" applyBorder="1" applyAlignment="1" applyProtection="1">
      <alignment horizontal="center" vertical="center"/>
      <protection locked="0"/>
    </xf>
    <xf numFmtId="38" fontId="12" fillId="4" borderId="27" xfId="1" applyFont="1" applyFill="1" applyBorder="1" applyAlignment="1" applyProtection="1">
      <alignment horizontal="center" vertical="center"/>
      <protection locked="0"/>
    </xf>
    <xf numFmtId="38" fontId="15" fillId="4" borderId="20" xfId="1" applyFont="1" applyFill="1" applyBorder="1" applyAlignment="1" applyProtection="1">
      <alignment horizontal="justify" vertical="center"/>
      <protection locked="0"/>
    </xf>
    <xf numFmtId="38" fontId="12" fillId="0" borderId="2" xfId="1" applyFont="1" applyBorder="1" applyProtection="1">
      <alignment vertical="center"/>
      <protection locked="0"/>
    </xf>
    <xf numFmtId="38" fontId="12" fillId="4" borderId="24" xfId="1" applyFont="1" applyFill="1" applyBorder="1" applyAlignment="1" applyProtection="1">
      <alignment horizontal="center" vertical="center" wrapText="1"/>
      <protection locked="0"/>
    </xf>
    <xf numFmtId="38" fontId="12" fillId="4" borderId="25" xfId="1" applyFont="1" applyFill="1" applyBorder="1" applyAlignment="1" applyProtection="1">
      <alignment horizontal="center" vertical="center" wrapText="1"/>
      <protection locked="0"/>
    </xf>
    <xf numFmtId="38" fontId="12" fillId="0" borderId="29" xfId="1" applyFont="1" applyBorder="1" applyAlignment="1" applyProtection="1">
      <alignment horizontal="left" vertical="center" wrapText="1"/>
      <protection locked="0"/>
    </xf>
    <xf numFmtId="38" fontId="11" fillId="0" borderId="18" xfId="1" applyFont="1" applyBorder="1" applyAlignment="1" applyProtection="1">
      <alignment vertical="center"/>
      <protection locked="0"/>
    </xf>
    <xf numFmtId="38" fontId="12" fillId="0" borderId="29" xfId="1" applyFont="1" applyBorder="1" applyAlignment="1" applyProtection="1">
      <alignment horizontal="right" vertical="center"/>
      <protection locked="0"/>
    </xf>
    <xf numFmtId="38" fontId="12" fillId="0" borderId="21" xfId="1" applyFont="1" applyBorder="1" applyAlignment="1" applyProtection="1">
      <alignment horizontal="right" vertical="center"/>
      <protection locked="0"/>
    </xf>
    <xf numFmtId="38" fontId="11" fillId="0" borderId="21" xfId="1" applyFont="1" applyBorder="1" applyAlignment="1" applyProtection="1">
      <alignment vertical="center"/>
      <protection locked="0"/>
    </xf>
    <xf numFmtId="38" fontId="12" fillId="0" borderId="21" xfId="1" applyFont="1" applyBorder="1" applyAlignment="1" applyProtection="1">
      <alignment vertical="center" wrapText="1"/>
      <protection locked="0"/>
    </xf>
    <xf numFmtId="0" fontId="12" fillId="4" borderId="30" xfId="0" applyFont="1" applyFill="1" applyBorder="1" applyProtection="1">
      <alignment vertical="center"/>
      <protection locked="0"/>
    </xf>
    <xf numFmtId="38" fontId="12" fillId="4" borderId="31" xfId="1" applyFont="1" applyFill="1" applyBorder="1" applyAlignment="1" applyProtection="1">
      <alignment horizontal="right" vertical="center"/>
      <protection locked="0"/>
    </xf>
    <xf numFmtId="38" fontId="12" fillId="4" borderId="32" xfId="1" applyFont="1" applyFill="1" applyBorder="1" applyAlignment="1" applyProtection="1">
      <alignment horizontal="right" vertical="center"/>
      <protection locked="0"/>
    </xf>
    <xf numFmtId="0" fontId="12" fillId="4" borderId="20" xfId="0" applyFont="1" applyFill="1" applyBorder="1" applyAlignment="1" applyProtection="1">
      <alignment vertical="center" wrapText="1"/>
      <protection locked="0"/>
    </xf>
    <xf numFmtId="38" fontId="12" fillId="4" borderId="33" xfId="1" applyFont="1" applyFill="1" applyBorder="1" applyAlignment="1" applyProtection="1">
      <alignment horizontal="right" vertical="center"/>
      <protection locked="0"/>
    </xf>
    <xf numFmtId="38" fontId="12" fillId="4" borderId="34" xfId="1" applyFont="1" applyFill="1" applyBorder="1" applyAlignment="1" applyProtection="1">
      <alignment horizontal="right" vertical="center"/>
      <protection locked="0"/>
    </xf>
    <xf numFmtId="38" fontId="15" fillId="4" borderId="16" xfId="1" applyFont="1" applyFill="1" applyBorder="1" applyAlignment="1" applyProtection="1">
      <alignment horizontal="justify" vertical="center"/>
      <protection locked="0"/>
    </xf>
    <xf numFmtId="38" fontId="15"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5" fillId="0" borderId="0" xfId="1" applyFont="1" applyFill="1" applyBorder="1" applyAlignment="1" applyProtection="1">
      <alignment horizontal="right" vertical="center"/>
      <protection locked="0"/>
    </xf>
    <xf numFmtId="38" fontId="12" fillId="0" borderId="0" xfId="1" applyFont="1" applyBorder="1" applyProtection="1">
      <alignment vertical="center"/>
      <protection locked="0"/>
    </xf>
    <xf numFmtId="38" fontId="16" fillId="0" borderId="0" xfId="1" applyFont="1" applyAlignment="1" applyProtection="1">
      <alignment vertical="top"/>
      <protection locked="0"/>
    </xf>
    <xf numFmtId="38" fontId="12" fillId="0" borderId="0" xfId="1" applyFont="1" applyAlignment="1" applyProtection="1">
      <alignment vertical="center"/>
      <protection locked="0"/>
    </xf>
    <xf numFmtId="38" fontId="16" fillId="0" borderId="0" xfId="1" applyFont="1" applyAlignment="1" applyProtection="1">
      <alignment vertical="top" wrapText="1"/>
      <protection locked="0"/>
    </xf>
    <xf numFmtId="0" fontId="17" fillId="0" borderId="23" xfId="0" applyFont="1" applyBorder="1" applyAlignment="1" applyProtection="1">
      <alignment vertical="center" wrapText="1"/>
      <protection locked="0"/>
    </xf>
    <xf numFmtId="38" fontId="15" fillId="0" borderId="23" xfId="1" applyFont="1" applyFill="1" applyBorder="1" applyAlignment="1" applyProtection="1">
      <alignment horizontal="left" vertical="center"/>
      <protection locked="0"/>
    </xf>
    <xf numFmtId="38" fontId="12" fillId="0" borderId="23" xfId="1" applyFont="1" applyBorder="1" applyProtection="1">
      <alignment vertical="center"/>
      <protection locked="0"/>
    </xf>
    <xf numFmtId="38" fontId="12" fillId="0" borderId="35" xfId="1" applyFont="1" applyBorder="1" applyAlignment="1" applyProtection="1">
      <alignment vertical="center" wrapText="1"/>
      <protection locked="0"/>
    </xf>
    <xf numFmtId="38" fontId="12" fillId="0" borderId="37" xfId="1" applyFont="1" applyBorder="1" applyAlignment="1" applyProtection="1">
      <alignment vertical="center" wrapText="1"/>
      <protection locked="0"/>
    </xf>
    <xf numFmtId="0" fontId="12" fillId="0" borderId="0" xfId="1" applyNumberFormat="1" applyFont="1" applyProtection="1">
      <alignment vertical="center"/>
      <protection locked="0"/>
    </xf>
    <xf numFmtId="38" fontId="14" fillId="0" borderId="39" xfId="1" applyFont="1" applyBorder="1" applyAlignment="1" applyProtection="1">
      <alignment vertical="center" wrapText="1"/>
      <protection locked="0"/>
    </xf>
    <xf numFmtId="0" fontId="12" fillId="0" borderId="0" xfId="1" applyNumberFormat="1" applyFont="1" applyAlignment="1" applyProtection="1">
      <alignment vertical="center" wrapText="1"/>
      <protection locked="0"/>
    </xf>
    <xf numFmtId="38" fontId="12" fillId="0" borderId="0" xfId="1" applyFont="1" applyBorder="1" applyAlignment="1" applyProtection="1">
      <alignment vertical="center"/>
      <protection locked="0"/>
    </xf>
    <xf numFmtId="38" fontId="12" fillId="4" borderId="18" xfId="1" applyFont="1" applyFill="1" applyBorder="1" applyAlignment="1" applyProtection="1">
      <alignment horizontal="right" vertical="center" wrapText="1"/>
    </xf>
    <xf numFmtId="38" fontId="12" fillId="3" borderId="19" xfId="1" applyFont="1" applyFill="1" applyBorder="1" applyAlignment="1" applyProtection="1">
      <alignment horizontal="right" vertical="center"/>
    </xf>
    <xf numFmtId="38" fontId="12" fillId="4" borderId="25" xfId="1" applyFont="1" applyFill="1" applyBorder="1" applyAlignment="1" applyProtection="1">
      <alignment horizontal="right" vertical="center"/>
    </xf>
    <xf numFmtId="38" fontId="15" fillId="4" borderId="28" xfId="1" applyFont="1" applyFill="1" applyBorder="1" applyAlignment="1" applyProtection="1">
      <alignment horizontal="right" vertical="center"/>
    </xf>
    <xf numFmtId="38" fontId="15" fillId="2" borderId="28" xfId="1" applyFont="1" applyFill="1" applyBorder="1" applyAlignment="1" applyProtection="1">
      <alignment horizontal="right" vertical="center"/>
    </xf>
    <xf numFmtId="38" fontId="15" fillId="4" borderId="16" xfId="1" applyFont="1" applyFill="1" applyBorder="1" applyAlignment="1" applyProtection="1">
      <alignment horizontal="right" vertical="center"/>
    </xf>
    <xf numFmtId="38" fontId="15" fillId="4" borderId="20" xfId="1" applyFont="1" applyFill="1" applyBorder="1" applyAlignment="1" applyProtection="1">
      <alignment horizontal="right" vertical="center" wrapText="1"/>
    </xf>
    <xf numFmtId="38" fontId="12" fillId="4" borderId="17" xfId="1" applyFont="1" applyFill="1" applyBorder="1" applyProtection="1">
      <alignment vertical="center"/>
    </xf>
    <xf numFmtId="41" fontId="12" fillId="4" borderId="30" xfId="1" applyNumberFormat="1" applyFont="1" applyFill="1" applyBorder="1" applyAlignment="1" applyProtection="1">
      <alignment horizontal="right" vertical="center"/>
    </xf>
    <xf numFmtId="38" fontId="12" fillId="4" borderId="29" xfId="1" applyFont="1" applyFill="1" applyBorder="1" applyAlignment="1" applyProtection="1">
      <alignment horizontal="right" vertical="center" wrapText="1"/>
    </xf>
    <xf numFmtId="38" fontId="15" fillId="4" borderId="30" xfId="1" applyFont="1" applyFill="1" applyBorder="1" applyAlignment="1" applyProtection="1">
      <alignment horizontal="right" vertical="center"/>
    </xf>
    <xf numFmtId="38" fontId="15" fillId="2" borderId="1" xfId="1" applyFont="1" applyFill="1" applyBorder="1" applyProtection="1">
      <alignment vertical="center"/>
    </xf>
    <xf numFmtId="38" fontId="15" fillId="4" borderId="16" xfId="1" applyFont="1" applyFill="1" applyBorder="1" applyAlignment="1" applyProtection="1">
      <alignment horizontal="right" vertical="center" wrapText="1"/>
    </xf>
    <xf numFmtId="38" fontId="12" fillId="0" borderId="36" xfId="1" applyFont="1" applyBorder="1" applyAlignment="1" applyProtection="1">
      <alignment vertical="center" wrapText="1"/>
    </xf>
    <xf numFmtId="38" fontId="12" fillId="0" borderId="38" xfId="1" applyFont="1" applyBorder="1" applyAlignment="1" applyProtection="1">
      <alignment vertical="center" wrapText="1"/>
    </xf>
    <xf numFmtId="38" fontId="12"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7" borderId="0" xfId="0" applyFont="1" applyFill="1" applyProtection="1">
      <alignment vertical="center"/>
      <protection locked="0"/>
    </xf>
    <xf numFmtId="0" fontId="4" fillId="0" borderId="0" xfId="0" applyFont="1" applyAlignment="1" applyProtection="1">
      <alignment horizontal="left" vertical="center"/>
      <protection locked="0"/>
    </xf>
    <xf numFmtId="38" fontId="12" fillId="4" borderId="18" xfId="1" applyFont="1" applyFill="1" applyBorder="1" applyAlignment="1" applyProtection="1">
      <alignment horizontal="center" vertical="center" wrapText="1"/>
      <protection locked="0"/>
    </xf>
    <xf numFmtId="38" fontId="4" fillId="12" borderId="1" xfId="0" applyNumberFormat="1" applyFont="1" applyFill="1" applyBorder="1" applyAlignment="1">
      <alignment horizontal="right" vertical="center" wrapText="1"/>
    </xf>
    <xf numFmtId="0" fontId="5" fillId="12" borderId="1" xfId="0" applyFont="1" applyFill="1" applyBorder="1" applyAlignment="1">
      <alignment horizontal="right" vertical="center" wrapText="1"/>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7"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0" fontId="4" fillId="0" borderId="4" xfId="0" applyFont="1" applyBorder="1" applyAlignment="1" applyProtection="1">
      <alignment horizontal="left" vertical="top"/>
      <protection locked="0"/>
    </xf>
    <xf numFmtId="0" fontId="4" fillId="10"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9" borderId="2" xfId="0" applyFont="1" applyFill="1" applyBorder="1" applyAlignment="1" applyProtection="1">
      <alignment horizontal="left" vertical="center" wrapText="1"/>
      <protection locked="0"/>
    </xf>
    <xf numFmtId="38" fontId="15" fillId="0" borderId="3" xfId="1" applyFont="1" applyBorder="1" applyAlignment="1" applyProtection="1">
      <alignment horizontal="center" vertical="center"/>
    </xf>
    <xf numFmtId="38" fontId="12" fillId="4" borderId="18" xfId="1" applyFont="1" applyFill="1" applyBorder="1" applyAlignment="1" applyProtection="1">
      <alignment horizontal="center" vertical="center"/>
      <protection locked="0"/>
    </xf>
    <xf numFmtId="38" fontId="12" fillId="4" borderId="20" xfId="1" applyFont="1" applyFill="1" applyBorder="1" applyAlignment="1" applyProtection="1">
      <alignment horizontal="center" vertical="center"/>
      <protection locked="0"/>
    </xf>
    <xf numFmtId="38" fontId="12" fillId="4" borderId="18" xfId="1" applyFont="1" applyFill="1" applyBorder="1" applyAlignment="1" applyProtection="1">
      <alignment horizontal="center" vertical="center" wrapText="1"/>
      <protection locked="0"/>
    </xf>
    <xf numFmtId="38" fontId="12" fillId="4" borderId="20" xfId="1" applyFont="1" applyFill="1" applyBorder="1" applyAlignment="1" applyProtection="1">
      <alignment horizontal="center" vertical="center" wrapText="1"/>
      <protection locked="0"/>
    </xf>
    <xf numFmtId="38" fontId="15" fillId="5" borderId="3" xfId="1" applyFont="1" applyFill="1" applyBorder="1" applyAlignment="1" applyProtection="1">
      <alignment horizontal="center" vertical="center"/>
      <protection locked="0"/>
    </xf>
    <xf numFmtId="38" fontId="10" fillId="0" borderId="0" xfId="1" applyFont="1" applyAlignment="1" applyProtection="1">
      <alignment horizontal="left" vertical="center"/>
      <protection locked="0"/>
    </xf>
    <xf numFmtId="38" fontId="12" fillId="0" borderId="14" xfId="1" applyFont="1" applyBorder="1" applyProtection="1">
      <alignment vertical="center"/>
      <protection locked="0"/>
    </xf>
    <xf numFmtId="38" fontId="12" fillId="0" borderId="15" xfId="1" applyFont="1" applyBorder="1" applyProtection="1">
      <alignment vertical="center"/>
      <protection locked="0"/>
    </xf>
    <xf numFmtId="38" fontId="12" fillId="0" borderId="16" xfId="1" applyFont="1" applyBorder="1" applyAlignment="1" applyProtection="1">
      <alignment horizontal="center" vertical="center"/>
      <protection locked="0"/>
    </xf>
    <xf numFmtId="38" fontId="12" fillId="0" borderId="17" xfId="1" applyFont="1" applyBorder="1" applyAlignment="1" applyProtection="1">
      <alignment horizontal="center" vertical="center"/>
      <protection locked="0"/>
    </xf>
    <xf numFmtId="38" fontId="12" fillId="0" borderId="2" xfId="1" applyFont="1" applyBorder="1" applyAlignment="1" applyProtection="1">
      <alignment horizontal="center" vertical="center"/>
      <protection locked="0"/>
    </xf>
    <xf numFmtId="38" fontId="10" fillId="7" borderId="0" xfId="1" applyFont="1" applyFill="1" applyAlignment="1">
      <alignment horizontal="center" vertical="center"/>
    </xf>
    <xf numFmtId="0" fontId="4" fillId="0" borderId="1" xfId="0" applyFont="1" applyBorder="1" applyAlignment="1">
      <alignment horizontal="center" vertical="center" wrapText="1"/>
    </xf>
    <xf numFmtId="3" fontId="5" fillId="13" borderId="1" xfId="0" applyNumberFormat="1" applyFont="1" applyFill="1" applyBorder="1" applyAlignment="1">
      <alignment horizontal="right" vertical="center" wrapText="1"/>
    </xf>
    <xf numFmtId="0" fontId="5" fillId="13" borderId="1" xfId="0" applyFont="1" applyFill="1" applyBorder="1" applyAlignment="1">
      <alignment horizontal="right" vertical="center" wrapText="1"/>
    </xf>
    <xf numFmtId="0" fontId="4" fillId="10"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38" fontId="5" fillId="13" borderId="1" xfId="0" applyNumberFormat="1" applyFont="1" applyFill="1" applyBorder="1" applyAlignment="1">
      <alignment horizontal="righ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4" xfId="0" applyFont="1" applyBorder="1" applyAlignment="1">
      <alignment horizontal="left" vertical="top"/>
    </xf>
    <xf numFmtId="0" fontId="5" fillId="0" borderId="0" xfId="0" applyFont="1" applyAlignment="1">
      <alignment horizontal="left" vertical="center" wrapText="1"/>
    </xf>
    <xf numFmtId="38" fontId="12" fillId="4" borderId="18" xfId="1" applyFont="1" applyFill="1" applyBorder="1" applyAlignment="1">
      <alignment horizontal="center" vertical="center"/>
    </xf>
    <xf numFmtId="38" fontId="12" fillId="4" borderId="20" xfId="1" applyFont="1" applyFill="1" applyBorder="1" applyAlignment="1">
      <alignment horizontal="center" vertical="center"/>
    </xf>
    <xf numFmtId="38" fontId="12" fillId="4" borderId="18" xfId="1" applyFont="1" applyFill="1" applyBorder="1" applyAlignment="1">
      <alignment horizontal="center" vertical="center" wrapText="1"/>
    </xf>
    <xf numFmtId="38" fontId="12" fillId="4" borderId="20" xfId="1" applyFont="1" applyFill="1" applyBorder="1" applyAlignment="1">
      <alignment horizontal="center" vertical="center" wrapText="1"/>
    </xf>
    <xf numFmtId="38" fontId="20" fillId="0" borderId="0" xfId="1" applyFont="1" applyAlignment="1">
      <alignment horizontal="center" vertical="center"/>
    </xf>
    <xf numFmtId="38" fontId="12" fillId="0" borderId="14" xfId="1" applyFont="1" applyBorder="1">
      <alignment vertical="center"/>
    </xf>
    <xf numFmtId="38" fontId="12" fillId="0" borderId="15" xfId="1" applyFont="1" applyBorder="1">
      <alignment vertical="center"/>
    </xf>
    <xf numFmtId="38" fontId="12" fillId="0" borderId="46" xfId="1" applyFont="1" applyBorder="1">
      <alignment vertical="center"/>
    </xf>
    <xf numFmtId="38" fontId="12" fillId="0" borderId="47" xfId="1" applyFont="1" applyBorder="1">
      <alignment vertical="center"/>
    </xf>
    <xf numFmtId="38" fontId="12" fillId="0" borderId="2" xfId="1" applyFont="1" applyBorder="1" applyAlignment="1">
      <alignment horizontal="center" vertical="center"/>
    </xf>
  </cellXfs>
  <cellStyles count="4">
    <cellStyle name="桁区切り" xfId="1" builtinId="6"/>
    <cellStyle name="桁区切り 2" xfId="3" xr:uid="{0029F869-9D68-4BB0-9468-996C7BA949A3}"/>
    <cellStyle name="標準" xfId="0" builtinId="0"/>
    <cellStyle name="標準 2" xfId="2" xr:uid="{00000000-0005-0000-0000-000002000000}"/>
  </cellStyles>
  <dxfs count="11">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ill>
        <patternFill>
          <fgColor rgb="FFFF0000"/>
        </patternFill>
      </fill>
    </dxf>
    <dxf>
      <fill>
        <patternFill>
          <bgColor rgb="FFFF0000"/>
        </patternFill>
      </fill>
    </dxf>
    <dxf>
      <font>
        <color auto="1"/>
      </font>
      <fill>
        <patternFill>
          <bgColor rgb="FFFF9999"/>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32</xdr:row>
      <xdr:rowOff>44823</xdr:rowOff>
    </xdr:from>
    <xdr:to>
      <xdr:col>5</xdr:col>
      <xdr:colOff>649941</xdr:colOff>
      <xdr:row>33</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54</xdr:row>
      <xdr:rowOff>44823</xdr:rowOff>
    </xdr:from>
    <xdr:to>
      <xdr:col>5</xdr:col>
      <xdr:colOff>649941</xdr:colOff>
      <xdr:row>55</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76</xdr:row>
      <xdr:rowOff>44823</xdr:rowOff>
    </xdr:from>
    <xdr:to>
      <xdr:col>5</xdr:col>
      <xdr:colOff>649941</xdr:colOff>
      <xdr:row>77</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97</xdr:row>
      <xdr:rowOff>44823</xdr:rowOff>
    </xdr:from>
    <xdr:to>
      <xdr:col>5</xdr:col>
      <xdr:colOff>649941</xdr:colOff>
      <xdr:row>98</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166</xdr:row>
      <xdr:rowOff>44823</xdr:rowOff>
    </xdr:from>
    <xdr:to>
      <xdr:col>5</xdr:col>
      <xdr:colOff>649941</xdr:colOff>
      <xdr:row>167</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125</xdr:row>
      <xdr:rowOff>56031</xdr:rowOff>
    </xdr:from>
    <xdr:to>
      <xdr:col>13</xdr:col>
      <xdr:colOff>649941</xdr:colOff>
      <xdr:row>127</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137160</xdr:rowOff>
        </xdr:from>
        <xdr:to>
          <xdr:col>0</xdr:col>
          <xdr:colOff>441960</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52</xdr:row>
          <xdr:rowOff>22860</xdr:rowOff>
        </xdr:from>
        <xdr:to>
          <xdr:col>0</xdr:col>
          <xdr:colOff>441960</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56</xdr:row>
          <xdr:rowOff>38100</xdr:rowOff>
        </xdr:from>
        <xdr:to>
          <xdr:col>0</xdr:col>
          <xdr:colOff>480060</xdr:colOff>
          <xdr:row>57</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id="{00000000-0008-0000-0200-000004000000}"/>
            </a:ext>
          </a:extLst>
        </xdr:cNvPr>
        <xdr:cNvSpPr>
          <a:spLocks noChangeArrowheads="1"/>
        </xdr:cNvSpPr>
      </xdr:nvSpPr>
      <xdr:spPr bwMode="auto">
        <a:xfrm>
          <a:off x="1304925" y="2555874"/>
          <a:ext cx="2851150" cy="79057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731559" y="68342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731559" y="1236636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731559" y="178984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731559" y="231791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731559" y="405298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7" name="角丸四角形吹き出し 6">
          <a:extLst>
            <a:ext uri="{FF2B5EF4-FFF2-40B4-BE49-F238E27FC236}">
              <a16:creationId xmlns:a16="http://schemas.microsoft.com/office/drawing/2014/main" id="{00000000-0008-0000-0300-000007000000}"/>
            </a:ext>
          </a:extLst>
        </xdr:cNvPr>
        <xdr:cNvSpPr>
          <a:spLocks noChangeArrowheads="1"/>
        </xdr:cNvSpPr>
      </xdr:nvSpPr>
      <xdr:spPr bwMode="auto">
        <a:xfrm>
          <a:off x="7328647" y="1151516"/>
          <a:ext cx="1633818" cy="724124"/>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8" name="角丸四角形吹き出し 7">
          <a:extLst>
            <a:ext uri="{FF2B5EF4-FFF2-40B4-BE49-F238E27FC236}">
              <a16:creationId xmlns:a16="http://schemas.microsoft.com/office/drawing/2014/main" id="{00000000-0008-0000-0300-000008000000}"/>
            </a:ext>
          </a:extLst>
        </xdr:cNvPr>
        <xdr:cNvSpPr>
          <a:spLocks noChangeArrowheads="1"/>
        </xdr:cNvSpPr>
      </xdr:nvSpPr>
      <xdr:spPr bwMode="auto">
        <a:xfrm>
          <a:off x="2205318" y="2045298"/>
          <a:ext cx="2312472" cy="425524"/>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9" name="角丸四角形吹き出し 8">
          <a:extLst>
            <a:ext uri="{FF2B5EF4-FFF2-40B4-BE49-F238E27FC236}">
              <a16:creationId xmlns:a16="http://schemas.microsoft.com/office/drawing/2014/main" id="{00000000-0008-0000-0300-000009000000}"/>
            </a:ext>
          </a:extLst>
        </xdr:cNvPr>
        <xdr:cNvSpPr>
          <a:spLocks noChangeArrowheads="1"/>
        </xdr:cNvSpPr>
      </xdr:nvSpPr>
      <xdr:spPr bwMode="auto">
        <a:xfrm>
          <a:off x="291352" y="1005840"/>
          <a:ext cx="2272553" cy="425525"/>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a:spLocks noChangeArrowheads="1"/>
        </xdr:cNvSpPr>
      </xdr:nvSpPr>
      <xdr:spPr bwMode="auto">
        <a:xfrm>
          <a:off x="7552765" y="302312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a:spLocks noChangeArrowheads="1"/>
        </xdr:cNvSpPr>
      </xdr:nvSpPr>
      <xdr:spPr bwMode="auto">
        <a:xfrm>
          <a:off x="7507941" y="2788471"/>
          <a:ext cx="3276601" cy="730399"/>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10" name="角丸四角形吹き出し 34">
          <a:extLst>
            <a:ext uri="{FF2B5EF4-FFF2-40B4-BE49-F238E27FC236}">
              <a16:creationId xmlns:a16="http://schemas.microsoft.com/office/drawing/2014/main" id="{00000000-0008-0000-0500-00000A000000}"/>
            </a:ext>
          </a:extLst>
        </xdr:cNvPr>
        <xdr:cNvSpPr>
          <a:spLocks noChangeArrowheads="1"/>
        </xdr:cNvSpPr>
      </xdr:nvSpPr>
      <xdr:spPr bwMode="auto">
        <a:xfrm>
          <a:off x="2498089" y="5220547"/>
          <a:ext cx="1940137" cy="24934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85"/>
  <sheetViews>
    <sheetView showGridLines="0" tabSelected="1" view="pageBreakPreview" zoomScaleNormal="100" zoomScaleSheetLayoutView="100" workbookViewId="0">
      <selection activeCell="J9" sqref="J9"/>
    </sheetView>
  </sheetViews>
  <sheetFormatPr defaultColWidth="9" defaultRowHeight="20.25" customHeight="1" x14ac:dyDescent="0.45"/>
  <cols>
    <col min="1" max="11" width="9.5" style="128" customWidth="1"/>
    <col min="12" max="16384" width="9" style="96"/>
  </cols>
  <sheetData>
    <row r="2" spans="1:11" ht="20.25" customHeight="1" x14ac:dyDescent="0.45">
      <c r="A2" s="127" t="s">
        <v>126</v>
      </c>
    </row>
    <row r="3" spans="1:11" ht="20.25" customHeight="1" x14ac:dyDescent="0.45">
      <c r="A3" s="128" t="s">
        <v>0</v>
      </c>
    </row>
    <row r="4" spans="1:11" ht="20.25" customHeight="1" x14ac:dyDescent="0.45">
      <c r="H4" s="128" t="s">
        <v>169</v>
      </c>
    </row>
    <row r="6" spans="1:11" ht="20.25" customHeight="1" x14ac:dyDescent="0.45">
      <c r="H6" s="128" t="s">
        <v>150</v>
      </c>
    </row>
    <row r="7" spans="1:11" ht="20.25" customHeight="1" x14ac:dyDescent="0.45">
      <c r="H7" s="128" t="s">
        <v>151</v>
      </c>
    </row>
    <row r="8" spans="1:11" ht="20.25" customHeight="1" x14ac:dyDescent="0.45">
      <c r="H8" s="128" t="s">
        <v>140</v>
      </c>
    </row>
    <row r="9" spans="1:11" ht="20.25" customHeight="1" x14ac:dyDescent="0.45">
      <c r="H9" s="128" t="s">
        <v>141</v>
      </c>
    </row>
    <row r="10" spans="1:11" ht="20.25" customHeight="1" x14ac:dyDescent="0.45">
      <c r="H10" s="128" t="s">
        <v>142</v>
      </c>
    </row>
    <row r="11" spans="1:11" ht="20.25" customHeight="1" x14ac:dyDescent="0.45">
      <c r="H11" s="128" t="s">
        <v>143</v>
      </c>
    </row>
    <row r="12" spans="1:11" ht="20.25" customHeight="1" thickBot="1" x14ac:dyDescent="0.5">
      <c r="A12" s="129" t="s">
        <v>134</v>
      </c>
      <c r="B12" s="129"/>
      <c r="C12" s="129"/>
      <c r="D12" s="129"/>
      <c r="E12" s="129"/>
      <c r="F12" s="129"/>
    </row>
    <row r="13" spans="1:11" ht="20.25" customHeight="1" thickBot="1" x14ac:dyDescent="0.5">
      <c r="A13" s="137" t="s">
        <v>131</v>
      </c>
      <c r="B13" s="137"/>
      <c r="C13" s="130" t="s">
        <v>27</v>
      </c>
      <c r="D13" s="135">
        <f>'【フォーム】収支計算書　※提出必須'!B28</f>
        <v>7790000</v>
      </c>
      <c r="E13" s="136"/>
      <c r="F13" s="131" t="s">
        <v>130</v>
      </c>
    </row>
    <row r="14" spans="1:11" ht="20.25" customHeight="1" thickBot="1" x14ac:dyDescent="0.5">
      <c r="A14" s="138" t="s">
        <v>132</v>
      </c>
      <c r="B14" s="138"/>
      <c r="C14" s="130" t="s">
        <v>27</v>
      </c>
      <c r="D14" s="135">
        <f>'【フォーム】収支計算書　※提出必須'!B8</f>
        <v>0</v>
      </c>
      <c r="E14" s="136"/>
      <c r="F14" s="131" t="s">
        <v>130</v>
      </c>
      <c r="H14" s="96"/>
      <c r="I14" s="96"/>
      <c r="J14" s="96"/>
      <c r="K14" s="96"/>
    </row>
    <row r="15" spans="1:11" ht="20.25" customHeight="1" thickBot="1" x14ac:dyDescent="0.5">
      <c r="A15" s="138" t="s">
        <v>133</v>
      </c>
      <c r="B15" s="138"/>
      <c r="C15" s="130" t="s">
        <v>27</v>
      </c>
      <c r="D15" s="135">
        <f>'【フォーム】収支計算書　※提出必須'!B7</f>
        <v>7790000</v>
      </c>
      <c r="E15" s="136"/>
      <c r="F15" s="131" t="s">
        <v>130</v>
      </c>
      <c r="G15" s="132" t="s">
        <v>136</v>
      </c>
      <c r="H15" s="132"/>
      <c r="I15" s="132"/>
      <c r="J15" s="132"/>
      <c r="K15" s="132"/>
    </row>
    <row r="17" spans="1:11" ht="20.25" customHeight="1" thickBot="1" x14ac:dyDescent="0.5">
      <c r="A17" s="129" t="s">
        <v>135</v>
      </c>
      <c r="B17" s="129"/>
      <c r="C17" s="129"/>
      <c r="D17" s="129"/>
      <c r="E17" s="129"/>
      <c r="F17" s="129"/>
      <c r="G17" s="129"/>
      <c r="H17" s="129"/>
      <c r="I17" s="129"/>
      <c r="J17" s="129"/>
      <c r="K17" s="129"/>
    </row>
    <row r="18" spans="1:11" ht="20.25" customHeight="1" thickBot="1" x14ac:dyDescent="0.5">
      <c r="A18" s="137" t="s">
        <v>8</v>
      </c>
      <c r="B18" s="137"/>
      <c r="C18" s="130" t="s">
        <v>27</v>
      </c>
      <c r="D18" s="135">
        <f>'【フォーム】収支計算書　※提出必須'!C9</f>
        <v>8015044</v>
      </c>
      <c r="E18" s="136"/>
      <c r="F18" s="131" t="s">
        <v>130</v>
      </c>
      <c r="G18" s="180" t="s">
        <v>9</v>
      </c>
      <c r="H18" s="180"/>
      <c r="I18" s="180"/>
      <c r="J18" s="180"/>
      <c r="K18" s="180"/>
    </row>
    <row r="19" spans="1:11" ht="20.25" customHeight="1" thickBot="1" x14ac:dyDescent="0.5">
      <c r="A19" s="138" t="s">
        <v>10</v>
      </c>
      <c r="B19" s="138"/>
      <c r="C19" s="130" t="s">
        <v>27</v>
      </c>
      <c r="D19" s="135">
        <f>'【フォーム】収支計算書　※提出必須'!C8</f>
        <v>225044</v>
      </c>
      <c r="E19" s="136"/>
      <c r="F19" s="131" t="s">
        <v>130</v>
      </c>
      <c r="G19" s="181" t="s">
        <v>11</v>
      </c>
      <c r="H19" s="181"/>
      <c r="I19" s="181"/>
      <c r="J19" s="181"/>
      <c r="K19" s="181"/>
    </row>
    <row r="20" spans="1:11" ht="20.25" customHeight="1" thickBot="1" x14ac:dyDescent="0.5">
      <c r="A20" s="138" t="s">
        <v>12</v>
      </c>
      <c r="B20" s="138"/>
      <c r="C20" s="130" t="s">
        <v>27</v>
      </c>
      <c r="D20" s="135">
        <f>'【フォーム】収支計算書　※提出必須'!C7</f>
        <v>7790000</v>
      </c>
      <c r="E20" s="136"/>
      <c r="F20" s="131" t="s">
        <v>130</v>
      </c>
      <c r="G20" s="177" t="s">
        <v>13</v>
      </c>
      <c r="H20" s="177"/>
      <c r="I20" s="177"/>
      <c r="J20" s="177"/>
      <c r="K20" s="177"/>
    </row>
    <row r="21" spans="1:11" ht="20.25" customHeight="1" thickBot="1" x14ac:dyDescent="0.5">
      <c r="A21" s="138" t="s">
        <v>14</v>
      </c>
      <c r="B21" s="138"/>
      <c r="C21" s="130" t="s">
        <v>27</v>
      </c>
      <c r="D21" s="135">
        <f>'【フォーム】収支計算書　※提出必須'!F7</f>
        <v>0</v>
      </c>
      <c r="E21" s="136"/>
      <c r="F21" s="131" t="s">
        <v>130</v>
      </c>
      <c r="G21" s="178" t="s">
        <v>15</v>
      </c>
      <c r="H21" s="178"/>
      <c r="I21" s="178"/>
      <c r="J21" s="178"/>
      <c r="K21" s="178"/>
    </row>
    <row r="23" spans="1:11" ht="20.25" customHeight="1" x14ac:dyDescent="0.45">
      <c r="A23" s="128" t="s">
        <v>16</v>
      </c>
    </row>
    <row r="24" spans="1:11" ht="20.25" customHeight="1" x14ac:dyDescent="0.45">
      <c r="A24" s="179" t="s">
        <v>127</v>
      </c>
      <c r="B24" s="179"/>
      <c r="C24" s="179"/>
      <c r="D24" s="179"/>
      <c r="E24" s="179"/>
      <c r="F24" s="179"/>
      <c r="G24" s="179"/>
      <c r="H24" s="179"/>
      <c r="I24" s="179"/>
      <c r="J24" s="179"/>
      <c r="K24" s="179"/>
    </row>
    <row r="25" spans="1:11" ht="20.25" customHeight="1" x14ac:dyDescent="0.45">
      <c r="A25" s="179"/>
      <c r="B25" s="179"/>
      <c r="C25" s="179"/>
      <c r="D25" s="179"/>
      <c r="E25" s="179"/>
      <c r="F25" s="179"/>
      <c r="G25" s="179"/>
      <c r="H25" s="179"/>
      <c r="I25" s="179"/>
      <c r="J25" s="179"/>
      <c r="K25" s="179"/>
    </row>
    <row r="26" spans="1:11" ht="20.25" customHeight="1" x14ac:dyDescent="0.45">
      <c r="A26" s="179"/>
      <c r="B26" s="179"/>
      <c r="C26" s="179"/>
      <c r="D26" s="179"/>
      <c r="E26" s="179"/>
      <c r="F26" s="179"/>
      <c r="G26" s="179"/>
      <c r="H26" s="179"/>
      <c r="I26" s="179"/>
      <c r="J26" s="179"/>
      <c r="K26" s="179"/>
    </row>
    <row r="27" spans="1:11" ht="20.25" customHeight="1" x14ac:dyDescent="0.45">
      <c r="A27" s="179"/>
      <c r="B27" s="179"/>
      <c r="C27" s="179"/>
      <c r="D27" s="179"/>
      <c r="E27" s="179"/>
      <c r="F27" s="179"/>
      <c r="G27" s="179"/>
      <c r="H27" s="179"/>
      <c r="I27" s="179"/>
      <c r="J27" s="179"/>
      <c r="K27" s="179"/>
    </row>
    <row r="28" spans="1:11" ht="20.25" customHeight="1" x14ac:dyDescent="0.45">
      <c r="A28" s="128" t="s">
        <v>40</v>
      </c>
    </row>
    <row r="29" spans="1:11" ht="20.25" customHeight="1" x14ac:dyDescent="0.45">
      <c r="A29" s="128" t="s">
        <v>21</v>
      </c>
      <c r="G29" s="128" t="s">
        <v>22</v>
      </c>
    </row>
    <row r="30" spans="1:11" ht="20.25" customHeight="1" x14ac:dyDescent="0.45">
      <c r="A30" s="139" t="s">
        <v>147</v>
      </c>
      <c r="B30" s="140"/>
      <c r="C30" s="140"/>
      <c r="D30" s="140"/>
      <c r="E30" s="141"/>
      <c r="G30" s="139" t="s">
        <v>162</v>
      </c>
      <c r="H30" s="149"/>
      <c r="I30" s="149"/>
      <c r="J30" s="149"/>
      <c r="K30" s="150"/>
    </row>
    <row r="31" spans="1:11" ht="20.25" customHeight="1" x14ac:dyDescent="0.45">
      <c r="A31" s="142"/>
      <c r="B31" s="143"/>
      <c r="C31" s="143"/>
      <c r="D31" s="143"/>
      <c r="E31" s="144"/>
      <c r="G31" s="148"/>
      <c r="H31" s="151"/>
      <c r="I31" s="151"/>
      <c r="J31" s="151"/>
      <c r="K31" s="152"/>
    </row>
    <row r="32" spans="1:11" ht="20.25" customHeight="1" x14ac:dyDescent="0.45">
      <c r="A32" s="142"/>
      <c r="B32" s="143"/>
      <c r="C32" s="143"/>
      <c r="D32" s="143"/>
      <c r="E32" s="144"/>
      <c r="G32" s="148"/>
      <c r="H32" s="151"/>
      <c r="I32" s="151"/>
      <c r="J32" s="151"/>
      <c r="K32" s="152"/>
    </row>
    <row r="33" spans="1:11" ht="20.25" customHeight="1" x14ac:dyDescent="0.45">
      <c r="A33" s="142"/>
      <c r="B33" s="143"/>
      <c r="C33" s="143"/>
      <c r="D33" s="143"/>
      <c r="E33" s="144"/>
      <c r="F33" s="156"/>
      <c r="G33" s="148"/>
      <c r="H33" s="151"/>
      <c r="I33" s="151"/>
      <c r="J33" s="151"/>
      <c r="K33" s="152"/>
    </row>
    <row r="34" spans="1:11" ht="20.25" customHeight="1" x14ac:dyDescent="0.45">
      <c r="A34" s="142"/>
      <c r="B34" s="143"/>
      <c r="C34" s="143"/>
      <c r="D34" s="143"/>
      <c r="E34" s="144"/>
      <c r="F34" s="156"/>
      <c r="G34" s="148"/>
      <c r="H34" s="151"/>
      <c r="I34" s="151"/>
      <c r="J34" s="151"/>
      <c r="K34" s="152"/>
    </row>
    <row r="35" spans="1:11" ht="20.25" customHeight="1" x14ac:dyDescent="0.45">
      <c r="A35" s="142"/>
      <c r="B35" s="143"/>
      <c r="C35" s="143"/>
      <c r="D35" s="143"/>
      <c r="E35" s="144"/>
      <c r="G35" s="148"/>
      <c r="H35" s="151"/>
      <c r="I35" s="151"/>
      <c r="J35" s="151"/>
      <c r="K35" s="152"/>
    </row>
    <row r="36" spans="1:11" ht="20.25" customHeight="1" x14ac:dyDescent="0.45">
      <c r="A36" s="142"/>
      <c r="B36" s="143"/>
      <c r="C36" s="143"/>
      <c r="D36" s="143"/>
      <c r="E36" s="144"/>
      <c r="G36" s="148"/>
      <c r="H36" s="151"/>
      <c r="I36" s="151"/>
      <c r="J36" s="151"/>
      <c r="K36" s="152"/>
    </row>
    <row r="37" spans="1:11" ht="20.25" customHeight="1" x14ac:dyDescent="0.45">
      <c r="A37" s="142"/>
      <c r="B37" s="143"/>
      <c r="C37" s="143"/>
      <c r="D37" s="143"/>
      <c r="E37" s="144"/>
      <c r="G37" s="148"/>
      <c r="H37" s="151"/>
      <c r="I37" s="151"/>
      <c r="J37" s="151"/>
      <c r="K37" s="152"/>
    </row>
    <row r="38" spans="1:11" ht="20.25" customHeight="1" x14ac:dyDescent="0.45">
      <c r="A38" s="145"/>
      <c r="B38" s="146"/>
      <c r="C38" s="146"/>
      <c r="D38" s="146"/>
      <c r="E38" s="147"/>
      <c r="G38" s="153"/>
      <c r="H38" s="154"/>
      <c r="I38" s="154"/>
      <c r="J38" s="154"/>
      <c r="K38" s="155"/>
    </row>
    <row r="39" spans="1:11" ht="20.25" customHeight="1" x14ac:dyDescent="0.45">
      <c r="A39" s="128" t="s">
        <v>19</v>
      </c>
    </row>
    <row r="40" spans="1:11" ht="20.25" customHeight="1" x14ac:dyDescent="0.45">
      <c r="A40" s="157" t="s">
        <v>163</v>
      </c>
      <c r="B40" s="140"/>
      <c r="C40" s="140"/>
      <c r="D40" s="140"/>
      <c r="E40" s="140"/>
      <c r="F40" s="140"/>
      <c r="G40" s="140"/>
      <c r="H40" s="140"/>
      <c r="I40" s="140"/>
      <c r="J40" s="140"/>
      <c r="K40" s="141"/>
    </row>
    <row r="41" spans="1:11" ht="20.25" customHeight="1" x14ac:dyDescent="0.45">
      <c r="A41" s="145"/>
      <c r="B41" s="146"/>
      <c r="C41" s="146"/>
      <c r="D41" s="146"/>
      <c r="E41" s="146"/>
      <c r="F41" s="146"/>
      <c r="G41" s="146"/>
      <c r="H41" s="146"/>
      <c r="I41" s="146"/>
      <c r="J41" s="146"/>
      <c r="K41" s="147"/>
    </row>
    <row r="42" spans="1:11" ht="20.25" customHeight="1" x14ac:dyDescent="0.45">
      <c r="A42" s="128" t="s">
        <v>20</v>
      </c>
    </row>
    <row r="43" spans="1:11" ht="20.25" customHeight="1" x14ac:dyDescent="0.45">
      <c r="A43" s="139" t="s">
        <v>164</v>
      </c>
      <c r="B43" s="140"/>
      <c r="C43" s="140"/>
      <c r="D43" s="140"/>
      <c r="E43" s="140"/>
      <c r="F43" s="140"/>
      <c r="G43" s="140"/>
      <c r="H43" s="140"/>
      <c r="I43" s="140"/>
      <c r="J43" s="140"/>
      <c r="K43" s="141"/>
    </row>
    <row r="44" spans="1:11" ht="20.25" customHeight="1" x14ac:dyDescent="0.45">
      <c r="A44" s="145"/>
      <c r="B44" s="146"/>
      <c r="C44" s="146"/>
      <c r="D44" s="146"/>
      <c r="E44" s="146"/>
      <c r="F44" s="146"/>
      <c r="G44" s="146"/>
      <c r="H44" s="146"/>
      <c r="I44" s="146"/>
      <c r="J44" s="146"/>
      <c r="K44" s="147"/>
    </row>
    <row r="45" spans="1:11" ht="20.25" customHeight="1" x14ac:dyDescent="0.45">
      <c r="A45" s="128" t="s">
        <v>31</v>
      </c>
    </row>
    <row r="46" spans="1:11" ht="20.25" customHeight="1" x14ac:dyDescent="0.45">
      <c r="A46" s="157" t="s">
        <v>170</v>
      </c>
      <c r="B46" s="158"/>
      <c r="C46" s="158"/>
      <c r="D46" s="158"/>
      <c r="E46" s="158"/>
      <c r="F46" s="158"/>
      <c r="G46" s="158"/>
      <c r="H46" s="158"/>
      <c r="I46" s="158"/>
      <c r="J46" s="158"/>
      <c r="K46" s="159"/>
    </row>
    <row r="47" spans="1:11" ht="20.25" customHeight="1" x14ac:dyDescent="0.45">
      <c r="A47" s="160"/>
      <c r="B47" s="161"/>
      <c r="C47" s="161"/>
      <c r="D47" s="161"/>
      <c r="E47" s="161"/>
      <c r="F47" s="161"/>
      <c r="G47" s="161"/>
      <c r="H47" s="161"/>
      <c r="I47" s="161"/>
      <c r="J47" s="161"/>
      <c r="K47" s="162"/>
    </row>
    <row r="48" spans="1:11" ht="20.25" customHeight="1" x14ac:dyDescent="0.45">
      <c r="A48" s="163"/>
      <c r="B48" s="164"/>
      <c r="C48" s="164"/>
      <c r="D48" s="164"/>
      <c r="E48" s="164"/>
      <c r="F48" s="164"/>
      <c r="G48" s="164"/>
      <c r="H48" s="164"/>
      <c r="I48" s="164"/>
      <c r="J48" s="164"/>
      <c r="K48" s="165"/>
    </row>
    <row r="50" spans="1:11" ht="20.25" customHeight="1" x14ac:dyDescent="0.45">
      <c r="A50" s="128" t="s">
        <v>41</v>
      </c>
    </row>
    <row r="51" spans="1:11" ht="20.25" customHeight="1" x14ac:dyDescent="0.45">
      <c r="A51" s="128" t="s">
        <v>17</v>
      </c>
      <c r="G51" s="128" t="s">
        <v>18</v>
      </c>
    </row>
    <row r="52" spans="1:11" ht="20.25" customHeight="1" x14ac:dyDescent="0.45">
      <c r="A52" s="139"/>
      <c r="B52" s="140"/>
      <c r="C52" s="140"/>
      <c r="D52" s="140"/>
      <c r="E52" s="141"/>
      <c r="G52" s="139"/>
      <c r="H52" s="149"/>
      <c r="I52" s="149"/>
      <c r="J52" s="149"/>
      <c r="K52" s="150"/>
    </row>
    <row r="53" spans="1:11" ht="20.25" customHeight="1" x14ac:dyDescent="0.45">
      <c r="A53" s="142"/>
      <c r="B53" s="143"/>
      <c r="C53" s="143"/>
      <c r="D53" s="143"/>
      <c r="E53" s="144"/>
      <c r="G53" s="148"/>
      <c r="H53" s="151"/>
      <c r="I53" s="151"/>
      <c r="J53" s="151"/>
      <c r="K53" s="152"/>
    </row>
    <row r="54" spans="1:11" ht="20.25" customHeight="1" x14ac:dyDescent="0.45">
      <c r="A54" s="142"/>
      <c r="B54" s="143"/>
      <c r="C54" s="143"/>
      <c r="D54" s="143"/>
      <c r="E54" s="144"/>
      <c r="G54" s="148"/>
      <c r="H54" s="151"/>
      <c r="I54" s="151"/>
      <c r="J54" s="151"/>
      <c r="K54" s="152"/>
    </row>
    <row r="55" spans="1:11" ht="20.25" customHeight="1" x14ac:dyDescent="0.45">
      <c r="A55" s="142"/>
      <c r="B55" s="143"/>
      <c r="C55" s="143"/>
      <c r="D55" s="143"/>
      <c r="E55" s="144"/>
      <c r="F55" s="156"/>
      <c r="G55" s="148"/>
      <c r="H55" s="151"/>
      <c r="I55" s="151"/>
      <c r="J55" s="151"/>
      <c r="K55" s="152"/>
    </row>
    <row r="56" spans="1:11" ht="20.25" customHeight="1" x14ac:dyDescent="0.45">
      <c r="A56" s="142"/>
      <c r="B56" s="143"/>
      <c r="C56" s="143"/>
      <c r="D56" s="143"/>
      <c r="E56" s="144"/>
      <c r="F56" s="156"/>
      <c r="G56" s="148"/>
      <c r="H56" s="151"/>
      <c r="I56" s="151"/>
      <c r="J56" s="151"/>
      <c r="K56" s="152"/>
    </row>
    <row r="57" spans="1:11" ht="20.25" customHeight="1" x14ac:dyDescent="0.45">
      <c r="A57" s="142"/>
      <c r="B57" s="143"/>
      <c r="C57" s="143"/>
      <c r="D57" s="143"/>
      <c r="E57" s="144"/>
      <c r="G57" s="148"/>
      <c r="H57" s="151"/>
      <c r="I57" s="151"/>
      <c r="J57" s="151"/>
      <c r="K57" s="152"/>
    </row>
    <row r="58" spans="1:11" ht="20.25" customHeight="1" x14ac:dyDescent="0.45">
      <c r="A58" s="142"/>
      <c r="B58" s="143"/>
      <c r="C58" s="143"/>
      <c r="D58" s="143"/>
      <c r="E58" s="144"/>
      <c r="G58" s="148"/>
      <c r="H58" s="151"/>
      <c r="I58" s="151"/>
      <c r="J58" s="151"/>
      <c r="K58" s="152"/>
    </row>
    <row r="59" spans="1:11" ht="20.25" customHeight="1" x14ac:dyDescent="0.45">
      <c r="A59" s="142"/>
      <c r="B59" s="143"/>
      <c r="C59" s="143"/>
      <c r="D59" s="143"/>
      <c r="E59" s="144"/>
      <c r="G59" s="148"/>
      <c r="H59" s="151"/>
      <c r="I59" s="151"/>
      <c r="J59" s="151"/>
      <c r="K59" s="152"/>
    </row>
    <row r="60" spans="1:11" ht="20.25" customHeight="1" x14ac:dyDescent="0.45">
      <c r="A60" s="145"/>
      <c r="B60" s="146"/>
      <c r="C60" s="146"/>
      <c r="D60" s="146"/>
      <c r="E60" s="147"/>
      <c r="G60" s="153"/>
      <c r="H60" s="154"/>
      <c r="I60" s="154"/>
      <c r="J60" s="154"/>
      <c r="K60" s="155"/>
    </row>
    <row r="61" spans="1:11" ht="20.25" customHeight="1" x14ac:dyDescent="0.45">
      <c r="A61" s="128" t="s">
        <v>19</v>
      </c>
    </row>
    <row r="62" spans="1:11" ht="20.25" customHeight="1" x14ac:dyDescent="0.45">
      <c r="A62" s="176"/>
      <c r="B62" s="140"/>
      <c r="C62" s="140"/>
      <c r="D62" s="140"/>
      <c r="E62" s="140"/>
      <c r="F62" s="140"/>
      <c r="G62" s="140"/>
      <c r="H62" s="140"/>
      <c r="I62" s="140"/>
      <c r="J62" s="140"/>
      <c r="K62" s="141"/>
    </row>
    <row r="63" spans="1:11" ht="20.25" customHeight="1" x14ac:dyDescent="0.45">
      <c r="A63" s="145"/>
      <c r="B63" s="146"/>
      <c r="C63" s="146"/>
      <c r="D63" s="146"/>
      <c r="E63" s="146"/>
      <c r="F63" s="146"/>
      <c r="G63" s="146"/>
      <c r="H63" s="146"/>
      <c r="I63" s="146"/>
      <c r="J63" s="146"/>
      <c r="K63" s="147"/>
    </row>
    <row r="64" spans="1:11" ht="20.25" customHeight="1" x14ac:dyDescent="0.45">
      <c r="A64" s="128" t="s">
        <v>20</v>
      </c>
    </row>
    <row r="65" spans="1:11" ht="20.25" customHeight="1" x14ac:dyDescent="0.45">
      <c r="A65" s="176"/>
      <c r="B65" s="140"/>
      <c r="C65" s="140"/>
      <c r="D65" s="140"/>
      <c r="E65" s="140"/>
      <c r="F65" s="140"/>
      <c r="G65" s="140"/>
      <c r="H65" s="140"/>
      <c r="I65" s="140"/>
      <c r="J65" s="140"/>
      <c r="K65" s="141"/>
    </row>
    <row r="66" spans="1:11" ht="20.25" customHeight="1" x14ac:dyDescent="0.45">
      <c r="A66" s="145"/>
      <c r="B66" s="146"/>
      <c r="C66" s="146"/>
      <c r="D66" s="146"/>
      <c r="E66" s="146"/>
      <c r="F66" s="146"/>
      <c r="G66" s="146"/>
      <c r="H66" s="146"/>
      <c r="I66" s="146"/>
      <c r="J66" s="146"/>
      <c r="K66" s="147"/>
    </row>
    <row r="67" spans="1:11" ht="20.25" customHeight="1" x14ac:dyDescent="0.45">
      <c r="A67" s="128" t="s">
        <v>31</v>
      </c>
    </row>
    <row r="68" spans="1:11" ht="20.25" customHeight="1" x14ac:dyDescent="0.45">
      <c r="A68" s="139"/>
      <c r="B68" s="158"/>
      <c r="C68" s="158"/>
      <c r="D68" s="158"/>
      <c r="E68" s="158"/>
      <c r="F68" s="158"/>
      <c r="G68" s="158"/>
      <c r="H68" s="158"/>
      <c r="I68" s="158"/>
      <c r="J68" s="158"/>
      <c r="K68" s="159"/>
    </row>
    <row r="69" spans="1:11" ht="20.25" customHeight="1" x14ac:dyDescent="0.45">
      <c r="A69" s="160"/>
      <c r="B69" s="161"/>
      <c r="C69" s="161"/>
      <c r="D69" s="161"/>
      <c r="E69" s="161"/>
      <c r="F69" s="161"/>
      <c r="G69" s="161"/>
      <c r="H69" s="161"/>
      <c r="I69" s="161"/>
      <c r="J69" s="161"/>
      <c r="K69" s="162"/>
    </row>
    <row r="70" spans="1:11" ht="20.25" customHeight="1" x14ac:dyDescent="0.45">
      <c r="A70" s="163"/>
      <c r="B70" s="164"/>
      <c r="C70" s="164"/>
      <c r="D70" s="164"/>
      <c r="E70" s="164"/>
      <c r="F70" s="164"/>
      <c r="G70" s="164"/>
      <c r="H70" s="164"/>
      <c r="I70" s="164"/>
      <c r="J70" s="164"/>
      <c r="K70" s="165"/>
    </row>
    <row r="71" spans="1:11" ht="20.25" customHeight="1" x14ac:dyDescent="0.45">
      <c r="A71" s="133"/>
      <c r="B71" s="133"/>
      <c r="C71" s="133"/>
      <c r="D71" s="133"/>
      <c r="E71" s="133"/>
      <c r="F71" s="133"/>
      <c r="G71" s="133"/>
      <c r="H71" s="133"/>
      <c r="I71" s="133"/>
      <c r="J71" s="133"/>
      <c r="K71" s="133"/>
    </row>
    <row r="72" spans="1:11" ht="20.25" customHeight="1" x14ac:dyDescent="0.45">
      <c r="A72" s="128" t="s">
        <v>42</v>
      </c>
    </row>
    <row r="73" spans="1:11" ht="20.25" customHeight="1" x14ac:dyDescent="0.45">
      <c r="A73" s="128" t="s">
        <v>17</v>
      </c>
      <c r="G73" s="128" t="s">
        <v>18</v>
      </c>
    </row>
    <row r="74" spans="1:11" ht="20.25" customHeight="1" x14ac:dyDescent="0.45">
      <c r="A74" s="139"/>
      <c r="B74" s="140"/>
      <c r="C74" s="140"/>
      <c r="D74" s="140"/>
      <c r="E74" s="141"/>
      <c r="G74" s="139"/>
      <c r="H74" s="149"/>
      <c r="I74" s="149"/>
      <c r="J74" s="149"/>
      <c r="K74" s="150"/>
    </row>
    <row r="75" spans="1:11" ht="20.25" customHeight="1" x14ac:dyDescent="0.45">
      <c r="A75" s="142"/>
      <c r="B75" s="143"/>
      <c r="C75" s="143"/>
      <c r="D75" s="143"/>
      <c r="E75" s="144"/>
      <c r="G75" s="148"/>
      <c r="H75" s="151"/>
      <c r="I75" s="151"/>
      <c r="J75" s="151"/>
      <c r="K75" s="152"/>
    </row>
    <row r="76" spans="1:11" ht="20.25" customHeight="1" x14ac:dyDescent="0.45">
      <c r="A76" s="142"/>
      <c r="B76" s="143"/>
      <c r="C76" s="143"/>
      <c r="D76" s="143"/>
      <c r="E76" s="144"/>
      <c r="G76" s="148"/>
      <c r="H76" s="151"/>
      <c r="I76" s="151"/>
      <c r="J76" s="151"/>
      <c r="K76" s="152"/>
    </row>
    <row r="77" spans="1:11" ht="20.25" customHeight="1" x14ac:dyDescent="0.45">
      <c r="A77" s="142"/>
      <c r="B77" s="143"/>
      <c r="C77" s="143"/>
      <c r="D77" s="143"/>
      <c r="E77" s="144"/>
      <c r="F77" s="156"/>
      <c r="G77" s="148"/>
      <c r="H77" s="151"/>
      <c r="I77" s="151"/>
      <c r="J77" s="151"/>
      <c r="K77" s="152"/>
    </row>
    <row r="78" spans="1:11" ht="20.25" customHeight="1" x14ac:dyDescent="0.45">
      <c r="A78" s="142"/>
      <c r="B78" s="143"/>
      <c r="C78" s="143"/>
      <c r="D78" s="143"/>
      <c r="E78" s="144"/>
      <c r="F78" s="156"/>
      <c r="G78" s="148"/>
      <c r="H78" s="151"/>
      <c r="I78" s="151"/>
      <c r="J78" s="151"/>
      <c r="K78" s="152"/>
    </row>
    <row r="79" spans="1:11" ht="20.25" customHeight="1" x14ac:dyDescent="0.45">
      <c r="A79" s="142"/>
      <c r="B79" s="143"/>
      <c r="C79" s="143"/>
      <c r="D79" s="143"/>
      <c r="E79" s="144"/>
      <c r="G79" s="148"/>
      <c r="H79" s="151"/>
      <c r="I79" s="151"/>
      <c r="J79" s="151"/>
      <c r="K79" s="152"/>
    </row>
    <row r="80" spans="1:11" ht="20.25" customHeight="1" x14ac:dyDescent="0.45">
      <c r="A80" s="142"/>
      <c r="B80" s="143"/>
      <c r="C80" s="143"/>
      <c r="D80" s="143"/>
      <c r="E80" s="144"/>
      <c r="G80" s="148"/>
      <c r="H80" s="151"/>
      <c r="I80" s="151"/>
      <c r="J80" s="151"/>
      <c r="K80" s="152"/>
    </row>
    <row r="81" spans="1:11" ht="20.25" customHeight="1" x14ac:dyDescent="0.45">
      <c r="A81" s="142"/>
      <c r="B81" s="143"/>
      <c r="C81" s="143"/>
      <c r="D81" s="143"/>
      <c r="E81" s="144"/>
      <c r="G81" s="148"/>
      <c r="H81" s="151"/>
      <c r="I81" s="151"/>
      <c r="J81" s="151"/>
      <c r="K81" s="152"/>
    </row>
    <row r="82" spans="1:11" ht="20.25" customHeight="1" x14ac:dyDescent="0.45">
      <c r="A82" s="145"/>
      <c r="B82" s="146"/>
      <c r="C82" s="146"/>
      <c r="D82" s="146"/>
      <c r="E82" s="147"/>
      <c r="G82" s="153"/>
      <c r="H82" s="154"/>
      <c r="I82" s="154"/>
      <c r="J82" s="154"/>
      <c r="K82" s="155"/>
    </row>
    <row r="83" spans="1:11" ht="20.25" customHeight="1" x14ac:dyDescent="0.45">
      <c r="A83" s="128" t="s">
        <v>19</v>
      </c>
    </row>
    <row r="84" spans="1:11" ht="20.25" customHeight="1" x14ac:dyDescent="0.45">
      <c r="A84" s="166"/>
      <c r="B84" s="167"/>
      <c r="C84" s="167"/>
      <c r="D84" s="167"/>
      <c r="E84" s="167"/>
      <c r="F84" s="167"/>
      <c r="G84" s="167"/>
      <c r="H84" s="167"/>
      <c r="I84" s="167"/>
      <c r="J84" s="167"/>
      <c r="K84" s="168"/>
    </row>
    <row r="85" spans="1:11" ht="20.25" customHeight="1" x14ac:dyDescent="0.45">
      <c r="A85" s="169"/>
      <c r="B85" s="170"/>
      <c r="C85" s="170"/>
      <c r="D85" s="170"/>
      <c r="E85" s="170"/>
      <c r="F85" s="170"/>
      <c r="G85" s="170"/>
      <c r="H85" s="170"/>
      <c r="I85" s="170"/>
      <c r="J85" s="170"/>
      <c r="K85" s="171"/>
    </row>
    <row r="86" spans="1:11" ht="20.25" customHeight="1" x14ac:dyDescent="0.45">
      <c r="A86" s="128" t="s">
        <v>20</v>
      </c>
    </row>
    <row r="87" spans="1:11" ht="20.25" customHeight="1" x14ac:dyDescent="0.45">
      <c r="A87" s="166"/>
      <c r="B87" s="167"/>
      <c r="C87" s="167"/>
      <c r="D87" s="167"/>
      <c r="E87" s="167"/>
      <c r="F87" s="167"/>
      <c r="G87" s="167"/>
      <c r="H87" s="167"/>
      <c r="I87" s="167"/>
      <c r="J87" s="167"/>
      <c r="K87" s="168"/>
    </row>
    <row r="88" spans="1:11" ht="20.25" customHeight="1" x14ac:dyDescent="0.45">
      <c r="A88" s="169"/>
      <c r="B88" s="170"/>
      <c r="C88" s="170"/>
      <c r="D88" s="170"/>
      <c r="E88" s="170"/>
      <c r="F88" s="170"/>
      <c r="G88" s="170"/>
      <c r="H88" s="170"/>
      <c r="I88" s="170"/>
      <c r="J88" s="170"/>
      <c r="K88" s="171"/>
    </row>
    <row r="89" spans="1:11" ht="20.25" customHeight="1" x14ac:dyDescent="0.45">
      <c r="A89" s="128" t="s">
        <v>31</v>
      </c>
    </row>
    <row r="90" spans="1:11" ht="20.25" customHeight="1" x14ac:dyDescent="0.45">
      <c r="A90" s="157"/>
      <c r="B90" s="158"/>
      <c r="C90" s="158"/>
      <c r="D90" s="158"/>
      <c r="E90" s="158"/>
      <c r="F90" s="158"/>
      <c r="G90" s="158"/>
      <c r="H90" s="158"/>
      <c r="I90" s="158"/>
      <c r="J90" s="158"/>
      <c r="K90" s="159"/>
    </row>
    <row r="91" spans="1:11" ht="20.25" customHeight="1" x14ac:dyDescent="0.45">
      <c r="A91" s="160"/>
      <c r="B91" s="161"/>
      <c r="C91" s="161"/>
      <c r="D91" s="161"/>
      <c r="E91" s="161"/>
      <c r="F91" s="161"/>
      <c r="G91" s="161"/>
      <c r="H91" s="161"/>
      <c r="I91" s="161"/>
      <c r="J91" s="161"/>
      <c r="K91" s="162"/>
    </row>
    <row r="92" spans="1:11" ht="20.25" customHeight="1" x14ac:dyDescent="0.45">
      <c r="A92" s="163"/>
      <c r="B92" s="164"/>
      <c r="C92" s="164"/>
      <c r="D92" s="164"/>
      <c r="E92" s="164"/>
      <c r="F92" s="164"/>
      <c r="G92" s="164"/>
      <c r="H92" s="164"/>
      <c r="I92" s="164"/>
      <c r="J92" s="164"/>
      <c r="K92" s="165"/>
    </row>
    <row r="93" spans="1:11" ht="20.25" customHeight="1" x14ac:dyDescent="0.45">
      <c r="A93" s="128" t="s">
        <v>43</v>
      </c>
    </row>
    <row r="94" spans="1:11" ht="20.25" customHeight="1" x14ac:dyDescent="0.45">
      <c r="A94" s="128" t="s">
        <v>17</v>
      </c>
      <c r="G94" s="128" t="s">
        <v>18</v>
      </c>
    </row>
    <row r="95" spans="1:11" ht="20.25" customHeight="1" x14ac:dyDescent="0.45">
      <c r="A95" s="139"/>
      <c r="B95" s="140"/>
      <c r="C95" s="140"/>
      <c r="D95" s="140"/>
      <c r="E95" s="141"/>
      <c r="G95" s="139"/>
      <c r="H95" s="149"/>
      <c r="I95" s="149"/>
      <c r="J95" s="149"/>
      <c r="K95" s="150"/>
    </row>
    <row r="96" spans="1:11" ht="20.25" customHeight="1" x14ac:dyDescent="0.45">
      <c r="A96" s="142"/>
      <c r="B96" s="143"/>
      <c r="C96" s="143"/>
      <c r="D96" s="143"/>
      <c r="E96" s="144"/>
      <c r="G96" s="148"/>
      <c r="H96" s="151"/>
      <c r="I96" s="151"/>
      <c r="J96" s="151"/>
      <c r="K96" s="152"/>
    </row>
    <row r="97" spans="1:11" ht="20.25" customHeight="1" x14ac:dyDescent="0.45">
      <c r="A97" s="142"/>
      <c r="B97" s="143"/>
      <c r="C97" s="143"/>
      <c r="D97" s="143"/>
      <c r="E97" s="144"/>
      <c r="G97" s="148"/>
      <c r="H97" s="151"/>
      <c r="I97" s="151"/>
      <c r="J97" s="151"/>
      <c r="K97" s="152"/>
    </row>
    <row r="98" spans="1:11" ht="20.25" customHeight="1" x14ac:dyDescent="0.45">
      <c r="A98" s="142"/>
      <c r="B98" s="143"/>
      <c r="C98" s="143"/>
      <c r="D98" s="143"/>
      <c r="E98" s="144"/>
      <c r="F98" s="156"/>
      <c r="G98" s="148"/>
      <c r="H98" s="151"/>
      <c r="I98" s="151"/>
      <c r="J98" s="151"/>
      <c r="K98" s="152"/>
    </row>
    <row r="99" spans="1:11" ht="20.25" customHeight="1" x14ac:dyDescent="0.45">
      <c r="A99" s="142"/>
      <c r="B99" s="143"/>
      <c r="C99" s="143"/>
      <c r="D99" s="143"/>
      <c r="E99" s="144"/>
      <c r="F99" s="156"/>
      <c r="G99" s="148"/>
      <c r="H99" s="151"/>
      <c r="I99" s="151"/>
      <c r="J99" s="151"/>
      <c r="K99" s="152"/>
    </row>
    <row r="100" spans="1:11" ht="20.25" customHeight="1" x14ac:dyDescent="0.45">
      <c r="A100" s="142"/>
      <c r="B100" s="143"/>
      <c r="C100" s="143"/>
      <c r="D100" s="143"/>
      <c r="E100" s="144"/>
      <c r="G100" s="148"/>
      <c r="H100" s="151"/>
      <c r="I100" s="151"/>
      <c r="J100" s="151"/>
      <c r="K100" s="152"/>
    </row>
    <row r="101" spans="1:11" ht="20.25" customHeight="1" x14ac:dyDescent="0.45">
      <c r="A101" s="142"/>
      <c r="B101" s="143"/>
      <c r="C101" s="143"/>
      <c r="D101" s="143"/>
      <c r="E101" s="144"/>
      <c r="G101" s="148"/>
      <c r="H101" s="151"/>
      <c r="I101" s="151"/>
      <c r="J101" s="151"/>
      <c r="K101" s="152"/>
    </row>
    <row r="102" spans="1:11" ht="20.25" customHeight="1" x14ac:dyDescent="0.45">
      <c r="A102" s="142"/>
      <c r="B102" s="143"/>
      <c r="C102" s="143"/>
      <c r="D102" s="143"/>
      <c r="E102" s="144"/>
      <c r="G102" s="148"/>
      <c r="H102" s="151"/>
      <c r="I102" s="151"/>
      <c r="J102" s="151"/>
      <c r="K102" s="152"/>
    </row>
    <row r="103" spans="1:11" ht="20.25" customHeight="1" x14ac:dyDescent="0.45">
      <c r="A103" s="145"/>
      <c r="B103" s="146"/>
      <c r="C103" s="146"/>
      <c r="D103" s="146"/>
      <c r="E103" s="147"/>
      <c r="G103" s="153"/>
      <c r="H103" s="154"/>
      <c r="I103" s="154"/>
      <c r="J103" s="154"/>
      <c r="K103" s="155"/>
    </row>
    <row r="104" spans="1:11" ht="20.25" customHeight="1" x14ac:dyDescent="0.45">
      <c r="A104" s="128" t="s">
        <v>19</v>
      </c>
    </row>
    <row r="105" spans="1:11" ht="20.25" customHeight="1" x14ac:dyDescent="0.45">
      <c r="A105" s="166"/>
      <c r="B105" s="167"/>
      <c r="C105" s="167"/>
      <c r="D105" s="167"/>
      <c r="E105" s="167"/>
      <c r="F105" s="167"/>
      <c r="G105" s="167"/>
      <c r="H105" s="167"/>
      <c r="I105" s="167"/>
      <c r="J105" s="167"/>
      <c r="K105" s="168"/>
    </row>
    <row r="106" spans="1:11" ht="20.25" customHeight="1" x14ac:dyDescent="0.45">
      <c r="A106" s="169"/>
      <c r="B106" s="170"/>
      <c r="C106" s="170"/>
      <c r="D106" s="170"/>
      <c r="E106" s="170"/>
      <c r="F106" s="170"/>
      <c r="G106" s="170"/>
      <c r="H106" s="170"/>
      <c r="I106" s="170"/>
      <c r="J106" s="170"/>
      <c r="K106" s="171"/>
    </row>
    <row r="107" spans="1:11" ht="20.25" customHeight="1" x14ac:dyDescent="0.45">
      <c r="A107" s="128" t="s">
        <v>20</v>
      </c>
    </row>
    <row r="108" spans="1:11" ht="20.25" customHeight="1" x14ac:dyDescent="0.45">
      <c r="A108" s="166"/>
      <c r="B108" s="167"/>
      <c r="C108" s="167"/>
      <c r="D108" s="167"/>
      <c r="E108" s="167"/>
      <c r="F108" s="167"/>
      <c r="G108" s="167"/>
      <c r="H108" s="167"/>
      <c r="I108" s="167"/>
      <c r="J108" s="167"/>
      <c r="K108" s="168"/>
    </row>
    <row r="109" spans="1:11" ht="20.25" customHeight="1" x14ac:dyDescent="0.45">
      <c r="A109" s="169"/>
      <c r="B109" s="170"/>
      <c r="C109" s="170"/>
      <c r="D109" s="170"/>
      <c r="E109" s="170"/>
      <c r="F109" s="170"/>
      <c r="G109" s="170"/>
      <c r="H109" s="170"/>
      <c r="I109" s="170"/>
      <c r="J109" s="170"/>
      <c r="K109" s="171"/>
    </row>
    <row r="110" spans="1:11" ht="20.25" customHeight="1" x14ac:dyDescent="0.45">
      <c r="A110" s="128" t="s">
        <v>31</v>
      </c>
    </row>
    <row r="111" spans="1:11" ht="20.25" customHeight="1" x14ac:dyDescent="0.45">
      <c r="A111" s="157"/>
      <c r="B111" s="158"/>
      <c r="C111" s="158"/>
      <c r="D111" s="158"/>
      <c r="E111" s="158"/>
      <c r="F111" s="158"/>
      <c r="G111" s="158"/>
      <c r="H111" s="158"/>
      <c r="I111" s="158"/>
      <c r="J111" s="158"/>
      <c r="K111" s="159"/>
    </row>
    <row r="112" spans="1:11" ht="20.25" customHeight="1" x14ac:dyDescent="0.45">
      <c r="A112" s="160"/>
      <c r="B112" s="161"/>
      <c r="C112" s="161"/>
      <c r="D112" s="161"/>
      <c r="E112" s="161"/>
      <c r="F112" s="161"/>
      <c r="G112" s="161"/>
      <c r="H112" s="161"/>
      <c r="I112" s="161"/>
      <c r="J112" s="161"/>
      <c r="K112" s="162"/>
    </row>
    <row r="113" spans="1:11" ht="20.25" customHeight="1" x14ac:dyDescent="0.45">
      <c r="A113" s="163"/>
      <c r="B113" s="164"/>
      <c r="C113" s="164"/>
      <c r="D113" s="164"/>
      <c r="E113" s="164"/>
      <c r="F113" s="164"/>
      <c r="G113" s="164"/>
      <c r="H113" s="164"/>
      <c r="I113" s="164"/>
      <c r="J113" s="164"/>
      <c r="K113" s="165"/>
    </row>
    <row r="115" spans="1:11" ht="20.25" customHeight="1" x14ac:dyDescent="0.45">
      <c r="A115" s="128" t="s">
        <v>28</v>
      </c>
    </row>
    <row r="117" spans="1:11" ht="20.25" customHeight="1" x14ac:dyDescent="0.45">
      <c r="A117" s="128" t="s">
        <v>23</v>
      </c>
    </row>
    <row r="118" spans="1:11" ht="20.25" customHeight="1" x14ac:dyDescent="0.45">
      <c r="A118" s="139" t="s">
        <v>148</v>
      </c>
      <c r="B118" s="140"/>
      <c r="C118" s="140"/>
      <c r="D118" s="140"/>
      <c r="E118" s="140"/>
      <c r="F118" s="140"/>
      <c r="G118" s="140"/>
      <c r="H118" s="140"/>
      <c r="I118" s="140"/>
      <c r="J118" s="140"/>
      <c r="K118" s="141"/>
    </row>
    <row r="119" spans="1:11" ht="20.25" customHeight="1" x14ac:dyDescent="0.45">
      <c r="A119" s="148"/>
      <c r="B119" s="143"/>
      <c r="C119" s="143"/>
      <c r="D119" s="143"/>
      <c r="E119" s="143"/>
      <c r="F119" s="143"/>
      <c r="G119" s="143"/>
      <c r="H119" s="143"/>
      <c r="I119" s="143"/>
      <c r="J119" s="143"/>
      <c r="K119" s="144"/>
    </row>
    <row r="120" spans="1:11" ht="20.25" customHeight="1" x14ac:dyDescent="0.45">
      <c r="A120" s="148"/>
      <c r="B120" s="143"/>
      <c r="C120" s="143"/>
      <c r="D120" s="143"/>
      <c r="E120" s="143"/>
      <c r="F120" s="143"/>
      <c r="G120" s="143"/>
      <c r="H120" s="143"/>
      <c r="I120" s="143"/>
      <c r="J120" s="143"/>
      <c r="K120" s="144"/>
    </row>
    <row r="121" spans="1:11" ht="20.25" customHeight="1" x14ac:dyDescent="0.45">
      <c r="A121" s="148"/>
      <c r="B121" s="143"/>
      <c r="C121" s="143"/>
      <c r="D121" s="143"/>
      <c r="E121" s="143"/>
      <c r="F121" s="143"/>
      <c r="G121" s="143"/>
      <c r="H121" s="143"/>
      <c r="I121" s="143"/>
      <c r="J121" s="143"/>
      <c r="K121" s="144"/>
    </row>
    <row r="122" spans="1:11" ht="20.25" customHeight="1" x14ac:dyDescent="0.45">
      <c r="A122" s="148"/>
      <c r="B122" s="143"/>
      <c r="C122" s="143"/>
      <c r="D122" s="143"/>
      <c r="E122" s="143"/>
      <c r="F122" s="143"/>
      <c r="G122" s="143"/>
      <c r="H122" s="143"/>
      <c r="I122" s="143"/>
      <c r="J122" s="143"/>
      <c r="K122" s="144"/>
    </row>
    <row r="123" spans="1:11" ht="20.25" customHeight="1" x14ac:dyDescent="0.45">
      <c r="A123" s="148"/>
      <c r="B123" s="143"/>
      <c r="C123" s="143"/>
      <c r="D123" s="143"/>
      <c r="E123" s="143"/>
      <c r="F123" s="143"/>
      <c r="G123" s="143"/>
      <c r="H123" s="143"/>
      <c r="I123" s="143"/>
      <c r="J123" s="143"/>
      <c r="K123" s="144"/>
    </row>
    <row r="124" spans="1:11" ht="20.25" customHeight="1" x14ac:dyDescent="0.45">
      <c r="A124" s="148"/>
      <c r="B124" s="143"/>
      <c r="C124" s="143"/>
      <c r="D124" s="143"/>
      <c r="E124" s="143"/>
      <c r="F124" s="143"/>
      <c r="G124" s="143"/>
      <c r="H124" s="143"/>
      <c r="I124" s="143"/>
      <c r="J124" s="143"/>
      <c r="K124" s="144"/>
    </row>
    <row r="125" spans="1:11" ht="20.25" customHeight="1" x14ac:dyDescent="0.45">
      <c r="A125" s="148"/>
      <c r="B125" s="143"/>
      <c r="C125" s="143"/>
      <c r="D125" s="143"/>
      <c r="E125" s="143"/>
      <c r="F125" s="143"/>
      <c r="G125" s="143"/>
      <c r="H125" s="143"/>
      <c r="I125" s="143"/>
      <c r="J125" s="143"/>
      <c r="K125" s="144"/>
    </row>
    <row r="126" spans="1:11" ht="20.25" customHeight="1" x14ac:dyDescent="0.45">
      <c r="A126" s="145"/>
      <c r="B126" s="146"/>
      <c r="C126" s="146"/>
      <c r="D126" s="146"/>
      <c r="E126" s="146"/>
      <c r="F126" s="146"/>
      <c r="G126" s="146"/>
      <c r="H126" s="146"/>
      <c r="I126" s="146"/>
      <c r="J126" s="146"/>
      <c r="K126" s="147"/>
    </row>
    <row r="128" spans="1:11" ht="20.25" customHeight="1" x14ac:dyDescent="0.45">
      <c r="A128" s="128" t="s">
        <v>38</v>
      </c>
    </row>
    <row r="129" spans="1:12" ht="20.25" customHeight="1" x14ac:dyDescent="0.45">
      <c r="A129" s="172" t="s">
        <v>24</v>
      </c>
      <c r="B129" s="173"/>
      <c r="C129" s="6">
        <f>LEN(A130)</f>
        <v>437</v>
      </c>
      <c r="D129" s="174" t="s">
        <v>39</v>
      </c>
      <c r="E129" s="174"/>
      <c r="F129" s="175" t="str">
        <f>IF($C$129&lt;700,"OK","700文字を越えています。700文字以内になるようご調整ください。")</f>
        <v>OK</v>
      </c>
      <c r="G129" s="175"/>
      <c r="H129" s="175"/>
      <c r="I129" s="175"/>
      <c r="J129" s="175"/>
      <c r="K129" s="175"/>
    </row>
    <row r="130" spans="1:12" ht="20.25" customHeight="1" x14ac:dyDescent="0.45">
      <c r="A130" s="157" t="s">
        <v>165</v>
      </c>
      <c r="B130" s="140"/>
      <c r="C130" s="140"/>
      <c r="D130" s="140"/>
      <c r="E130" s="140"/>
      <c r="F130" s="140"/>
      <c r="G130" s="140"/>
      <c r="H130" s="140"/>
      <c r="I130" s="140"/>
      <c r="J130" s="140"/>
      <c r="K130" s="141"/>
      <c r="L130" s="96" t="s">
        <v>36</v>
      </c>
    </row>
    <row r="131" spans="1:12" ht="20.25" customHeight="1" x14ac:dyDescent="0.45">
      <c r="A131" s="148"/>
      <c r="B131" s="143"/>
      <c r="C131" s="143"/>
      <c r="D131" s="143"/>
      <c r="E131" s="143"/>
      <c r="F131" s="143"/>
      <c r="G131" s="143"/>
      <c r="H131" s="143"/>
      <c r="I131" s="143"/>
      <c r="J131" s="143"/>
      <c r="K131" s="144"/>
      <c r="L131" s="96" t="s">
        <v>37</v>
      </c>
    </row>
    <row r="132" spans="1:12" ht="20.25" customHeight="1" x14ac:dyDescent="0.45">
      <c r="A132" s="148"/>
      <c r="B132" s="143"/>
      <c r="C132" s="143"/>
      <c r="D132" s="143"/>
      <c r="E132" s="143"/>
      <c r="F132" s="143"/>
      <c r="G132" s="143"/>
      <c r="H132" s="143"/>
      <c r="I132" s="143"/>
      <c r="J132" s="143"/>
      <c r="K132" s="144"/>
      <c r="L132" s="96" t="s">
        <v>60</v>
      </c>
    </row>
    <row r="133" spans="1:12" ht="20.25" customHeight="1" x14ac:dyDescent="0.45">
      <c r="A133" s="148"/>
      <c r="B133" s="143"/>
      <c r="C133" s="143"/>
      <c r="D133" s="143"/>
      <c r="E133" s="143"/>
      <c r="F133" s="143"/>
      <c r="G133" s="143"/>
      <c r="H133" s="143"/>
      <c r="I133" s="143"/>
      <c r="J133" s="143"/>
      <c r="K133" s="144"/>
    </row>
    <row r="134" spans="1:12" ht="20.25" customHeight="1" x14ac:dyDescent="0.45">
      <c r="A134" s="148"/>
      <c r="B134" s="143"/>
      <c r="C134" s="143"/>
      <c r="D134" s="143"/>
      <c r="E134" s="143"/>
      <c r="F134" s="143"/>
      <c r="G134" s="143"/>
      <c r="H134" s="143"/>
      <c r="I134" s="143"/>
      <c r="J134" s="143"/>
      <c r="K134" s="144"/>
    </row>
    <row r="135" spans="1:12" ht="20.25" customHeight="1" x14ac:dyDescent="0.45">
      <c r="A135" s="148"/>
      <c r="B135" s="143"/>
      <c r="C135" s="143"/>
      <c r="D135" s="143"/>
      <c r="E135" s="143"/>
      <c r="F135" s="143"/>
      <c r="G135" s="143"/>
      <c r="H135" s="143"/>
      <c r="I135" s="143"/>
      <c r="J135" s="143"/>
      <c r="K135" s="144"/>
    </row>
    <row r="136" spans="1:12" ht="20.25" customHeight="1" x14ac:dyDescent="0.45">
      <c r="A136" s="142"/>
      <c r="B136" s="143"/>
      <c r="C136" s="143"/>
      <c r="D136" s="143"/>
      <c r="E136" s="143"/>
      <c r="F136" s="143"/>
      <c r="G136" s="143"/>
      <c r="H136" s="143"/>
      <c r="I136" s="143"/>
      <c r="J136" s="143"/>
      <c r="K136" s="144"/>
    </row>
    <row r="137" spans="1:12" ht="20.25" customHeight="1" x14ac:dyDescent="0.45">
      <c r="A137" s="142"/>
      <c r="B137" s="143"/>
      <c r="C137" s="143"/>
      <c r="D137" s="143"/>
      <c r="E137" s="143"/>
      <c r="F137" s="143"/>
      <c r="G137" s="143"/>
      <c r="H137" s="143"/>
      <c r="I137" s="143"/>
      <c r="J137" s="143"/>
      <c r="K137" s="144"/>
    </row>
    <row r="138" spans="1:12" ht="20.25" customHeight="1" x14ac:dyDescent="0.45">
      <c r="A138" s="145"/>
      <c r="B138" s="146"/>
      <c r="C138" s="146"/>
      <c r="D138" s="146"/>
      <c r="E138" s="146"/>
      <c r="F138" s="146"/>
      <c r="G138" s="146"/>
      <c r="H138" s="146"/>
      <c r="I138" s="146"/>
      <c r="J138" s="146"/>
      <c r="K138" s="147"/>
    </row>
    <row r="140" spans="1:12" ht="20.25" customHeight="1" x14ac:dyDescent="0.45">
      <c r="A140" s="128" t="s">
        <v>29</v>
      </c>
    </row>
    <row r="141" spans="1:12" ht="20.25" customHeight="1" x14ac:dyDescent="0.45">
      <c r="A141" s="139" t="s">
        <v>168</v>
      </c>
      <c r="B141" s="140"/>
      <c r="C141" s="140"/>
      <c r="D141" s="140"/>
      <c r="E141" s="140"/>
      <c r="F141" s="140"/>
      <c r="G141" s="140"/>
      <c r="H141" s="140"/>
      <c r="I141" s="140"/>
      <c r="J141" s="140"/>
      <c r="K141" s="141"/>
    </row>
    <row r="142" spans="1:12" ht="20.25" customHeight="1" x14ac:dyDescent="0.45">
      <c r="A142" s="148"/>
      <c r="B142" s="143"/>
      <c r="C142" s="143"/>
      <c r="D142" s="143"/>
      <c r="E142" s="143"/>
      <c r="F142" s="143"/>
      <c r="G142" s="143"/>
      <c r="H142" s="143"/>
      <c r="I142" s="143"/>
      <c r="J142" s="143"/>
      <c r="K142" s="144"/>
    </row>
    <row r="143" spans="1:12" ht="20.25" customHeight="1" x14ac:dyDescent="0.45">
      <c r="A143" s="148"/>
      <c r="B143" s="143"/>
      <c r="C143" s="143"/>
      <c r="D143" s="143"/>
      <c r="E143" s="143"/>
      <c r="F143" s="143"/>
      <c r="G143" s="143"/>
      <c r="H143" s="143"/>
      <c r="I143" s="143"/>
      <c r="J143" s="143"/>
      <c r="K143" s="144"/>
    </row>
    <row r="144" spans="1:12" ht="20.25" customHeight="1" x14ac:dyDescent="0.45">
      <c r="A144" s="148"/>
      <c r="B144" s="143"/>
      <c r="C144" s="143"/>
      <c r="D144" s="143"/>
      <c r="E144" s="143"/>
      <c r="F144" s="143"/>
      <c r="G144" s="143"/>
      <c r="H144" s="143"/>
      <c r="I144" s="143"/>
      <c r="J144" s="143"/>
      <c r="K144" s="144"/>
    </row>
    <row r="145" spans="1:11" ht="20.25" customHeight="1" x14ac:dyDescent="0.45">
      <c r="A145" s="148"/>
      <c r="B145" s="143"/>
      <c r="C145" s="143"/>
      <c r="D145" s="143"/>
      <c r="E145" s="143"/>
      <c r="F145" s="143"/>
      <c r="G145" s="143"/>
      <c r="H145" s="143"/>
      <c r="I145" s="143"/>
      <c r="J145" s="143"/>
      <c r="K145" s="144"/>
    </row>
    <row r="146" spans="1:11" ht="20.25" customHeight="1" x14ac:dyDescent="0.45">
      <c r="A146" s="148"/>
      <c r="B146" s="143"/>
      <c r="C146" s="143"/>
      <c r="D146" s="143"/>
      <c r="E146" s="143"/>
      <c r="F146" s="143"/>
      <c r="G146" s="143"/>
      <c r="H146" s="143"/>
      <c r="I146" s="143"/>
      <c r="J146" s="143"/>
      <c r="K146" s="144"/>
    </row>
    <row r="147" spans="1:11" ht="20.25" customHeight="1" x14ac:dyDescent="0.45">
      <c r="A147" s="148"/>
      <c r="B147" s="143"/>
      <c r="C147" s="143"/>
      <c r="D147" s="143"/>
      <c r="E147" s="143"/>
      <c r="F147" s="143"/>
      <c r="G147" s="143"/>
      <c r="H147" s="143"/>
      <c r="I147" s="143"/>
      <c r="J147" s="143"/>
      <c r="K147" s="144"/>
    </row>
    <row r="148" spans="1:11" ht="20.25" customHeight="1" x14ac:dyDescent="0.45">
      <c r="A148" s="148"/>
      <c r="B148" s="143"/>
      <c r="C148" s="143"/>
      <c r="D148" s="143"/>
      <c r="E148" s="143"/>
      <c r="F148" s="143"/>
      <c r="G148" s="143"/>
      <c r="H148" s="143"/>
      <c r="I148" s="143"/>
      <c r="J148" s="143"/>
      <c r="K148" s="144"/>
    </row>
    <row r="149" spans="1:11" ht="20.25" customHeight="1" x14ac:dyDescent="0.45">
      <c r="A149" s="145"/>
      <c r="B149" s="146"/>
      <c r="C149" s="146"/>
      <c r="D149" s="146"/>
      <c r="E149" s="146"/>
      <c r="F149" s="146"/>
      <c r="G149" s="146"/>
      <c r="H149" s="146"/>
      <c r="I149" s="146"/>
      <c r="J149" s="146"/>
      <c r="K149" s="147"/>
    </row>
    <row r="151" spans="1:11" ht="20.25" customHeight="1" x14ac:dyDescent="0.45">
      <c r="A151" s="128" t="s">
        <v>34</v>
      </c>
    </row>
    <row r="152" spans="1:11" ht="20.25" customHeight="1" x14ac:dyDescent="0.45">
      <c r="A152" s="139" t="s">
        <v>167</v>
      </c>
      <c r="B152" s="140"/>
      <c r="C152" s="140"/>
      <c r="D152" s="140"/>
      <c r="E152" s="140"/>
      <c r="F152" s="140"/>
      <c r="G152" s="140"/>
      <c r="H152" s="140"/>
      <c r="I152" s="140"/>
      <c r="J152" s="140"/>
      <c r="K152" s="141"/>
    </row>
    <row r="153" spans="1:11" ht="20.25" customHeight="1" x14ac:dyDescent="0.45">
      <c r="A153" s="148"/>
      <c r="B153" s="143"/>
      <c r="C153" s="143"/>
      <c r="D153" s="143"/>
      <c r="E153" s="143"/>
      <c r="F153" s="143"/>
      <c r="G153" s="143"/>
      <c r="H153" s="143"/>
      <c r="I153" s="143"/>
      <c r="J153" s="143"/>
      <c r="K153" s="144"/>
    </row>
    <row r="154" spans="1:11" ht="20.25" customHeight="1" x14ac:dyDescent="0.45">
      <c r="A154" s="148"/>
      <c r="B154" s="143"/>
      <c r="C154" s="143"/>
      <c r="D154" s="143"/>
      <c r="E154" s="143"/>
      <c r="F154" s="143"/>
      <c r="G154" s="143"/>
      <c r="H154" s="143"/>
      <c r="I154" s="143"/>
      <c r="J154" s="143"/>
      <c r="K154" s="144"/>
    </row>
    <row r="155" spans="1:11" ht="20.25" customHeight="1" x14ac:dyDescent="0.45">
      <c r="A155" s="148"/>
      <c r="B155" s="143"/>
      <c r="C155" s="143"/>
      <c r="D155" s="143"/>
      <c r="E155" s="143"/>
      <c r="F155" s="143"/>
      <c r="G155" s="143"/>
      <c r="H155" s="143"/>
      <c r="I155" s="143"/>
      <c r="J155" s="143"/>
      <c r="K155" s="144"/>
    </row>
    <row r="156" spans="1:11" ht="20.25" customHeight="1" x14ac:dyDescent="0.45">
      <c r="A156" s="148"/>
      <c r="B156" s="143"/>
      <c r="C156" s="143"/>
      <c r="D156" s="143"/>
      <c r="E156" s="143"/>
      <c r="F156" s="143"/>
      <c r="G156" s="143"/>
      <c r="H156" s="143"/>
      <c r="I156" s="143"/>
      <c r="J156" s="143"/>
      <c r="K156" s="144"/>
    </row>
    <row r="157" spans="1:11" ht="20.25" customHeight="1" x14ac:dyDescent="0.45">
      <c r="A157" s="148"/>
      <c r="B157" s="143"/>
      <c r="C157" s="143"/>
      <c r="D157" s="143"/>
      <c r="E157" s="143"/>
      <c r="F157" s="143"/>
      <c r="G157" s="143"/>
      <c r="H157" s="143"/>
      <c r="I157" s="143"/>
      <c r="J157" s="143"/>
      <c r="K157" s="144"/>
    </row>
    <row r="158" spans="1:11" ht="20.25" customHeight="1" x14ac:dyDescent="0.45">
      <c r="A158" s="148"/>
      <c r="B158" s="143"/>
      <c r="C158" s="143"/>
      <c r="D158" s="143"/>
      <c r="E158" s="143"/>
      <c r="F158" s="143"/>
      <c r="G158" s="143"/>
      <c r="H158" s="143"/>
      <c r="I158" s="143"/>
      <c r="J158" s="143"/>
      <c r="K158" s="144"/>
    </row>
    <row r="159" spans="1:11" ht="20.25" customHeight="1" x14ac:dyDescent="0.45">
      <c r="A159" s="148"/>
      <c r="B159" s="143"/>
      <c r="C159" s="143"/>
      <c r="D159" s="143"/>
      <c r="E159" s="143"/>
      <c r="F159" s="143"/>
      <c r="G159" s="143"/>
      <c r="H159" s="143"/>
      <c r="I159" s="143"/>
      <c r="J159" s="143"/>
      <c r="K159" s="144"/>
    </row>
    <row r="160" spans="1:11" ht="20.25" customHeight="1" x14ac:dyDescent="0.45">
      <c r="A160" s="145"/>
      <c r="B160" s="146"/>
      <c r="C160" s="146"/>
      <c r="D160" s="146"/>
      <c r="E160" s="146"/>
      <c r="F160" s="146"/>
      <c r="G160" s="146"/>
      <c r="H160" s="146"/>
      <c r="I160" s="146"/>
      <c r="J160" s="146"/>
      <c r="K160" s="147"/>
    </row>
    <row r="162" spans="1:11" ht="20.25" customHeight="1" x14ac:dyDescent="0.45">
      <c r="A162" s="128" t="s">
        <v>32</v>
      </c>
    </row>
    <row r="163" spans="1:11" ht="20.25" customHeight="1" x14ac:dyDescent="0.45">
      <c r="A163" s="128" t="s">
        <v>25</v>
      </c>
      <c r="G163" s="128" t="s">
        <v>26</v>
      </c>
    </row>
    <row r="164" spans="1:11" ht="20.25" customHeight="1" x14ac:dyDescent="0.45">
      <c r="A164" s="139" t="s">
        <v>149</v>
      </c>
      <c r="B164" s="140"/>
      <c r="C164" s="140"/>
      <c r="D164" s="140"/>
      <c r="E164" s="141"/>
      <c r="G164" s="139" t="s">
        <v>152</v>
      </c>
      <c r="H164" s="149"/>
      <c r="I164" s="149"/>
      <c r="J164" s="149"/>
      <c r="K164" s="150"/>
    </row>
    <row r="165" spans="1:11" ht="20.25" customHeight="1" x14ac:dyDescent="0.45">
      <c r="A165" s="142"/>
      <c r="B165" s="143"/>
      <c r="C165" s="143"/>
      <c r="D165" s="143"/>
      <c r="E165" s="144"/>
      <c r="G165" s="148"/>
      <c r="H165" s="151"/>
      <c r="I165" s="151"/>
      <c r="J165" s="151"/>
      <c r="K165" s="152"/>
    </row>
    <row r="166" spans="1:11" ht="20.25" customHeight="1" x14ac:dyDescent="0.45">
      <c r="A166" s="142"/>
      <c r="B166" s="143"/>
      <c r="C166" s="143"/>
      <c r="D166" s="143"/>
      <c r="E166" s="144"/>
      <c r="G166" s="148"/>
      <c r="H166" s="151"/>
      <c r="I166" s="151"/>
      <c r="J166" s="151"/>
      <c r="K166" s="152"/>
    </row>
    <row r="167" spans="1:11" ht="20.25" customHeight="1" x14ac:dyDescent="0.45">
      <c r="A167" s="142"/>
      <c r="B167" s="143"/>
      <c r="C167" s="143"/>
      <c r="D167" s="143"/>
      <c r="E167" s="144"/>
      <c r="F167" s="156"/>
      <c r="G167" s="148"/>
      <c r="H167" s="151"/>
      <c r="I167" s="151"/>
      <c r="J167" s="151"/>
      <c r="K167" s="152"/>
    </row>
    <row r="168" spans="1:11" ht="20.25" customHeight="1" x14ac:dyDescent="0.45">
      <c r="A168" s="142"/>
      <c r="B168" s="143"/>
      <c r="C168" s="143"/>
      <c r="D168" s="143"/>
      <c r="E168" s="144"/>
      <c r="F168" s="156"/>
      <c r="G168" s="148"/>
      <c r="H168" s="151"/>
      <c r="I168" s="151"/>
      <c r="J168" s="151"/>
      <c r="K168" s="152"/>
    </row>
    <row r="169" spans="1:11" ht="20.25" customHeight="1" x14ac:dyDescent="0.45">
      <c r="A169" s="142"/>
      <c r="B169" s="143"/>
      <c r="C169" s="143"/>
      <c r="D169" s="143"/>
      <c r="E169" s="144"/>
      <c r="G169" s="148"/>
      <c r="H169" s="151"/>
      <c r="I169" s="151"/>
      <c r="J169" s="151"/>
      <c r="K169" s="152"/>
    </row>
    <row r="170" spans="1:11" ht="20.25" customHeight="1" x14ac:dyDescent="0.45">
      <c r="A170" s="142"/>
      <c r="B170" s="143"/>
      <c r="C170" s="143"/>
      <c r="D170" s="143"/>
      <c r="E170" s="144"/>
      <c r="G170" s="148"/>
      <c r="H170" s="151"/>
      <c r="I170" s="151"/>
      <c r="J170" s="151"/>
      <c r="K170" s="152"/>
    </row>
    <row r="171" spans="1:11" ht="20.25" customHeight="1" x14ac:dyDescent="0.45">
      <c r="A171" s="142"/>
      <c r="B171" s="143"/>
      <c r="C171" s="143"/>
      <c r="D171" s="143"/>
      <c r="E171" s="144"/>
      <c r="G171" s="148"/>
      <c r="H171" s="151"/>
      <c r="I171" s="151"/>
      <c r="J171" s="151"/>
      <c r="K171" s="152"/>
    </row>
    <row r="172" spans="1:11" ht="20.25" customHeight="1" x14ac:dyDescent="0.45">
      <c r="A172" s="145"/>
      <c r="B172" s="146"/>
      <c r="C172" s="146"/>
      <c r="D172" s="146"/>
      <c r="E172" s="147"/>
      <c r="G172" s="153"/>
      <c r="H172" s="154"/>
      <c r="I172" s="154"/>
      <c r="J172" s="154"/>
      <c r="K172" s="155"/>
    </row>
    <row r="173" spans="1:11" ht="20.25" customHeight="1" x14ac:dyDescent="0.45">
      <c r="A173" s="128" t="s">
        <v>30</v>
      </c>
    </row>
    <row r="174" spans="1:11" ht="20.25" customHeight="1" x14ac:dyDescent="0.45">
      <c r="A174" s="139" t="s">
        <v>125</v>
      </c>
      <c r="B174" s="140"/>
      <c r="C174" s="140"/>
      <c r="D174" s="140"/>
      <c r="E174" s="140"/>
      <c r="F174" s="140"/>
      <c r="G174" s="140"/>
      <c r="H174" s="140"/>
      <c r="I174" s="140"/>
      <c r="J174" s="140"/>
      <c r="K174" s="141"/>
    </row>
    <row r="175" spans="1:11" ht="20.25" customHeight="1" x14ac:dyDescent="0.45">
      <c r="A175" s="142"/>
      <c r="B175" s="143"/>
      <c r="C175" s="143"/>
      <c r="D175" s="143"/>
      <c r="E175" s="143"/>
      <c r="F175" s="143"/>
      <c r="G175" s="143"/>
      <c r="H175" s="143"/>
      <c r="I175" s="143"/>
      <c r="J175" s="143"/>
      <c r="K175" s="144"/>
    </row>
    <row r="176" spans="1:11" ht="20.25" customHeight="1" x14ac:dyDescent="0.45">
      <c r="A176" s="142"/>
      <c r="B176" s="143"/>
      <c r="C176" s="143"/>
      <c r="D176" s="143"/>
      <c r="E176" s="143"/>
      <c r="F176" s="143"/>
      <c r="G176" s="143"/>
      <c r="H176" s="143"/>
      <c r="I176" s="143"/>
      <c r="J176" s="143"/>
      <c r="K176" s="144"/>
    </row>
    <row r="177" spans="1:11" ht="20.25" customHeight="1" x14ac:dyDescent="0.45">
      <c r="A177" s="145"/>
      <c r="B177" s="146"/>
      <c r="C177" s="146"/>
      <c r="D177" s="146"/>
      <c r="E177" s="146"/>
      <c r="F177" s="146"/>
      <c r="G177" s="146"/>
      <c r="H177" s="146"/>
      <c r="I177" s="146"/>
      <c r="J177" s="146"/>
      <c r="K177" s="147"/>
    </row>
    <row r="179" spans="1:11" ht="20.25" customHeight="1" x14ac:dyDescent="0.45">
      <c r="A179" s="128" t="s">
        <v>61</v>
      </c>
    </row>
    <row r="180" spans="1:11" ht="20.25" customHeight="1" x14ac:dyDescent="0.45">
      <c r="A180" s="139" t="s">
        <v>166</v>
      </c>
      <c r="B180" s="140"/>
      <c r="C180" s="140"/>
      <c r="D180" s="140"/>
      <c r="E180" s="140"/>
      <c r="F180" s="140"/>
      <c r="G180" s="140"/>
      <c r="H180" s="140"/>
      <c r="I180" s="140"/>
      <c r="J180" s="140"/>
      <c r="K180" s="141"/>
    </row>
    <row r="181" spans="1:11" ht="20.25" customHeight="1" x14ac:dyDescent="0.45">
      <c r="A181" s="142"/>
      <c r="B181" s="143"/>
      <c r="C181" s="143"/>
      <c r="D181" s="143"/>
      <c r="E181" s="143"/>
      <c r="F181" s="143"/>
      <c r="G181" s="143"/>
      <c r="H181" s="143"/>
      <c r="I181" s="143"/>
      <c r="J181" s="143"/>
      <c r="K181" s="144"/>
    </row>
    <row r="182" spans="1:11" ht="20.25" customHeight="1" x14ac:dyDescent="0.45">
      <c r="A182" s="142"/>
      <c r="B182" s="143"/>
      <c r="C182" s="143"/>
      <c r="D182" s="143"/>
      <c r="E182" s="143"/>
      <c r="F182" s="143"/>
      <c r="G182" s="143"/>
      <c r="H182" s="143"/>
      <c r="I182" s="143"/>
      <c r="J182" s="143"/>
      <c r="K182" s="144"/>
    </row>
    <row r="183" spans="1:11" ht="20.25" customHeight="1" x14ac:dyDescent="0.45">
      <c r="A183" s="142"/>
      <c r="B183" s="143"/>
      <c r="C183" s="143"/>
      <c r="D183" s="143"/>
      <c r="E183" s="143"/>
      <c r="F183" s="143"/>
      <c r="G183" s="143"/>
      <c r="H183" s="143"/>
      <c r="I183" s="143"/>
      <c r="J183" s="143"/>
      <c r="K183" s="144"/>
    </row>
    <row r="184" spans="1:11" ht="20.25" customHeight="1" x14ac:dyDescent="0.45">
      <c r="A184" s="142"/>
      <c r="B184" s="143"/>
      <c r="C184" s="143"/>
      <c r="D184" s="143"/>
      <c r="E184" s="143"/>
      <c r="F184" s="143"/>
      <c r="G184" s="143"/>
      <c r="H184" s="143"/>
      <c r="I184" s="143"/>
      <c r="J184" s="143"/>
      <c r="K184" s="144"/>
    </row>
    <row r="185" spans="1:11" ht="20.25" customHeight="1" x14ac:dyDescent="0.45">
      <c r="A185" s="145"/>
      <c r="B185" s="146"/>
      <c r="C185" s="146"/>
      <c r="D185" s="146"/>
      <c r="E185" s="146"/>
      <c r="F185" s="146"/>
      <c r="G185" s="146"/>
      <c r="H185" s="146"/>
      <c r="I185" s="146"/>
      <c r="J185" s="146"/>
      <c r="K185" s="147"/>
    </row>
  </sheetData>
  <sheetProtection sheet="1" objects="1" scenarios="1"/>
  <protectedRanges>
    <protectedRange sqref="A129:K129" name="範囲1"/>
  </protectedRanges>
  <mergeCells count="55">
    <mergeCell ref="A18:B18"/>
    <mergeCell ref="D18:E18"/>
    <mergeCell ref="G18:K18"/>
    <mergeCell ref="A19:B19"/>
    <mergeCell ref="D19:E19"/>
    <mergeCell ref="G19:K19"/>
    <mergeCell ref="A43:K44"/>
    <mergeCell ref="A20:B20"/>
    <mergeCell ref="D20:E20"/>
    <mergeCell ref="G20:K20"/>
    <mergeCell ref="A21:B21"/>
    <mergeCell ref="D21:E21"/>
    <mergeCell ref="G21:K21"/>
    <mergeCell ref="A24:K27"/>
    <mergeCell ref="A30:E38"/>
    <mergeCell ref="G30:K38"/>
    <mergeCell ref="F33:F34"/>
    <mergeCell ref="A40:K41"/>
    <mergeCell ref="A87:K88"/>
    <mergeCell ref="A46:K48"/>
    <mergeCell ref="A52:E60"/>
    <mergeCell ref="G52:K60"/>
    <mergeCell ref="F55:F56"/>
    <mergeCell ref="A62:K63"/>
    <mergeCell ref="A65:K66"/>
    <mergeCell ref="A68:K70"/>
    <mergeCell ref="A74:E82"/>
    <mergeCell ref="G74:K82"/>
    <mergeCell ref="F77:F78"/>
    <mergeCell ref="A84:K85"/>
    <mergeCell ref="A130:K138"/>
    <mergeCell ref="A90:K92"/>
    <mergeCell ref="A95:E103"/>
    <mergeCell ref="G95:K103"/>
    <mergeCell ref="F98:F99"/>
    <mergeCell ref="A105:K106"/>
    <mergeCell ref="A108:K109"/>
    <mergeCell ref="A111:K113"/>
    <mergeCell ref="A118:K126"/>
    <mergeCell ref="A129:B129"/>
    <mergeCell ref="D129:E129"/>
    <mergeCell ref="F129:K129"/>
    <mergeCell ref="A180:K185"/>
    <mergeCell ref="A141:K149"/>
    <mergeCell ref="A152:K160"/>
    <mergeCell ref="A164:E172"/>
    <mergeCell ref="G164:K172"/>
    <mergeCell ref="F167:F168"/>
    <mergeCell ref="A174:K177"/>
    <mergeCell ref="D13:E13"/>
    <mergeCell ref="D14:E14"/>
    <mergeCell ref="D15:E15"/>
    <mergeCell ref="A13:B13"/>
    <mergeCell ref="A14:B14"/>
    <mergeCell ref="A15:B15"/>
  </mergeCells>
  <phoneticPr fontId="1"/>
  <conditionalFormatting sqref="A130:K138">
    <cfRule type="expression" dxfId="10" priority="5">
      <formula>$C$129&gt;700</formula>
    </cfRule>
  </conditionalFormatting>
  <conditionalFormatting sqref="C129:D129">
    <cfRule type="expression" dxfId="9" priority="3">
      <formula>$B$129&gt;700</formula>
    </cfRule>
  </conditionalFormatting>
  <conditionalFormatting sqref="F129">
    <cfRule type="expression" dxfId="8" priority="2">
      <formula>$B$129&gt;700</formula>
    </cfRule>
  </conditionalFormatting>
  <conditionalFormatting sqref="F129:K129">
    <cfRule type="expression" dxfId="7" priority="1">
      <formula>$C$129&gt;700</formula>
    </cfRule>
  </conditionalFormatting>
  <pageMargins left="0.70866141732283472" right="0.70866141732283472" top="0.74803149606299213" bottom="0.74803149606299213" header="0.31496062992125984" footer="0.31496062992125984"/>
  <pageSetup paperSize="9" scale="70" fitToHeight="0" orientation="portrait" r:id="rId1"/>
  <rowBreaks count="3" manualBreakCount="3">
    <brk id="49" max="16383" man="1"/>
    <brk id="92" max="16383" man="1"/>
    <brk id="13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zoomScale="90" zoomScaleNormal="90" zoomScaleSheetLayoutView="90" workbookViewId="0">
      <selection activeCell="H37" sqref="H37"/>
    </sheetView>
  </sheetViews>
  <sheetFormatPr defaultColWidth="8.69921875" defaultRowHeight="17.399999999999999" x14ac:dyDescent="0.45"/>
  <cols>
    <col min="1" max="1" width="22.69921875" style="62" customWidth="1"/>
    <col min="2" max="2" width="17.19921875" style="62" customWidth="1"/>
    <col min="3" max="4" width="13.19921875" style="62" customWidth="1"/>
    <col min="5" max="5" width="14.69921875" style="62" customWidth="1"/>
    <col min="6" max="6" width="27.19921875" style="62" customWidth="1"/>
    <col min="7" max="10" width="8.69921875" style="62"/>
    <col min="11" max="13" width="17.19921875" style="62" customWidth="1"/>
    <col min="14" max="16384" width="8.69921875" style="62"/>
  </cols>
  <sheetData>
    <row r="1" spans="1:6" ht="19.5" customHeight="1" thickBot="1" x14ac:dyDescent="0.5">
      <c r="A1" s="188" t="s">
        <v>120</v>
      </c>
      <c r="B1" s="188"/>
      <c r="C1" s="188"/>
      <c r="D1" s="61" t="s">
        <v>144</v>
      </c>
    </row>
    <row r="2" spans="1:6" ht="18.45" customHeight="1" thickBot="1" x14ac:dyDescent="0.5">
      <c r="B2" s="63"/>
      <c r="C2" s="63"/>
      <c r="D2" s="64" t="s">
        <v>62</v>
      </c>
      <c r="E2" s="189" t="s">
        <v>145</v>
      </c>
      <c r="F2" s="190"/>
    </row>
    <row r="3" spans="1:6" ht="18.45" customHeight="1" thickBot="1" x14ac:dyDescent="0.5">
      <c r="B3" s="63"/>
      <c r="C3" s="63"/>
      <c r="D3" s="64" t="s">
        <v>63</v>
      </c>
      <c r="E3" s="191" t="s">
        <v>146</v>
      </c>
      <c r="F3" s="192"/>
    </row>
    <row r="4" spans="1:6" ht="16.95" customHeight="1" thickBot="1" x14ac:dyDescent="0.5">
      <c r="A4" s="65" t="s">
        <v>64</v>
      </c>
      <c r="B4" s="193"/>
      <c r="C4" s="193"/>
      <c r="D4" s="193"/>
      <c r="E4" s="193"/>
      <c r="F4" s="64" t="s">
        <v>65</v>
      </c>
    </row>
    <row r="5" spans="1:6" ht="16.95" customHeight="1" x14ac:dyDescent="0.45">
      <c r="A5" s="183" t="s">
        <v>66</v>
      </c>
      <c r="B5" s="185" t="s">
        <v>67</v>
      </c>
      <c r="C5" s="183" t="s">
        <v>68</v>
      </c>
      <c r="D5" s="183" t="s">
        <v>69</v>
      </c>
      <c r="E5" s="134" t="s">
        <v>70</v>
      </c>
      <c r="F5" s="66" t="s">
        <v>71</v>
      </c>
    </row>
    <row r="6" spans="1:6" ht="16.95" customHeight="1" thickBot="1" x14ac:dyDescent="0.5">
      <c r="A6" s="184"/>
      <c r="B6" s="186"/>
      <c r="C6" s="184"/>
      <c r="D6" s="184"/>
      <c r="E6" s="67" t="s">
        <v>72</v>
      </c>
      <c r="F6" s="68" t="s">
        <v>73</v>
      </c>
    </row>
    <row r="7" spans="1:6" ht="16.95" customHeight="1" x14ac:dyDescent="0.45">
      <c r="A7" s="69" t="s">
        <v>74</v>
      </c>
      <c r="B7" s="70">
        <v>7790000</v>
      </c>
      <c r="C7" s="71">
        <v>7790000</v>
      </c>
      <c r="D7" s="72">
        <v>7790000</v>
      </c>
      <c r="E7" s="111">
        <f>IF(B7-D7&lt;0,"",(B7-D7))</f>
        <v>0</v>
      </c>
      <c r="F7" s="112">
        <f>IF(B7-C7&lt;0,"",(B7-C7))</f>
        <v>0</v>
      </c>
    </row>
    <row r="8" spans="1:6" ht="16.95" customHeight="1" thickBot="1" x14ac:dyDescent="0.5">
      <c r="A8" s="73" t="s">
        <v>75</v>
      </c>
      <c r="B8" s="74">
        <v>0</v>
      </c>
      <c r="C8" s="75">
        <v>225044</v>
      </c>
      <c r="D8" s="113">
        <f>IF(C8=0,"",C8)</f>
        <v>225044</v>
      </c>
      <c r="E8" s="76"/>
      <c r="F8" s="77"/>
    </row>
    <row r="9" spans="1:6" ht="16.95" customHeight="1" thickBot="1" x14ac:dyDescent="0.5">
      <c r="A9" s="78" t="s">
        <v>76</v>
      </c>
      <c r="B9" s="114">
        <f>IF(SUM(B7,B8)=0,"",SUM(B7,B8))</f>
        <v>7790000</v>
      </c>
      <c r="C9" s="115">
        <f t="shared" ref="C9" si="0">IF(SUM(C7,C8)=0,"",SUM(C7,C8))</f>
        <v>8015044</v>
      </c>
      <c r="D9" s="116">
        <f t="shared" ref="D9" si="1">IF(SUM(D7,D8)=0,"",SUM(D7,D8))</f>
        <v>8015044</v>
      </c>
      <c r="E9" s="117">
        <f>E7</f>
        <v>0</v>
      </c>
      <c r="F9" s="114">
        <f>F7</f>
        <v>0</v>
      </c>
    </row>
    <row r="10" spans="1:6" ht="16.95" customHeight="1" x14ac:dyDescent="0.45"/>
    <row r="11" spans="1:6" ht="16.95" customHeight="1" thickBot="1" x14ac:dyDescent="0.5">
      <c r="A11" s="65" t="s">
        <v>77</v>
      </c>
      <c r="B11" s="64"/>
      <c r="C11" s="79"/>
      <c r="D11" s="79"/>
      <c r="E11" s="79"/>
      <c r="F11" s="64" t="s">
        <v>78</v>
      </c>
    </row>
    <row r="12" spans="1:6" ht="18.75" customHeight="1" x14ac:dyDescent="0.45">
      <c r="A12" s="183" t="s">
        <v>66</v>
      </c>
      <c r="B12" s="185" t="s">
        <v>79</v>
      </c>
      <c r="C12" s="183" t="s">
        <v>80</v>
      </c>
      <c r="D12" s="183" t="s">
        <v>81</v>
      </c>
      <c r="E12" s="80" t="s">
        <v>82</v>
      </c>
      <c r="F12" s="185" t="s">
        <v>83</v>
      </c>
    </row>
    <row r="13" spans="1:6" ht="29.25" customHeight="1" thickBot="1" x14ac:dyDescent="0.5">
      <c r="A13" s="184"/>
      <c r="B13" s="186"/>
      <c r="C13" s="184"/>
      <c r="D13" s="184"/>
      <c r="E13" s="81" t="s">
        <v>84</v>
      </c>
      <c r="F13" s="186"/>
    </row>
    <row r="14" spans="1:6" ht="16.95" customHeight="1" x14ac:dyDescent="0.45">
      <c r="A14" s="82" t="s">
        <v>153</v>
      </c>
      <c r="B14" s="72">
        <v>48000</v>
      </c>
      <c r="C14" s="72">
        <v>54228</v>
      </c>
      <c r="D14" s="72">
        <v>54228</v>
      </c>
      <c r="E14" s="120" t="str">
        <f t="shared" ref="E14:E27" si="2">IF(C14-D14=0,"",C14-D14)</f>
        <v/>
      </c>
      <c r="F14" s="83" t="s">
        <v>138</v>
      </c>
    </row>
    <row r="15" spans="1:6" ht="16.95" customHeight="1" x14ac:dyDescent="0.45">
      <c r="A15" s="82" t="s">
        <v>154</v>
      </c>
      <c r="B15" s="84">
        <v>420000</v>
      </c>
      <c r="C15" s="84">
        <v>460224</v>
      </c>
      <c r="D15" s="85">
        <v>460224</v>
      </c>
      <c r="E15" s="120" t="str">
        <f t="shared" si="2"/>
        <v/>
      </c>
      <c r="F15" s="86" t="s">
        <v>139</v>
      </c>
    </row>
    <row r="16" spans="1:6" ht="16.95" customHeight="1" x14ac:dyDescent="0.45">
      <c r="A16" s="82" t="s">
        <v>155</v>
      </c>
      <c r="B16" s="84">
        <v>296000</v>
      </c>
      <c r="C16" s="84">
        <v>332651</v>
      </c>
      <c r="D16" s="85">
        <v>332651</v>
      </c>
      <c r="E16" s="120" t="str">
        <f t="shared" si="2"/>
        <v/>
      </c>
      <c r="F16" s="87"/>
    </row>
    <row r="17" spans="1:6" ht="16.95" customHeight="1" x14ac:dyDescent="0.45">
      <c r="A17" s="82" t="s">
        <v>156</v>
      </c>
      <c r="B17" s="84">
        <v>60000</v>
      </c>
      <c r="C17" s="84">
        <v>101788</v>
      </c>
      <c r="D17" s="85">
        <v>101788</v>
      </c>
      <c r="E17" s="120" t="str">
        <f t="shared" si="2"/>
        <v/>
      </c>
      <c r="F17" s="87"/>
    </row>
    <row r="18" spans="1:6" ht="16.95" customHeight="1" x14ac:dyDescent="0.45">
      <c r="A18" s="82" t="s">
        <v>157</v>
      </c>
      <c r="B18" s="84">
        <v>203000</v>
      </c>
      <c r="C18" s="84">
        <v>222142</v>
      </c>
      <c r="D18" s="85">
        <v>222142</v>
      </c>
      <c r="E18" s="120" t="str">
        <f t="shared" si="2"/>
        <v/>
      </c>
      <c r="F18" s="87"/>
    </row>
    <row r="19" spans="1:6" ht="16.95" customHeight="1" x14ac:dyDescent="0.45">
      <c r="A19" s="82" t="s">
        <v>158</v>
      </c>
      <c r="B19" s="84">
        <v>648000</v>
      </c>
      <c r="C19" s="84">
        <v>736011</v>
      </c>
      <c r="D19" s="85">
        <v>736011</v>
      </c>
      <c r="E19" s="120" t="str">
        <f t="shared" si="2"/>
        <v/>
      </c>
      <c r="F19" s="87"/>
    </row>
    <row r="20" spans="1:6" ht="16.95" customHeight="1" x14ac:dyDescent="0.45">
      <c r="A20" s="82" t="s">
        <v>159</v>
      </c>
      <c r="B20" s="84">
        <v>5880000</v>
      </c>
      <c r="C20" s="84">
        <v>5880000</v>
      </c>
      <c r="D20" s="85">
        <v>5880000</v>
      </c>
      <c r="E20" s="120" t="str">
        <f t="shared" si="2"/>
        <v/>
      </c>
      <c r="F20" s="87"/>
    </row>
    <row r="21" spans="1:6" ht="16.95" customHeight="1" x14ac:dyDescent="0.45">
      <c r="A21" s="82" t="s">
        <v>160</v>
      </c>
      <c r="B21" s="84">
        <v>168000</v>
      </c>
      <c r="C21" s="84">
        <v>168000</v>
      </c>
      <c r="D21" s="85">
        <v>168000</v>
      </c>
      <c r="E21" s="120" t="str">
        <f t="shared" si="2"/>
        <v/>
      </c>
      <c r="F21" s="87"/>
    </row>
    <row r="22" spans="1:6" ht="16.95" customHeight="1" x14ac:dyDescent="0.45">
      <c r="A22" s="82" t="s">
        <v>161</v>
      </c>
      <c r="B22" s="84">
        <v>60000</v>
      </c>
      <c r="C22" s="84">
        <v>60000</v>
      </c>
      <c r="D22" s="85">
        <v>60000</v>
      </c>
      <c r="E22" s="120" t="str">
        <f t="shared" si="2"/>
        <v/>
      </c>
      <c r="F22" s="87"/>
    </row>
    <row r="23" spans="1:6" ht="16.95" customHeight="1" x14ac:dyDescent="0.45">
      <c r="A23" s="82"/>
      <c r="B23" s="84"/>
      <c r="C23" s="84"/>
      <c r="D23" s="85"/>
      <c r="E23" s="120" t="str">
        <f t="shared" si="2"/>
        <v/>
      </c>
      <c r="F23" s="87"/>
    </row>
    <row r="24" spans="1:6" ht="16.95" customHeight="1" x14ac:dyDescent="0.45">
      <c r="A24" s="82"/>
      <c r="B24" s="84"/>
      <c r="C24" s="84"/>
      <c r="D24" s="85"/>
      <c r="E24" s="120" t="str">
        <f t="shared" si="2"/>
        <v/>
      </c>
      <c r="F24" s="87"/>
    </row>
    <row r="25" spans="1:6" ht="16.95" customHeight="1" thickBot="1" x14ac:dyDescent="0.5">
      <c r="A25" s="82"/>
      <c r="B25" s="84"/>
      <c r="C25" s="84"/>
      <c r="D25" s="85"/>
      <c r="E25" s="120" t="str">
        <f t="shared" si="2"/>
        <v/>
      </c>
      <c r="F25" s="87"/>
    </row>
    <row r="26" spans="1:6" ht="16.95" customHeight="1" thickBot="1" x14ac:dyDescent="0.5">
      <c r="A26" s="88" t="s">
        <v>85</v>
      </c>
      <c r="B26" s="118">
        <f>IF(SUM(B14:B25)=0,"",SUM(B14:B25))</f>
        <v>7783000</v>
      </c>
      <c r="C26" s="89"/>
      <c r="D26" s="90"/>
      <c r="E26" s="120" t="str">
        <f t="shared" si="2"/>
        <v/>
      </c>
      <c r="F26" s="87"/>
    </row>
    <row r="27" spans="1:6" ht="16.95" customHeight="1" thickBot="1" x14ac:dyDescent="0.5">
      <c r="A27" s="91" t="s">
        <v>86</v>
      </c>
      <c r="B27" s="119">
        <f>IFERROR(B28-B26,"")</f>
        <v>7000</v>
      </c>
      <c r="C27" s="92"/>
      <c r="D27" s="93"/>
      <c r="E27" s="120" t="str">
        <f t="shared" si="2"/>
        <v/>
      </c>
      <c r="F27" s="87"/>
    </row>
    <row r="28" spans="1:6" ht="16.95" customHeight="1" thickBot="1" x14ac:dyDescent="0.5">
      <c r="A28" s="94" t="s">
        <v>87</v>
      </c>
      <c r="B28" s="121">
        <f>IFERROR(ROUNDUP(B26,-4),"")</f>
        <v>7790000</v>
      </c>
      <c r="C28" s="122">
        <f>IF(SUM(C14:C27)=0,"",SUM(C14:C27))</f>
        <v>8015044</v>
      </c>
      <c r="D28" s="121">
        <f t="shared" ref="D28" si="3">IF(SUM(D14:D27)=0,"",SUM(D14:D27))</f>
        <v>8015044</v>
      </c>
      <c r="E28" s="123" t="str">
        <f>IF(SUM(E14:E27)=0,"0",SUM(E14:E27))</f>
        <v>0</v>
      </c>
      <c r="F28" s="95"/>
    </row>
    <row r="29" spans="1:6" ht="15.75" customHeight="1" x14ac:dyDescent="0.45">
      <c r="A29" s="96" t="s">
        <v>88</v>
      </c>
      <c r="B29" s="97"/>
    </row>
    <row r="30" spans="1:6" ht="15.75" customHeight="1" x14ac:dyDescent="0.45">
      <c r="A30" s="96" t="s">
        <v>89</v>
      </c>
      <c r="B30" s="97"/>
    </row>
    <row r="31" spans="1:6" ht="15.75" customHeight="1" x14ac:dyDescent="0.45">
      <c r="A31" s="96"/>
      <c r="B31" s="97"/>
    </row>
    <row r="32" spans="1:6" ht="15.75" customHeight="1" x14ac:dyDescent="0.45">
      <c r="A32" s="96" t="s">
        <v>90</v>
      </c>
      <c r="B32" s="97"/>
      <c r="C32" s="98"/>
      <c r="D32" s="98"/>
      <c r="E32" s="98"/>
      <c r="F32" s="98"/>
    </row>
    <row r="33" spans="1:6" ht="15.75" customHeight="1" x14ac:dyDescent="0.45">
      <c r="A33" s="187" t="s">
        <v>91</v>
      </c>
      <c r="B33" s="187"/>
    </row>
    <row r="34" spans="1:6" ht="15.75" customHeight="1" x14ac:dyDescent="0.45">
      <c r="A34" s="182" t="str">
        <f>IF(C9&lt;B9,"有り","無し")</f>
        <v>無し</v>
      </c>
      <c r="B34" s="182"/>
    </row>
    <row r="35" spans="1:6" ht="15.75" customHeight="1" x14ac:dyDescent="0.45">
      <c r="A35" s="99" t="s">
        <v>92</v>
      </c>
      <c r="B35" s="99"/>
      <c r="C35" s="99"/>
      <c r="D35" s="99"/>
      <c r="E35" s="99"/>
      <c r="F35" s="100"/>
    </row>
    <row r="36" spans="1:6" ht="15.75" customHeight="1" x14ac:dyDescent="0.45">
      <c r="A36" s="99" t="s">
        <v>93</v>
      </c>
      <c r="B36" s="99"/>
      <c r="C36" s="99"/>
      <c r="D36" s="99"/>
      <c r="E36" s="99"/>
      <c r="F36" s="100"/>
    </row>
    <row r="37" spans="1:6" ht="15.75" customHeight="1" x14ac:dyDescent="0.45">
      <c r="A37" s="99"/>
      <c r="B37" s="99"/>
      <c r="C37" s="99"/>
      <c r="D37" s="99"/>
      <c r="E37" s="101"/>
    </row>
    <row r="38" spans="1:6" ht="15.75" customHeight="1" x14ac:dyDescent="0.45">
      <c r="A38" s="99"/>
      <c r="B38" s="99"/>
      <c r="C38" s="99"/>
      <c r="D38" s="99"/>
      <c r="E38" s="101"/>
    </row>
    <row r="39" spans="1:6" ht="15.75" customHeight="1" thickBot="1" x14ac:dyDescent="0.5">
      <c r="A39" s="101"/>
      <c r="B39" s="101"/>
      <c r="C39" s="101"/>
      <c r="D39" s="101"/>
      <c r="E39" s="101"/>
    </row>
    <row r="40" spans="1:6" ht="19.5" customHeight="1" thickBot="1" x14ac:dyDescent="0.5">
      <c r="A40" s="102" t="s">
        <v>94</v>
      </c>
      <c r="B40" s="103" t="s">
        <v>95</v>
      </c>
      <c r="C40" s="104"/>
      <c r="D40" s="104"/>
      <c r="E40" s="104"/>
      <c r="F40" s="104"/>
    </row>
    <row r="41" spans="1:6" ht="34.799999999999997" x14ac:dyDescent="0.45">
      <c r="A41" s="105" t="s">
        <v>96</v>
      </c>
      <c r="B41" s="124" t="str">
        <f>IF(B9="","",(IF(B9=B28,"OK","NG")))</f>
        <v>OK</v>
      </c>
    </row>
    <row r="42" spans="1:6" ht="34.799999999999997" x14ac:dyDescent="0.45">
      <c r="A42" s="106" t="s">
        <v>97</v>
      </c>
      <c r="B42" s="125" t="str">
        <f>IF(B9="","",(IF(C9=C28,"OK","NG")))</f>
        <v>OK</v>
      </c>
      <c r="C42" s="107"/>
    </row>
    <row r="43" spans="1:6" ht="70.2" thickBot="1" x14ac:dyDescent="0.5">
      <c r="A43" s="108" t="s">
        <v>129</v>
      </c>
      <c r="B43" s="126" t="str">
        <f>IFERROR(IF(D9+E9-F9=D28+E28, "OK", "NG"),"")</f>
        <v>OK</v>
      </c>
      <c r="C43" s="109"/>
    </row>
    <row r="44" spans="1:6" ht="17.25" customHeight="1" x14ac:dyDescent="0.45">
      <c r="A44" s="110"/>
      <c r="B44" s="110"/>
      <c r="C44" s="110"/>
      <c r="D44" s="110"/>
      <c r="E44" s="110"/>
      <c r="F44" s="110"/>
    </row>
    <row r="57" spans="1:1" x14ac:dyDescent="0.45">
      <c r="A57" s="96"/>
    </row>
    <row r="58" spans="1:1" x14ac:dyDescent="0.45">
      <c r="A58" s="96"/>
    </row>
  </sheetData>
  <sheetProtection sheet="1" objects="1" scenarios="1"/>
  <mergeCells count="15">
    <mergeCell ref="F12:F13"/>
    <mergeCell ref="A33:B33"/>
    <mergeCell ref="A1:C1"/>
    <mergeCell ref="E2:F2"/>
    <mergeCell ref="E3:F3"/>
    <mergeCell ref="B4:E4"/>
    <mergeCell ref="A5:A6"/>
    <mergeCell ref="B5:B6"/>
    <mergeCell ref="C5:C6"/>
    <mergeCell ref="D5:D6"/>
    <mergeCell ref="A34:B34"/>
    <mergeCell ref="A12:A13"/>
    <mergeCell ref="B12:B13"/>
    <mergeCell ref="C12:C13"/>
    <mergeCell ref="D12:D13"/>
  </mergeCells>
  <phoneticPr fontId="1"/>
  <conditionalFormatting sqref="A34:B34">
    <cfRule type="containsText" dxfId="6" priority="1" operator="containsText" text="有り">
      <formula>NOT(ISERROR(SEARCH("有り",A34)))</formula>
    </cfRule>
  </conditionalFormatting>
  <conditionalFormatting sqref="B41:C43">
    <cfRule type="containsText" dxfId="5" priority="2" operator="containsText" text="NG">
      <formula>NOT(ISERROR(SEARCH("NG",B41)))</formula>
    </cfRule>
  </conditionalFormatting>
  <conditionalFormatting sqref="C41">
    <cfRule type="containsText" priority="8" operator="containsText" text="NG">
      <formula>NOT(ISERROR(SEARCH("NG",C41)))</formula>
    </cfRule>
  </conditionalFormatting>
  <conditionalFormatting sqref="C43">
    <cfRule type="expression" dxfId="4" priority="10">
      <formula>$B$43</formula>
    </cfRule>
    <cfRule type="expression" priority="11">
      <formula>$B$43</formula>
    </cfRule>
  </conditionalFormatting>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137160</xdr:rowOff>
                  </from>
                  <to>
                    <xdr:col>0</xdr:col>
                    <xdr:colOff>441960</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99060</xdr:colOff>
                    <xdr:row>52</xdr:row>
                    <xdr:rowOff>22860</xdr:rowOff>
                  </from>
                  <to>
                    <xdr:col>0</xdr:col>
                    <xdr:colOff>441960</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137160</xdr:colOff>
                    <xdr:row>56</xdr:row>
                    <xdr:rowOff>38100</xdr:rowOff>
                  </from>
                  <to>
                    <xdr:col>0</xdr:col>
                    <xdr:colOff>480060</xdr:colOff>
                    <xdr:row>57</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
  <sheetViews>
    <sheetView zoomScaleNormal="100" zoomScaleSheetLayoutView="90" workbookViewId="0">
      <selection activeCell="E12" sqref="E12"/>
    </sheetView>
  </sheetViews>
  <sheetFormatPr defaultColWidth="8.69921875" defaultRowHeight="17.399999999999999" x14ac:dyDescent="0.45"/>
  <cols>
    <col min="1" max="1" width="18.19921875" style="7" customWidth="1"/>
    <col min="2" max="2" width="17.19921875" style="7" customWidth="1"/>
    <col min="3" max="3" width="13.19921875" style="7" customWidth="1"/>
    <col min="4" max="4" width="20.69921875" style="7" customWidth="1"/>
    <col min="5" max="5" width="23.69921875" style="7" customWidth="1"/>
    <col min="6" max="6" width="8.69921875" style="7"/>
    <col min="7" max="7" width="7.19921875" style="7" customWidth="1"/>
    <col min="8" max="8" width="8.69921875" style="7" customWidth="1"/>
    <col min="9" max="16384" width="8.69921875" style="7"/>
  </cols>
  <sheetData>
    <row r="1" spans="1:5" ht="21.6" x14ac:dyDescent="0.45">
      <c r="A1" s="194" t="s">
        <v>98</v>
      </c>
      <c r="B1" s="194"/>
      <c r="C1" s="50" t="s">
        <v>121</v>
      </c>
      <c r="D1" s="50"/>
    </row>
    <row r="2" spans="1:5" x14ac:dyDescent="0.45">
      <c r="A2" s="33" t="s">
        <v>99</v>
      </c>
    </row>
    <row r="3" spans="1:5" ht="18" thickBot="1" x14ac:dyDescent="0.5">
      <c r="A3" s="7" t="s">
        <v>100</v>
      </c>
    </row>
    <row r="4" spans="1:5" ht="52.8" thickTop="1" x14ac:dyDescent="0.45">
      <c r="A4" s="34" t="s">
        <v>101</v>
      </c>
      <c r="B4" s="35" t="s">
        <v>102</v>
      </c>
      <c r="C4" s="36" t="s">
        <v>103</v>
      </c>
      <c r="D4" s="37" t="s">
        <v>104</v>
      </c>
      <c r="E4" s="38" t="s">
        <v>105</v>
      </c>
    </row>
    <row r="5" spans="1:5" ht="18" thickBot="1" x14ac:dyDescent="0.5">
      <c r="A5" s="24">
        <f>'【フォーム】収支計算書　※提出必須'!C9</f>
        <v>8015044</v>
      </c>
      <c r="B5" s="54">
        <v>1</v>
      </c>
      <c r="C5" s="39">
        <f>IFERROR(ROUNDDOWN(A5*B5,-3),"")</f>
        <v>8015000</v>
      </c>
      <c r="D5" s="40">
        <f>'【フォーム】収支計算書　※提出必須'!B7</f>
        <v>7790000</v>
      </c>
      <c r="E5" s="41">
        <f>D5-C5</f>
        <v>-225000</v>
      </c>
    </row>
  </sheetData>
  <mergeCells count="1">
    <mergeCell ref="A1:B1"/>
  </mergeCells>
  <phoneticPr fontId="1"/>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6"/>
  <sheetViews>
    <sheetView showGridLines="0" view="pageBreakPreview" zoomScaleNormal="100" zoomScaleSheetLayoutView="100" workbookViewId="0">
      <selection activeCell="D22" sqref="D22:E22"/>
    </sheetView>
  </sheetViews>
  <sheetFormatPr defaultColWidth="9" defaultRowHeight="20.25" customHeight="1" x14ac:dyDescent="0.45"/>
  <cols>
    <col min="1" max="11" width="9.5" style="3" customWidth="1"/>
    <col min="12" max="16384" width="9" style="1"/>
  </cols>
  <sheetData>
    <row r="2" spans="1:11" ht="20.25" customHeight="1" x14ac:dyDescent="0.45">
      <c r="A2" s="2" t="s">
        <v>33</v>
      </c>
    </row>
    <row r="3" spans="1:11" ht="20.25" customHeight="1" x14ac:dyDescent="0.45">
      <c r="A3" s="3" t="s">
        <v>0</v>
      </c>
    </row>
    <row r="4" spans="1:11" ht="20.25" customHeight="1" x14ac:dyDescent="0.45">
      <c r="H4" s="3" t="s">
        <v>1</v>
      </c>
    </row>
    <row r="6" spans="1:11" ht="20.25" customHeight="1" x14ac:dyDescent="0.45">
      <c r="H6" s="3" t="s">
        <v>2</v>
      </c>
    </row>
    <row r="7" spans="1:11" ht="20.25" customHeight="1" x14ac:dyDescent="0.45">
      <c r="H7" s="3" t="s">
        <v>3</v>
      </c>
    </row>
    <row r="8" spans="1:11" ht="20.25" customHeight="1" x14ac:dyDescent="0.45">
      <c r="H8" s="3" t="s">
        <v>4</v>
      </c>
    </row>
    <row r="9" spans="1:11" ht="20.25" customHeight="1" x14ac:dyDescent="0.45">
      <c r="H9" s="3" t="s">
        <v>5</v>
      </c>
    </row>
    <row r="10" spans="1:11" ht="20.25" customHeight="1" x14ac:dyDescent="0.45">
      <c r="H10" s="3" t="s">
        <v>6</v>
      </c>
    </row>
    <row r="11" spans="1:11" ht="20.25" customHeight="1" x14ac:dyDescent="0.45">
      <c r="H11" s="3" t="s">
        <v>7</v>
      </c>
    </row>
    <row r="13" spans="1:11" ht="20.25" customHeight="1" thickBot="1" x14ac:dyDescent="0.5">
      <c r="A13" s="4" t="s">
        <v>134</v>
      </c>
      <c r="B13" s="4"/>
      <c r="C13" s="4"/>
      <c r="D13" s="4"/>
      <c r="E13" s="4"/>
      <c r="F13" s="4"/>
    </row>
    <row r="14" spans="1:11" ht="20.25" customHeight="1" thickBot="1" x14ac:dyDescent="0.5">
      <c r="A14" s="200" t="s">
        <v>131</v>
      </c>
      <c r="B14" s="200"/>
      <c r="C14" s="59" t="s">
        <v>27</v>
      </c>
      <c r="D14" s="203">
        <v>3000000</v>
      </c>
      <c r="E14" s="197"/>
      <c r="F14" s="57" t="s">
        <v>130</v>
      </c>
    </row>
    <row r="15" spans="1:11" ht="20.25" customHeight="1" thickBot="1" x14ac:dyDescent="0.5">
      <c r="A15" s="195" t="s">
        <v>132</v>
      </c>
      <c r="B15" s="195"/>
      <c r="C15" s="59" t="s">
        <v>27</v>
      </c>
      <c r="D15" s="203">
        <v>600000</v>
      </c>
      <c r="E15" s="197"/>
      <c r="F15" s="57" t="s">
        <v>130</v>
      </c>
      <c r="H15" s="1"/>
      <c r="I15" s="1"/>
      <c r="J15" s="1"/>
      <c r="K15" s="1"/>
    </row>
    <row r="16" spans="1:11" ht="20.25" customHeight="1" thickBot="1" x14ac:dyDescent="0.5">
      <c r="A16" s="195" t="s">
        <v>133</v>
      </c>
      <c r="B16" s="195"/>
      <c r="C16" s="59" t="s">
        <v>27</v>
      </c>
      <c r="D16" s="203">
        <v>2400000</v>
      </c>
      <c r="E16" s="197"/>
      <c r="F16" s="57" t="s">
        <v>130</v>
      </c>
      <c r="G16" s="60" t="s">
        <v>137</v>
      </c>
      <c r="H16" s="58"/>
      <c r="I16" s="58"/>
      <c r="J16" s="58"/>
      <c r="K16" s="58"/>
    </row>
    <row r="18" spans="1:11" ht="20.25" customHeight="1" thickBot="1" x14ac:dyDescent="0.5">
      <c r="A18" s="4" t="s">
        <v>135</v>
      </c>
      <c r="B18" s="4"/>
      <c r="C18" s="4"/>
      <c r="D18" s="4"/>
      <c r="E18" s="4"/>
      <c r="F18" s="4"/>
      <c r="G18" s="4"/>
      <c r="H18" s="4"/>
      <c r="I18" s="4"/>
      <c r="J18" s="4"/>
      <c r="K18" s="4"/>
    </row>
    <row r="19" spans="1:11" ht="20.25" customHeight="1" thickBot="1" x14ac:dyDescent="0.5">
      <c r="A19" s="200" t="s">
        <v>8</v>
      </c>
      <c r="B19" s="200"/>
      <c r="C19" s="59" t="s">
        <v>27</v>
      </c>
      <c r="D19" s="196">
        <v>3001234</v>
      </c>
      <c r="E19" s="197"/>
      <c r="F19" s="57" t="s">
        <v>130</v>
      </c>
      <c r="G19" s="201" t="s">
        <v>9</v>
      </c>
      <c r="H19" s="201"/>
      <c r="I19" s="201"/>
      <c r="J19" s="201"/>
      <c r="K19" s="201"/>
    </row>
    <row r="20" spans="1:11" ht="20.25" customHeight="1" thickBot="1" x14ac:dyDescent="0.5">
      <c r="A20" s="195" t="s">
        <v>10</v>
      </c>
      <c r="B20" s="195"/>
      <c r="C20" s="59" t="s">
        <v>27</v>
      </c>
      <c r="D20" s="196">
        <v>601234</v>
      </c>
      <c r="E20" s="197"/>
      <c r="F20" s="57" t="s">
        <v>130</v>
      </c>
      <c r="G20" s="202" t="s">
        <v>11</v>
      </c>
      <c r="H20" s="202"/>
      <c r="I20" s="202"/>
      <c r="J20" s="202"/>
      <c r="K20" s="202"/>
    </row>
    <row r="21" spans="1:11" ht="20.25" customHeight="1" thickBot="1" x14ac:dyDescent="0.5">
      <c r="A21" s="195" t="s">
        <v>12</v>
      </c>
      <c r="B21" s="195"/>
      <c r="C21" s="59" t="s">
        <v>27</v>
      </c>
      <c r="D21" s="196">
        <v>2400000</v>
      </c>
      <c r="E21" s="197"/>
      <c r="F21" s="57" t="s">
        <v>130</v>
      </c>
      <c r="G21" s="198" t="s">
        <v>13</v>
      </c>
      <c r="H21" s="198"/>
      <c r="I21" s="198"/>
      <c r="J21" s="198"/>
      <c r="K21" s="198"/>
    </row>
    <row r="22" spans="1:11" ht="20.25" customHeight="1" thickBot="1" x14ac:dyDescent="0.5">
      <c r="A22" s="195" t="s">
        <v>14</v>
      </c>
      <c r="B22" s="195"/>
      <c r="C22" s="59" t="s">
        <v>27</v>
      </c>
      <c r="D22" s="197">
        <v>0</v>
      </c>
      <c r="E22" s="197"/>
      <c r="F22" s="57" t="s">
        <v>130</v>
      </c>
      <c r="G22" s="199" t="s">
        <v>15</v>
      </c>
      <c r="H22" s="199"/>
      <c r="I22" s="199"/>
      <c r="J22" s="199"/>
      <c r="K22" s="199"/>
    </row>
    <row r="24" spans="1:11" ht="20.25" customHeight="1" x14ac:dyDescent="0.45">
      <c r="A24" s="3" t="s">
        <v>16</v>
      </c>
    </row>
    <row r="25" spans="1:11" ht="20.25" customHeight="1" x14ac:dyDescent="0.45">
      <c r="A25" s="241" t="s">
        <v>44</v>
      </c>
      <c r="B25" s="241"/>
      <c r="C25" s="241"/>
      <c r="D25" s="241"/>
      <c r="E25" s="241"/>
      <c r="F25" s="241"/>
      <c r="G25" s="241"/>
      <c r="H25" s="241"/>
      <c r="I25" s="241"/>
      <c r="J25" s="241"/>
      <c r="K25" s="241"/>
    </row>
    <row r="26" spans="1:11" ht="20.25" customHeight="1" x14ac:dyDescent="0.45">
      <c r="A26" s="241"/>
      <c r="B26" s="241"/>
      <c r="C26" s="241"/>
      <c r="D26" s="241"/>
      <c r="E26" s="241"/>
      <c r="F26" s="241"/>
      <c r="G26" s="241"/>
      <c r="H26" s="241"/>
      <c r="I26" s="241"/>
      <c r="J26" s="241"/>
      <c r="K26" s="241"/>
    </row>
    <row r="27" spans="1:11" ht="20.25" customHeight="1" x14ac:dyDescent="0.45">
      <c r="A27" s="241"/>
      <c r="B27" s="241"/>
      <c r="C27" s="241"/>
      <c r="D27" s="241"/>
      <c r="E27" s="241"/>
      <c r="F27" s="241"/>
      <c r="G27" s="241"/>
      <c r="H27" s="241"/>
      <c r="I27" s="241"/>
      <c r="J27" s="241"/>
      <c r="K27" s="241"/>
    </row>
    <row r="28" spans="1:11" ht="20.25" customHeight="1" x14ac:dyDescent="0.45">
      <c r="A28" s="241"/>
      <c r="B28" s="241"/>
      <c r="C28" s="241"/>
      <c r="D28" s="241"/>
      <c r="E28" s="241"/>
      <c r="F28" s="241"/>
      <c r="G28" s="241"/>
      <c r="H28" s="241"/>
      <c r="I28" s="241"/>
      <c r="J28" s="241"/>
      <c r="K28" s="241"/>
    </row>
    <row r="29" spans="1:11" ht="20.25" customHeight="1" x14ac:dyDescent="0.45">
      <c r="A29" s="3" t="s">
        <v>40</v>
      </c>
    </row>
    <row r="30" spans="1:11" ht="20.25" customHeight="1" x14ac:dyDescent="0.45">
      <c r="A30" s="3" t="s">
        <v>21</v>
      </c>
      <c r="G30" s="3" t="s">
        <v>22</v>
      </c>
    </row>
    <row r="31" spans="1:11" ht="20.25" customHeight="1" x14ac:dyDescent="0.45">
      <c r="A31" s="204" t="s">
        <v>55</v>
      </c>
      <c r="B31" s="205"/>
      <c r="C31" s="205"/>
      <c r="D31" s="205"/>
      <c r="E31" s="206"/>
      <c r="G31" s="204" t="s">
        <v>56</v>
      </c>
      <c r="H31" s="214"/>
      <c r="I31" s="214"/>
      <c r="J31" s="214"/>
      <c r="K31" s="215"/>
    </row>
    <row r="32" spans="1:11" ht="20.25" customHeight="1" x14ac:dyDescent="0.45">
      <c r="A32" s="207"/>
      <c r="B32" s="208"/>
      <c r="C32" s="208"/>
      <c r="D32" s="208"/>
      <c r="E32" s="209"/>
      <c r="G32" s="213"/>
      <c r="H32" s="216"/>
      <c r="I32" s="216"/>
      <c r="J32" s="216"/>
      <c r="K32" s="217"/>
    </row>
    <row r="33" spans="1:11" ht="20.25" customHeight="1" x14ac:dyDescent="0.45">
      <c r="A33" s="207"/>
      <c r="B33" s="208"/>
      <c r="C33" s="208"/>
      <c r="D33" s="208"/>
      <c r="E33" s="209"/>
      <c r="G33" s="213"/>
      <c r="H33" s="216"/>
      <c r="I33" s="216"/>
      <c r="J33" s="216"/>
      <c r="K33" s="217"/>
    </row>
    <row r="34" spans="1:11" ht="20.25" customHeight="1" x14ac:dyDescent="0.45">
      <c r="A34" s="207"/>
      <c r="B34" s="208"/>
      <c r="C34" s="208"/>
      <c r="D34" s="208"/>
      <c r="E34" s="209"/>
      <c r="F34" s="221"/>
      <c r="G34" s="213"/>
      <c r="H34" s="216"/>
      <c r="I34" s="216"/>
      <c r="J34" s="216"/>
      <c r="K34" s="217"/>
    </row>
    <row r="35" spans="1:11" ht="20.25" customHeight="1" x14ac:dyDescent="0.45">
      <c r="A35" s="207"/>
      <c r="B35" s="208"/>
      <c r="C35" s="208"/>
      <c r="D35" s="208"/>
      <c r="E35" s="209"/>
      <c r="F35" s="221"/>
      <c r="G35" s="213"/>
      <c r="H35" s="216"/>
      <c r="I35" s="216"/>
      <c r="J35" s="216"/>
      <c r="K35" s="217"/>
    </row>
    <row r="36" spans="1:11" ht="20.25" customHeight="1" x14ac:dyDescent="0.45">
      <c r="A36" s="207"/>
      <c r="B36" s="208"/>
      <c r="C36" s="208"/>
      <c r="D36" s="208"/>
      <c r="E36" s="209"/>
      <c r="G36" s="213"/>
      <c r="H36" s="216"/>
      <c r="I36" s="216"/>
      <c r="J36" s="216"/>
      <c r="K36" s="217"/>
    </row>
    <row r="37" spans="1:11" ht="20.25" customHeight="1" x14ac:dyDescent="0.45">
      <c r="A37" s="207"/>
      <c r="B37" s="208"/>
      <c r="C37" s="208"/>
      <c r="D37" s="208"/>
      <c r="E37" s="209"/>
      <c r="G37" s="213"/>
      <c r="H37" s="216"/>
      <c r="I37" s="216"/>
      <c r="J37" s="216"/>
      <c r="K37" s="217"/>
    </row>
    <row r="38" spans="1:11" ht="20.25" customHeight="1" x14ac:dyDescent="0.45">
      <c r="A38" s="207"/>
      <c r="B38" s="208"/>
      <c r="C38" s="208"/>
      <c r="D38" s="208"/>
      <c r="E38" s="209"/>
      <c r="G38" s="213"/>
      <c r="H38" s="216"/>
      <c r="I38" s="216"/>
      <c r="J38" s="216"/>
      <c r="K38" s="217"/>
    </row>
    <row r="39" spans="1:11" ht="20.25" customHeight="1" x14ac:dyDescent="0.45">
      <c r="A39" s="210"/>
      <c r="B39" s="211"/>
      <c r="C39" s="211"/>
      <c r="D39" s="211"/>
      <c r="E39" s="212"/>
      <c r="G39" s="218"/>
      <c r="H39" s="219"/>
      <c r="I39" s="219"/>
      <c r="J39" s="219"/>
      <c r="K39" s="220"/>
    </row>
    <row r="40" spans="1:11" ht="20.25" customHeight="1" x14ac:dyDescent="0.45">
      <c r="A40" s="3" t="s">
        <v>19</v>
      </c>
    </row>
    <row r="41" spans="1:11" ht="20.25" customHeight="1" x14ac:dyDescent="0.45">
      <c r="A41" s="204" t="s">
        <v>57</v>
      </c>
      <c r="B41" s="205"/>
      <c r="C41" s="205"/>
      <c r="D41" s="205"/>
      <c r="E41" s="205"/>
      <c r="F41" s="205"/>
      <c r="G41" s="205"/>
      <c r="H41" s="205"/>
      <c r="I41" s="205"/>
      <c r="J41" s="205"/>
      <c r="K41" s="206"/>
    </row>
    <row r="42" spans="1:11" ht="20.25" customHeight="1" x14ac:dyDescent="0.45">
      <c r="A42" s="210"/>
      <c r="B42" s="211"/>
      <c r="C42" s="211"/>
      <c r="D42" s="211"/>
      <c r="E42" s="211"/>
      <c r="F42" s="211"/>
      <c r="G42" s="211"/>
      <c r="H42" s="211"/>
      <c r="I42" s="211"/>
      <c r="J42" s="211"/>
      <c r="K42" s="212"/>
    </row>
    <row r="43" spans="1:11" ht="20.25" customHeight="1" x14ac:dyDescent="0.45">
      <c r="A43" s="3" t="s">
        <v>20</v>
      </c>
    </row>
    <row r="44" spans="1:11" ht="20.25" customHeight="1" x14ac:dyDescent="0.45">
      <c r="A44" s="204" t="s">
        <v>58</v>
      </c>
      <c r="B44" s="205"/>
      <c r="C44" s="205"/>
      <c r="D44" s="205"/>
      <c r="E44" s="205"/>
      <c r="F44" s="205"/>
      <c r="G44" s="205"/>
      <c r="H44" s="205"/>
      <c r="I44" s="205"/>
      <c r="J44" s="205"/>
      <c r="K44" s="206"/>
    </row>
    <row r="45" spans="1:11" ht="20.25" customHeight="1" x14ac:dyDescent="0.45">
      <c r="A45" s="210"/>
      <c r="B45" s="211"/>
      <c r="C45" s="211"/>
      <c r="D45" s="211"/>
      <c r="E45" s="211"/>
      <c r="F45" s="211"/>
      <c r="G45" s="211"/>
      <c r="H45" s="211"/>
      <c r="I45" s="211"/>
      <c r="J45" s="211"/>
      <c r="K45" s="212"/>
    </row>
    <row r="46" spans="1:11" ht="20.25" customHeight="1" x14ac:dyDescent="0.45">
      <c r="A46" s="3" t="s">
        <v>31</v>
      </c>
    </row>
    <row r="47" spans="1:11" ht="20.25" customHeight="1" x14ac:dyDescent="0.45">
      <c r="A47" s="222" t="s">
        <v>59</v>
      </c>
      <c r="B47" s="223"/>
      <c r="C47" s="223"/>
      <c r="D47" s="223"/>
      <c r="E47" s="223"/>
      <c r="F47" s="223"/>
      <c r="G47" s="223"/>
      <c r="H47" s="223"/>
      <c r="I47" s="223"/>
      <c r="J47" s="223"/>
      <c r="K47" s="224"/>
    </row>
    <row r="48" spans="1:11" ht="20.25" customHeight="1" x14ac:dyDescent="0.45">
      <c r="A48" s="225"/>
      <c r="B48" s="226"/>
      <c r="C48" s="226"/>
      <c r="D48" s="226"/>
      <c r="E48" s="226"/>
      <c r="F48" s="226"/>
      <c r="G48" s="226"/>
      <c r="H48" s="226"/>
      <c r="I48" s="226"/>
      <c r="J48" s="226"/>
      <c r="K48" s="227"/>
    </row>
    <row r="49" spans="1:11" ht="20.25" customHeight="1" x14ac:dyDescent="0.45">
      <c r="A49" s="228"/>
      <c r="B49" s="229"/>
      <c r="C49" s="229"/>
      <c r="D49" s="229"/>
      <c r="E49" s="229"/>
      <c r="F49" s="229"/>
      <c r="G49" s="229"/>
      <c r="H49" s="229"/>
      <c r="I49" s="229"/>
      <c r="J49" s="229"/>
      <c r="K49" s="230"/>
    </row>
    <row r="51" spans="1:11" ht="20.25" customHeight="1" x14ac:dyDescent="0.45">
      <c r="A51" s="3" t="s">
        <v>41</v>
      </c>
    </row>
    <row r="52" spans="1:11" ht="20.25" customHeight="1" x14ac:dyDescent="0.45">
      <c r="A52" s="3" t="s">
        <v>17</v>
      </c>
      <c r="G52" s="3" t="s">
        <v>18</v>
      </c>
    </row>
    <row r="53" spans="1:11" ht="20.25" customHeight="1" x14ac:dyDescent="0.45">
      <c r="A53" s="204" t="s">
        <v>53</v>
      </c>
      <c r="B53" s="205"/>
      <c r="C53" s="205"/>
      <c r="D53" s="205"/>
      <c r="E53" s="206"/>
      <c r="G53" s="204" t="s">
        <v>54</v>
      </c>
      <c r="H53" s="214"/>
      <c r="I53" s="214"/>
      <c r="J53" s="214"/>
      <c r="K53" s="215"/>
    </row>
    <row r="54" spans="1:11" ht="20.25" customHeight="1" x14ac:dyDescent="0.45">
      <c r="A54" s="207"/>
      <c r="B54" s="208"/>
      <c r="C54" s="208"/>
      <c r="D54" s="208"/>
      <c r="E54" s="209"/>
      <c r="G54" s="213"/>
      <c r="H54" s="216"/>
      <c r="I54" s="216"/>
      <c r="J54" s="216"/>
      <c r="K54" s="217"/>
    </row>
    <row r="55" spans="1:11" ht="20.25" customHeight="1" x14ac:dyDescent="0.45">
      <c r="A55" s="207"/>
      <c r="B55" s="208"/>
      <c r="C55" s="208"/>
      <c r="D55" s="208"/>
      <c r="E55" s="209"/>
      <c r="G55" s="213"/>
      <c r="H55" s="216"/>
      <c r="I55" s="216"/>
      <c r="J55" s="216"/>
      <c r="K55" s="217"/>
    </row>
    <row r="56" spans="1:11" ht="20.25" customHeight="1" x14ac:dyDescent="0.45">
      <c r="A56" s="207"/>
      <c r="B56" s="208"/>
      <c r="C56" s="208"/>
      <c r="D56" s="208"/>
      <c r="E56" s="209"/>
      <c r="F56" s="221"/>
      <c r="G56" s="213"/>
      <c r="H56" s="216"/>
      <c r="I56" s="216"/>
      <c r="J56" s="216"/>
      <c r="K56" s="217"/>
    </row>
    <row r="57" spans="1:11" ht="20.25" customHeight="1" x14ac:dyDescent="0.45">
      <c r="A57" s="207"/>
      <c r="B57" s="208"/>
      <c r="C57" s="208"/>
      <c r="D57" s="208"/>
      <c r="E57" s="209"/>
      <c r="F57" s="221"/>
      <c r="G57" s="213"/>
      <c r="H57" s="216"/>
      <c r="I57" s="216"/>
      <c r="J57" s="216"/>
      <c r="K57" s="217"/>
    </row>
    <row r="58" spans="1:11" ht="20.25" customHeight="1" x14ac:dyDescent="0.45">
      <c r="A58" s="207"/>
      <c r="B58" s="208"/>
      <c r="C58" s="208"/>
      <c r="D58" s="208"/>
      <c r="E58" s="209"/>
      <c r="G58" s="213"/>
      <c r="H58" s="216"/>
      <c r="I58" s="216"/>
      <c r="J58" s="216"/>
      <c r="K58" s="217"/>
    </row>
    <row r="59" spans="1:11" ht="20.25" customHeight="1" x14ac:dyDescent="0.45">
      <c r="A59" s="207"/>
      <c r="B59" s="208"/>
      <c r="C59" s="208"/>
      <c r="D59" s="208"/>
      <c r="E59" s="209"/>
      <c r="G59" s="213"/>
      <c r="H59" s="216"/>
      <c r="I59" s="216"/>
      <c r="J59" s="216"/>
      <c r="K59" s="217"/>
    </row>
    <row r="60" spans="1:11" ht="20.25" customHeight="1" x14ac:dyDescent="0.45">
      <c r="A60" s="207"/>
      <c r="B60" s="208"/>
      <c r="C60" s="208"/>
      <c r="D60" s="208"/>
      <c r="E60" s="209"/>
      <c r="G60" s="213"/>
      <c r="H60" s="216"/>
      <c r="I60" s="216"/>
      <c r="J60" s="216"/>
      <c r="K60" s="217"/>
    </row>
    <row r="61" spans="1:11" ht="20.25" customHeight="1" x14ac:dyDescent="0.45">
      <c r="A61" s="210"/>
      <c r="B61" s="211"/>
      <c r="C61" s="211"/>
      <c r="D61" s="211"/>
      <c r="E61" s="212"/>
      <c r="G61" s="218"/>
      <c r="H61" s="219"/>
      <c r="I61" s="219"/>
      <c r="J61" s="219"/>
      <c r="K61" s="220"/>
    </row>
    <row r="62" spans="1:11" ht="20.25" customHeight="1" x14ac:dyDescent="0.45">
      <c r="A62" s="3" t="s">
        <v>19</v>
      </c>
    </row>
    <row r="63" spans="1:11" ht="20.25" customHeight="1" x14ac:dyDescent="0.45">
      <c r="A63" s="240" t="s">
        <v>52</v>
      </c>
      <c r="B63" s="205"/>
      <c r="C63" s="205"/>
      <c r="D63" s="205"/>
      <c r="E63" s="205"/>
      <c r="F63" s="205"/>
      <c r="G63" s="205"/>
      <c r="H63" s="205"/>
      <c r="I63" s="205"/>
      <c r="J63" s="205"/>
      <c r="K63" s="206"/>
    </row>
    <row r="64" spans="1:11" ht="20.25" customHeight="1" x14ac:dyDescent="0.45">
      <c r="A64" s="210"/>
      <c r="B64" s="211"/>
      <c r="C64" s="211"/>
      <c r="D64" s="211"/>
      <c r="E64" s="211"/>
      <c r="F64" s="211"/>
      <c r="G64" s="211"/>
      <c r="H64" s="211"/>
      <c r="I64" s="211"/>
      <c r="J64" s="211"/>
      <c r="K64" s="212"/>
    </row>
    <row r="65" spans="1:11" ht="20.25" customHeight="1" x14ac:dyDescent="0.45">
      <c r="A65" s="3" t="s">
        <v>20</v>
      </c>
    </row>
    <row r="66" spans="1:11" ht="20.25" customHeight="1" x14ac:dyDescent="0.45">
      <c r="A66" s="240" t="s">
        <v>51</v>
      </c>
      <c r="B66" s="205"/>
      <c r="C66" s="205"/>
      <c r="D66" s="205"/>
      <c r="E66" s="205"/>
      <c r="F66" s="205"/>
      <c r="G66" s="205"/>
      <c r="H66" s="205"/>
      <c r="I66" s="205"/>
      <c r="J66" s="205"/>
      <c r="K66" s="206"/>
    </row>
    <row r="67" spans="1:11" ht="20.25" customHeight="1" x14ac:dyDescent="0.45">
      <c r="A67" s="210"/>
      <c r="B67" s="211"/>
      <c r="C67" s="211"/>
      <c r="D67" s="211"/>
      <c r="E67" s="211"/>
      <c r="F67" s="211"/>
      <c r="G67" s="211"/>
      <c r="H67" s="211"/>
      <c r="I67" s="211"/>
      <c r="J67" s="211"/>
      <c r="K67" s="212"/>
    </row>
    <row r="68" spans="1:11" ht="20.25" customHeight="1" x14ac:dyDescent="0.45">
      <c r="A68" s="3" t="s">
        <v>31</v>
      </c>
    </row>
    <row r="69" spans="1:11" ht="20.25" customHeight="1" x14ac:dyDescent="0.45">
      <c r="A69" s="204" t="s">
        <v>50</v>
      </c>
      <c r="B69" s="223"/>
      <c r="C69" s="223"/>
      <c r="D69" s="223"/>
      <c r="E69" s="223"/>
      <c r="F69" s="223"/>
      <c r="G69" s="223"/>
      <c r="H69" s="223"/>
      <c r="I69" s="223"/>
      <c r="J69" s="223"/>
      <c r="K69" s="224"/>
    </row>
    <row r="70" spans="1:11" ht="20.25" customHeight="1" x14ac:dyDescent="0.45">
      <c r="A70" s="225"/>
      <c r="B70" s="226"/>
      <c r="C70" s="226"/>
      <c r="D70" s="226"/>
      <c r="E70" s="226"/>
      <c r="F70" s="226"/>
      <c r="G70" s="226"/>
      <c r="H70" s="226"/>
      <c r="I70" s="226"/>
      <c r="J70" s="226"/>
      <c r="K70" s="227"/>
    </row>
    <row r="71" spans="1:11" ht="20.25" customHeight="1" x14ac:dyDescent="0.45">
      <c r="A71" s="228"/>
      <c r="B71" s="229"/>
      <c r="C71" s="229"/>
      <c r="D71" s="229"/>
      <c r="E71" s="229"/>
      <c r="F71" s="229"/>
      <c r="G71" s="229"/>
      <c r="H71" s="229"/>
      <c r="I71" s="229"/>
      <c r="J71" s="229"/>
      <c r="K71" s="230"/>
    </row>
    <row r="72" spans="1:11" ht="20.25" customHeight="1" x14ac:dyDescent="0.45">
      <c r="A72" s="5"/>
      <c r="B72" s="5"/>
      <c r="C72" s="5"/>
      <c r="D72" s="5"/>
      <c r="E72" s="5"/>
      <c r="F72" s="5"/>
      <c r="G72" s="5"/>
      <c r="H72" s="5"/>
      <c r="I72" s="5"/>
      <c r="J72" s="5"/>
      <c r="K72" s="5"/>
    </row>
    <row r="73" spans="1:11" ht="20.25" customHeight="1" x14ac:dyDescent="0.45">
      <c r="A73" s="3" t="s">
        <v>42</v>
      </c>
    </row>
    <row r="74" spans="1:11" ht="20.25" customHeight="1" x14ac:dyDescent="0.45">
      <c r="A74" s="3" t="s">
        <v>17</v>
      </c>
      <c r="G74" s="3" t="s">
        <v>18</v>
      </c>
    </row>
    <row r="75" spans="1:11" ht="20.25" customHeight="1" x14ac:dyDescent="0.45">
      <c r="A75" s="204"/>
      <c r="B75" s="205"/>
      <c r="C75" s="205"/>
      <c r="D75" s="205"/>
      <c r="E75" s="206"/>
      <c r="G75" s="204"/>
      <c r="H75" s="214"/>
      <c r="I75" s="214"/>
      <c r="J75" s="214"/>
      <c r="K75" s="215"/>
    </row>
    <row r="76" spans="1:11" ht="20.25" customHeight="1" x14ac:dyDescent="0.45">
      <c r="A76" s="207"/>
      <c r="B76" s="208"/>
      <c r="C76" s="208"/>
      <c r="D76" s="208"/>
      <c r="E76" s="209"/>
      <c r="G76" s="213"/>
      <c r="H76" s="216"/>
      <c r="I76" s="216"/>
      <c r="J76" s="216"/>
      <c r="K76" s="217"/>
    </row>
    <row r="77" spans="1:11" ht="20.25" customHeight="1" x14ac:dyDescent="0.45">
      <c r="A77" s="207"/>
      <c r="B77" s="208"/>
      <c r="C77" s="208"/>
      <c r="D77" s="208"/>
      <c r="E77" s="209"/>
      <c r="G77" s="213"/>
      <c r="H77" s="216"/>
      <c r="I77" s="216"/>
      <c r="J77" s="216"/>
      <c r="K77" s="217"/>
    </row>
    <row r="78" spans="1:11" ht="20.25" customHeight="1" x14ac:dyDescent="0.45">
      <c r="A78" s="207"/>
      <c r="B78" s="208"/>
      <c r="C78" s="208"/>
      <c r="D78" s="208"/>
      <c r="E78" s="209"/>
      <c r="F78" s="221"/>
      <c r="G78" s="213"/>
      <c r="H78" s="216"/>
      <c r="I78" s="216"/>
      <c r="J78" s="216"/>
      <c r="K78" s="217"/>
    </row>
    <row r="79" spans="1:11" ht="20.25" customHeight="1" x14ac:dyDescent="0.45">
      <c r="A79" s="207"/>
      <c r="B79" s="208"/>
      <c r="C79" s="208"/>
      <c r="D79" s="208"/>
      <c r="E79" s="209"/>
      <c r="F79" s="221"/>
      <c r="G79" s="213"/>
      <c r="H79" s="216"/>
      <c r="I79" s="216"/>
      <c r="J79" s="216"/>
      <c r="K79" s="217"/>
    </row>
    <row r="80" spans="1:11" ht="20.25" customHeight="1" x14ac:dyDescent="0.45">
      <c r="A80" s="207"/>
      <c r="B80" s="208"/>
      <c r="C80" s="208"/>
      <c r="D80" s="208"/>
      <c r="E80" s="209"/>
      <c r="G80" s="213"/>
      <c r="H80" s="216"/>
      <c r="I80" s="216"/>
      <c r="J80" s="216"/>
      <c r="K80" s="217"/>
    </row>
    <row r="81" spans="1:11" ht="20.25" customHeight="1" x14ac:dyDescent="0.45">
      <c r="A81" s="207"/>
      <c r="B81" s="208"/>
      <c r="C81" s="208"/>
      <c r="D81" s="208"/>
      <c r="E81" s="209"/>
      <c r="G81" s="213"/>
      <c r="H81" s="216"/>
      <c r="I81" s="216"/>
      <c r="J81" s="216"/>
      <c r="K81" s="217"/>
    </row>
    <row r="82" spans="1:11" ht="20.25" customHeight="1" x14ac:dyDescent="0.45">
      <c r="A82" s="207"/>
      <c r="B82" s="208"/>
      <c r="C82" s="208"/>
      <c r="D82" s="208"/>
      <c r="E82" s="209"/>
      <c r="G82" s="213"/>
      <c r="H82" s="216"/>
      <c r="I82" s="216"/>
      <c r="J82" s="216"/>
      <c r="K82" s="217"/>
    </row>
    <row r="83" spans="1:11" ht="20.25" customHeight="1" x14ac:dyDescent="0.45">
      <c r="A83" s="210"/>
      <c r="B83" s="211"/>
      <c r="C83" s="211"/>
      <c r="D83" s="211"/>
      <c r="E83" s="212"/>
      <c r="G83" s="218"/>
      <c r="H83" s="219"/>
      <c r="I83" s="219"/>
      <c r="J83" s="219"/>
      <c r="K83" s="220"/>
    </row>
    <row r="84" spans="1:11" ht="20.25" customHeight="1" x14ac:dyDescent="0.45">
      <c r="A84" s="3" t="s">
        <v>19</v>
      </c>
    </row>
    <row r="85" spans="1:11" ht="20.25" customHeight="1" x14ac:dyDescent="0.45">
      <c r="A85" s="231"/>
      <c r="B85" s="232"/>
      <c r="C85" s="232"/>
      <c r="D85" s="232"/>
      <c r="E85" s="232"/>
      <c r="F85" s="232"/>
      <c r="G85" s="232"/>
      <c r="H85" s="232"/>
      <c r="I85" s="232"/>
      <c r="J85" s="232"/>
      <c r="K85" s="233"/>
    </row>
    <row r="86" spans="1:11" ht="20.25" customHeight="1" x14ac:dyDescent="0.45">
      <c r="A86" s="234"/>
      <c r="B86" s="235"/>
      <c r="C86" s="235"/>
      <c r="D86" s="235"/>
      <c r="E86" s="235"/>
      <c r="F86" s="235"/>
      <c r="G86" s="235"/>
      <c r="H86" s="235"/>
      <c r="I86" s="235"/>
      <c r="J86" s="235"/>
      <c r="K86" s="236"/>
    </row>
    <row r="87" spans="1:11" ht="20.25" customHeight="1" x14ac:dyDescent="0.45">
      <c r="A87" s="3" t="s">
        <v>20</v>
      </c>
    </row>
    <row r="88" spans="1:11" ht="20.25" customHeight="1" x14ac:dyDescent="0.45">
      <c r="A88" s="231"/>
      <c r="B88" s="232"/>
      <c r="C88" s="232"/>
      <c r="D88" s="232"/>
      <c r="E88" s="232"/>
      <c r="F88" s="232"/>
      <c r="G88" s="232"/>
      <c r="H88" s="232"/>
      <c r="I88" s="232"/>
      <c r="J88" s="232"/>
      <c r="K88" s="233"/>
    </row>
    <row r="89" spans="1:11" ht="20.25" customHeight="1" x14ac:dyDescent="0.45">
      <c r="A89" s="234"/>
      <c r="B89" s="235"/>
      <c r="C89" s="235"/>
      <c r="D89" s="235"/>
      <c r="E89" s="235"/>
      <c r="F89" s="235"/>
      <c r="G89" s="235"/>
      <c r="H89" s="235"/>
      <c r="I89" s="235"/>
      <c r="J89" s="235"/>
      <c r="K89" s="236"/>
    </row>
    <row r="90" spans="1:11" ht="20.25" customHeight="1" x14ac:dyDescent="0.45">
      <c r="A90" s="3" t="s">
        <v>31</v>
      </c>
    </row>
    <row r="91" spans="1:11" ht="20.25" customHeight="1" x14ac:dyDescent="0.45">
      <c r="A91" s="222"/>
      <c r="B91" s="223"/>
      <c r="C91" s="223"/>
      <c r="D91" s="223"/>
      <c r="E91" s="223"/>
      <c r="F91" s="223"/>
      <c r="G91" s="223"/>
      <c r="H91" s="223"/>
      <c r="I91" s="223"/>
      <c r="J91" s="223"/>
      <c r="K91" s="224"/>
    </row>
    <row r="92" spans="1:11" ht="20.25" customHeight="1" x14ac:dyDescent="0.45">
      <c r="A92" s="225"/>
      <c r="B92" s="226"/>
      <c r="C92" s="226"/>
      <c r="D92" s="226"/>
      <c r="E92" s="226"/>
      <c r="F92" s="226"/>
      <c r="G92" s="226"/>
      <c r="H92" s="226"/>
      <c r="I92" s="226"/>
      <c r="J92" s="226"/>
      <c r="K92" s="227"/>
    </row>
    <row r="93" spans="1:11" ht="20.25" customHeight="1" x14ac:dyDescent="0.45">
      <c r="A93" s="228"/>
      <c r="B93" s="229"/>
      <c r="C93" s="229"/>
      <c r="D93" s="229"/>
      <c r="E93" s="229"/>
      <c r="F93" s="229"/>
      <c r="G93" s="229"/>
      <c r="H93" s="229"/>
      <c r="I93" s="229"/>
      <c r="J93" s="229"/>
      <c r="K93" s="230"/>
    </row>
    <row r="94" spans="1:11" ht="20.25" customHeight="1" x14ac:dyDescent="0.45">
      <c r="A94" s="3" t="s">
        <v>43</v>
      </c>
    </row>
    <row r="95" spans="1:11" ht="20.25" customHeight="1" x14ac:dyDescent="0.45">
      <c r="A95" s="3" t="s">
        <v>17</v>
      </c>
      <c r="G95" s="3" t="s">
        <v>18</v>
      </c>
    </row>
    <row r="96" spans="1:11" ht="20.25" customHeight="1" x14ac:dyDescent="0.45">
      <c r="A96" s="204"/>
      <c r="B96" s="205"/>
      <c r="C96" s="205"/>
      <c r="D96" s="205"/>
      <c r="E96" s="206"/>
      <c r="G96" s="204"/>
      <c r="H96" s="214"/>
      <c r="I96" s="214"/>
      <c r="J96" s="214"/>
      <c r="K96" s="215"/>
    </row>
    <row r="97" spans="1:11" ht="20.25" customHeight="1" x14ac:dyDescent="0.45">
      <c r="A97" s="207"/>
      <c r="B97" s="208"/>
      <c r="C97" s="208"/>
      <c r="D97" s="208"/>
      <c r="E97" s="209"/>
      <c r="G97" s="213"/>
      <c r="H97" s="216"/>
      <c r="I97" s="216"/>
      <c r="J97" s="216"/>
      <c r="K97" s="217"/>
    </row>
    <row r="98" spans="1:11" ht="20.25" customHeight="1" x14ac:dyDescent="0.45">
      <c r="A98" s="207"/>
      <c r="B98" s="208"/>
      <c r="C98" s="208"/>
      <c r="D98" s="208"/>
      <c r="E98" s="209"/>
      <c r="G98" s="213"/>
      <c r="H98" s="216"/>
      <c r="I98" s="216"/>
      <c r="J98" s="216"/>
      <c r="K98" s="217"/>
    </row>
    <row r="99" spans="1:11" ht="20.25" customHeight="1" x14ac:dyDescent="0.45">
      <c r="A99" s="207"/>
      <c r="B99" s="208"/>
      <c r="C99" s="208"/>
      <c r="D99" s="208"/>
      <c r="E99" s="209"/>
      <c r="F99" s="221"/>
      <c r="G99" s="213"/>
      <c r="H99" s="216"/>
      <c r="I99" s="216"/>
      <c r="J99" s="216"/>
      <c r="K99" s="217"/>
    </row>
    <row r="100" spans="1:11" ht="20.25" customHeight="1" x14ac:dyDescent="0.45">
      <c r="A100" s="207"/>
      <c r="B100" s="208"/>
      <c r="C100" s="208"/>
      <c r="D100" s="208"/>
      <c r="E100" s="209"/>
      <c r="F100" s="221"/>
      <c r="G100" s="213"/>
      <c r="H100" s="216"/>
      <c r="I100" s="216"/>
      <c r="J100" s="216"/>
      <c r="K100" s="217"/>
    </row>
    <row r="101" spans="1:11" ht="20.25" customHeight="1" x14ac:dyDescent="0.45">
      <c r="A101" s="207"/>
      <c r="B101" s="208"/>
      <c r="C101" s="208"/>
      <c r="D101" s="208"/>
      <c r="E101" s="209"/>
      <c r="G101" s="213"/>
      <c r="H101" s="216"/>
      <c r="I101" s="216"/>
      <c r="J101" s="216"/>
      <c r="K101" s="217"/>
    </row>
    <row r="102" spans="1:11" ht="20.25" customHeight="1" x14ac:dyDescent="0.45">
      <c r="A102" s="207"/>
      <c r="B102" s="208"/>
      <c r="C102" s="208"/>
      <c r="D102" s="208"/>
      <c r="E102" s="209"/>
      <c r="G102" s="213"/>
      <c r="H102" s="216"/>
      <c r="I102" s="216"/>
      <c r="J102" s="216"/>
      <c r="K102" s="217"/>
    </row>
    <row r="103" spans="1:11" ht="20.25" customHeight="1" x14ac:dyDescent="0.45">
      <c r="A103" s="207"/>
      <c r="B103" s="208"/>
      <c r="C103" s="208"/>
      <c r="D103" s="208"/>
      <c r="E103" s="209"/>
      <c r="G103" s="213"/>
      <c r="H103" s="216"/>
      <c r="I103" s="216"/>
      <c r="J103" s="216"/>
      <c r="K103" s="217"/>
    </row>
    <row r="104" spans="1:11" ht="20.25" customHeight="1" x14ac:dyDescent="0.45">
      <c r="A104" s="210"/>
      <c r="B104" s="211"/>
      <c r="C104" s="211"/>
      <c r="D104" s="211"/>
      <c r="E104" s="212"/>
      <c r="G104" s="218"/>
      <c r="H104" s="219"/>
      <c r="I104" s="219"/>
      <c r="J104" s="219"/>
      <c r="K104" s="220"/>
    </row>
    <row r="105" spans="1:11" ht="20.25" customHeight="1" x14ac:dyDescent="0.45">
      <c r="A105" s="3" t="s">
        <v>19</v>
      </c>
    </row>
    <row r="106" spans="1:11" ht="20.25" customHeight="1" x14ac:dyDescent="0.45">
      <c r="A106" s="231"/>
      <c r="B106" s="232"/>
      <c r="C106" s="232"/>
      <c r="D106" s="232"/>
      <c r="E106" s="232"/>
      <c r="F106" s="232"/>
      <c r="G106" s="232"/>
      <c r="H106" s="232"/>
      <c r="I106" s="232"/>
      <c r="J106" s="232"/>
      <c r="K106" s="233"/>
    </row>
    <row r="107" spans="1:11" ht="20.25" customHeight="1" x14ac:dyDescent="0.45">
      <c r="A107" s="234"/>
      <c r="B107" s="235"/>
      <c r="C107" s="235"/>
      <c r="D107" s="235"/>
      <c r="E107" s="235"/>
      <c r="F107" s="235"/>
      <c r="G107" s="235"/>
      <c r="H107" s="235"/>
      <c r="I107" s="235"/>
      <c r="J107" s="235"/>
      <c r="K107" s="236"/>
    </row>
    <row r="108" spans="1:11" ht="20.25" customHeight="1" x14ac:dyDescent="0.45">
      <c r="A108" s="3" t="s">
        <v>20</v>
      </c>
    </row>
    <row r="109" spans="1:11" ht="20.25" customHeight="1" x14ac:dyDescent="0.45">
      <c r="A109" s="231"/>
      <c r="B109" s="232"/>
      <c r="C109" s="232"/>
      <c r="D109" s="232"/>
      <c r="E109" s="232"/>
      <c r="F109" s="232"/>
      <c r="G109" s="232"/>
      <c r="H109" s="232"/>
      <c r="I109" s="232"/>
      <c r="J109" s="232"/>
      <c r="K109" s="233"/>
    </row>
    <row r="110" spans="1:11" ht="20.25" customHeight="1" x14ac:dyDescent="0.45">
      <c r="A110" s="234"/>
      <c r="B110" s="235"/>
      <c r="C110" s="235"/>
      <c r="D110" s="235"/>
      <c r="E110" s="235"/>
      <c r="F110" s="235"/>
      <c r="G110" s="235"/>
      <c r="H110" s="235"/>
      <c r="I110" s="235"/>
      <c r="J110" s="235"/>
      <c r="K110" s="236"/>
    </row>
    <row r="111" spans="1:11" ht="20.25" customHeight="1" x14ac:dyDescent="0.45">
      <c r="A111" s="3" t="s">
        <v>31</v>
      </c>
    </row>
    <row r="112" spans="1:11" ht="20.25" customHeight="1" x14ac:dyDescent="0.45">
      <c r="A112" s="222"/>
      <c r="B112" s="223"/>
      <c r="C112" s="223"/>
      <c r="D112" s="223"/>
      <c r="E112" s="223"/>
      <c r="F112" s="223"/>
      <c r="G112" s="223"/>
      <c r="H112" s="223"/>
      <c r="I112" s="223"/>
      <c r="J112" s="223"/>
      <c r="K112" s="224"/>
    </row>
    <row r="113" spans="1:12" ht="20.25" customHeight="1" x14ac:dyDescent="0.45">
      <c r="A113" s="225"/>
      <c r="B113" s="226"/>
      <c r="C113" s="226"/>
      <c r="D113" s="226"/>
      <c r="E113" s="226"/>
      <c r="F113" s="226"/>
      <c r="G113" s="226"/>
      <c r="H113" s="226"/>
      <c r="I113" s="226"/>
      <c r="J113" s="226"/>
      <c r="K113" s="227"/>
    </row>
    <row r="114" spans="1:12" ht="20.25" customHeight="1" x14ac:dyDescent="0.45">
      <c r="A114" s="228"/>
      <c r="B114" s="229"/>
      <c r="C114" s="229"/>
      <c r="D114" s="229"/>
      <c r="E114" s="229"/>
      <c r="F114" s="229"/>
      <c r="G114" s="229"/>
      <c r="H114" s="229"/>
      <c r="I114" s="229"/>
      <c r="J114" s="229"/>
      <c r="K114" s="230"/>
    </row>
    <row r="116" spans="1:12" ht="20.25" customHeight="1" x14ac:dyDescent="0.45">
      <c r="A116" s="3" t="s">
        <v>28</v>
      </c>
    </row>
    <row r="118" spans="1:12" ht="20.25" customHeight="1" x14ac:dyDescent="0.45">
      <c r="A118" s="3" t="s">
        <v>23</v>
      </c>
    </row>
    <row r="119" spans="1:12" ht="20.25" customHeight="1" x14ac:dyDescent="0.45">
      <c r="A119" s="204" t="s">
        <v>45</v>
      </c>
      <c r="B119" s="205"/>
      <c r="C119" s="205"/>
      <c r="D119" s="205"/>
      <c r="E119" s="205"/>
      <c r="F119" s="205"/>
      <c r="G119" s="205"/>
      <c r="H119" s="205"/>
      <c r="I119" s="205"/>
      <c r="J119" s="205"/>
      <c r="K119" s="206"/>
    </row>
    <row r="120" spans="1:12" ht="20.25" customHeight="1" x14ac:dyDescent="0.45">
      <c r="A120" s="213"/>
      <c r="B120" s="208"/>
      <c r="C120" s="208"/>
      <c r="D120" s="208"/>
      <c r="E120" s="208"/>
      <c r="F120" s="208"/>
      <c r="G120" s="208"/>
      <c r="H120" s="208"/>
      <c r="I120" s="208"/>
      <c r="J120" s="208"/>
      <c r="K120" s="209"/>
    </row>
    <row r="121" spans="1:12" ht="20.25" customHeight="1" x14ac:dyDescent="0.45">
      <c r="A121" s="213"/>
      <c r="B121" s="208"/>
      <c r="C121" s="208"/>
      <c r="D121" s="208"/>
      <c r="E121" s="208"/>
      <c r="F121" s="208"/>
      <c r="G121" s="208"/>
      <c r="H121" s="208"/>
      <c r="I121" s="208"/>
      <c r="J121" s="208"/>
      <c r="K121" s="209"/>
    </row>
    <row r="122" spans="1:12" ht="20.25" customHeight="1" x14ac:dyDescent="0.45">
      <c r="A122" s="213"/>
      <c r="B122" s="208"/>
      <c r="C122" s="208"/>
      <c r="D122" s="208"/>
      <c r="E122" s="208"/>
      <c r="F122" s="208"/>
      <c r="G122" s="208"/>
      <c r="H122" s="208"/>
      <c r="I122" s="208"/>
      <c r="J122" s="208"/>
      <c r="K122" s="209"/>
    </row>
    <row r="123" spans="1:12" ht="20.25" customHeight="1" x14ac:dyDescent="0.45">
      <c r="A123" s="213"/>
      <c r="B123" s="208"/>
      <c r="C123" s="208"/>
      <c r="D123" s="208"/>
      <c r="E123" s="208"/>
      <c r="F123" s="208"/>
      <c r="G123" s="208"/>
      <c r="H123" s="208"/>
      <c r="I123" s="208"/>
      <c r="J123" s="208"/>
      <c r="K123" s="209"/>
    </row>
    <row r="124" spans="1:12" ht="20.25" customHeight="1" x14ac:dyDescent="0.45">
      <c r="A124" s="213"/>
      <c r="B124" s="208"/>
      <c r="C124" s="208"/>
      <c r="D124" s="208"/>
      <c r="E124" s="208"/>
      <c r="F124" s="208"/>
      <c r="G124" s="208"/>
      <c r="H124" s="208"/>
      <c r="I124" s="208"/>
      <c r="J124" s="208"/>
      <c r="K124" s="209"/>
    </row>
    <row r="125" spans="1:12" ht="20.25" customHeight="1" x14ac:dyDescent="0.45">
      <c r="A125" s="213"/>
      <c r="B125" s="208"/>
      <c r="C125" s="208"/>
      <c r="D125" s="208"/>
      <c r="E125" s="208"/>
      <c r="F125" s="208"/>
      <c r="G125" s="208"/>
      <c r="H125" s="208"/>
      <c r="I125" s="208"/>
      <c r="J125" s="208"/>
      <c r="K125" s="209"/>
      <c r="L125" s="1" t="s">
        <v>36</v>
      </c>
    </row>
    <row r="126" spans="1:12" ht="20.25" customHeight="1" x14ac:dyDescent="0.45">
      <c r="A126" s="213"/>
      <c r="B126" s="208"/>
      <c r="C126" s="208"/>
      <c r="D126" s="208"/>
      <c r="E126" s="208"/>
      <c r="F126" s="208"/>
      <c r="G126" s="208"/>
      <c r="H126" s="208"/>
      <c r="I126" s="208"/>
      <c r="J126" s="208"/>
      <c r="K126" s="209"/>
      <c r="L126" s="1" t="s">
        <v>37</v>
      </c>
    </row>
    <row r="127" spans="1:12" ht="20.25" customHeight="1" x14ac:dyDescent="0.45">
      <c r="A127" s="210"/>
      <c r="B127" s="211"/>
      <c r="C127" s="211"/>
      <c r="D127" s="211"/>
      <c r="E127" s="211"/>
      <c r="F127" s="211"/>
      <c r="G127" s="211"/>
      <c r="H127" s="211"/>
      <c r="I127" s="211"/>
      <c r="J127" s="211"/>
      <c r="K127" s="212"/>
      <c r="L127" s="1" t="s">
        <v>60</v>
      </c>
    </row>
    <row r="129" spans="1:11" ht="20.25" customHeight="1" x14ac:dyDescent="0.45">
      <c r="A129" s="3" t="s">
        <v>38</v>
      </c>
    </row>
    <row r="130" spans="1:11" ht="20.25" customHeight="1" x14ac:dyDescent="0.45">
      <c r="A130" s="237" t="s">
        <v>24</v>
      </c>
      <c r="B130" s="238"/>
      <c r="C130" s="6">
        <f>LEN(A131)</f>
        <v>158</v>
      </c>
      <c r="D130" s="239" t="s">
        <v>39</v>
      </c>
      <c r="E130" s="239"/>
      <c r="F130" s="175" t="str">
        <f>IF($C$130&lt;700,"OK","700文字を越えています。700文字以内になるようご調整ください。")</f>
        <v>OK</v>
      </c>
      <c r="G130" s="175"/>
      <c r="H130" s="175"/>
      <c r="I130" s="175"/>
      <c r="J130" s="175"/>
      <c r="K130" s="175"/>
    </row>
    <row r="131" spans="1:11" ht="20.25" customHeight="1" x14ac:dyDescent="0.45">
      <c r="A131" s="204" t="s">
        <v>46</v>
      </c>
      <c r="B131" s="205"/>
      <c r="C131" s="205"/>
      <c r="D131" s="205"/>
      <c r="E131" s="205"/>
      <c r="F131" s="205"/>
      <c r="G131" s="205"/>
      <c r="H131" s="205"/>
      <c r="I131" s="205"/>
      <c r="J131" s="205"/>
      <c r="K131" s="206"/>
    </row>
    <row r="132" spans="1:11" ht="20.25" customHeight="1" x14ac:dyDescent="0.45">
      <c r="A132" s="213"/>
      <c r="B132" s="208"/>
      <c r="C132" s="208"/>
      <c r="D132" s="208"/>
      <c r="E132" s="208"/>
      <c r="F132" s="208"/>
      <c r="G132" s="208"/>
      <c r="H132" s="208"/>
      <c r="I132" s="208"/>
      <c r="J132" s="208"/>
      <c r="K132" s="209"/>
    </row>
    <row r="133" spans="1:11" ht="20.25" customHeight="1" x14ac:dyDescent="0.45">
      <c r="A133" s="213"/>
      <c r="B133" s="208"/>
      <c r="C133" s="208"/>
      <c r="D133" s="208"/>
      <c r="E133" s="208"/>
      <c r="F133" s="208"/>
      <c r="G133" s="208"/>
      <c r="H133" s="208"/>
      <c r="I133" s="208"/>
      <c r="J133" s="208"/>
      <c r="K133" s="209"/>
    </row>
    <row r="134" spans="1:11" ht="20.25" customHeight="1" x14ac:dyDescent="0.45">
      <c r="A134" s="213"/>
      <c r="B134" s="208"/>
      <c r="C134" s="208"/>
      <c r="D134" s="208"/>
      <c r="E134" s="208"/>
      <c r="F134" s="208"/>
      <c r="G134" s="208"/>
      <c r="H134" s="208"/>
      <c r="I134" s="208"/>
      <c r="J134" s="208"/>
      <c r="K134" s="209"/>
    </row>
    <row r="135" spans="1:11" ht="20.25" customHeight="1" x14ac:dyDescent="0.45">
      <c r="A135" s="213"/>
      <c r="B135" s="208"/>
      <c r="C135" s="208"/>
      <c r="D135" s="208"/>
      <c r="E135" s="208"/>
      <c r="F135" s="208"/>
      <c r="G135" s="208"/>
      <c r="H135" s="208"/>
      <c r="I135" s="208"/>
      <c r="J135" s="208"/>
      <c r="K135" s="209"/>
    </row>
    <row r="136" spans="1:11" ht="20.25" customHeight="1" x14ac:dyDescent="0.45">
      <c r="A136" s="213"/>
      <c r="B136" s="208"/>
      <c r="C136" s="208"/>
      <c r="D136" s="208"/>
      <c r="E136" s="208"/>
      <c r="F136" s="208"/>
      <c r="G136" s="208"/>
      <c r="H136" s="208"/>
      <c r="I136" s="208"/>
      <c r="J136" s="208"/>
      <c r="K136" s="209"/>
    </row>
    <row r="137" spans="1:11" ht="20.25" customHeight="1" x14ac:dyDescent="0.45">
      <c r="A137" s="207"/>
      <c r="B137" s="208"/>
      <c r="C137" s="208"/>
      <c r="D137" s="208"/>
      <c r="E137" s="208"/>
      <c r="F137" s="208"/>
      <c r="G137" s="208"/>
      <c r="H137" s="208"/>
      <c r="I137" s="208"/>
      <c r="J137" s="208"/>
      <c r="K137" s="209"/>
    </row>
    <row r="138" spans="1:11" ht="20.25" customHeight="1" x14ac:dyDescent="0.45">
      <c r="A138" s="207"/>
      <c r="B138" s="208"/>
      <c r="C138" s="208"/>
      <c r="D138" s="208"/>
      <c r="E138" s="208"/>
      <c r="F138" s="208"/>
      <c r="G138" s="208"/>
      <c r="H138" s="208"/>
      <c r="I138" s="208"/>
      <c r="J138" s="208"/>
      <c r="K138" s="209"/>
    </row>
    <row r="139" spans="1:11" ht="20.25" customHeight="1" x14ac:dyDescent="0.45">
      <c r="A139" s="210"/>
      <c r="B139" s="211"/>
      <c r="C139" s="211"/>
      <c r="D139" s="211"/>
      <c r="E139" s="211"/>
      <c r="F139" s="211"/>
      <c r="G139" s="211"/>
      <c r="H139" s="211"/>
      <c r="I139" s="211"/>
      <c r="J139" s="211"/>
      <c r="K139" s="212"/>
    </row>
    <row r="141" spans="1:11" ht="20.25" customHeight="1" x14ac:dyDescent="0.45">
      <c r="A141" s="3" t="s">
        <v>29</v>
      </c>
    </row>
    <row r="142" spans="1:11" ht="20.25" customHeight="1" x14ac:dyDescent="0.45">
      <c r="A142" s="204" t="s">
        <v>35</v>
      </c>
      <c r="B142" s="205"/>
      <c r="C142" s="205"/>
      <c r="D142" s="205"/>
      <c r="E142" s="205"/>
      <c r="F142" s="205"/>
      <c r="G142" s="205"/>
      <c r="H142" s="205"/>
      <c r="I142" s="205"/>
      <c r="J142" s="205"/>
      <c r="K142" s="206"/>
    </row>
    <row r="143" spans="1:11" ht="20.25" customHeight="1" x14ac:dyDescent="0.45">
      <c r="A143" s="213"/>
      <c r="B143" s="208"/>
      <c r="C143" s="208"/>
      <c r="D143" s="208"/>
      <c r="E143" s="208"/>
      <c r="F143" s="208"/>
      <c r="G143" s="208"/>
      <c r="H143" s="208"/>
      <c r="I143" s="208"/>
      <c r="J143" s="208"/>
      <c r="K143" s="209"/>
    </row>
    <row r="144" spans="1:11" ht="20.25" customHeight="1" x14ac:dyDescent="0.45">
      <c r="A144" s="213"/>
      <c r="B144" s="208"/>
      <c r="C144" s="208"/>
      <c r="D144" s="208"/>
      <c r="E144" s="208"/>
      <c r="F144" s="208"/>
      <c r="G144" s="208"/>
      <c r="H144" s="208"/>
      <c r="I144" s="208"/>
      <c r="J144" s="208"/>
      <c r="K144" s="209"/>
    </row>
    <row r="145" spans="1:11" ht="20.25" customHeight="1" x14ac:dyDescent="0.45">
      <c r="A145" s="213"/>
      <c r="B145" s="208"/>
      <c r="C145" s="208"/>
      <c r="D145" s="208"/>
      <c r="E145" s="208"/>
      <c r="F145" s="208"/>
      <c r="G145" s="208"/>
      <c r="H145" s="208"/>
      <c r="I145" s="208"/>
      <c r="J145" s="208"/>
      <c r="K145" s="209"/>
    </row>
    <row r="146" spans="1:11" ht="20.25" customHeight="1" x14ac:dyDescent="0.45">
      <c r="A146" s="213"/>
      <c r="B146" s="208"/>
      <c r="C146" s="208"/>
      <c r="D146" s="208"/>
      <c r="E146" s="208"/>
      <c r="F146" s="208"/>
      <c r="G146" s="208"/>
      <c r="H146" s="208"/>
      <c r="I146" s="208"/>
      <c r="J146" s="208"/>
      <c r="K146" s="209"/>
    </row>
    <row r="147" spans="1:11" ht="20.25" customHeight="1" x14ac:dyDescent="0.45">
      <c r="A147" s="213"/>
      <c r="B147" s="208"/>
      <c r="C147" s="208"/>
      <c r="D147" s="208"/>
      <c r="E147" s="208"/>
      <c r="F147" s="208"/>
      <c r="G147" s="208"/>
      <c r="H147" s="208"/>
      <c r="I147" s="208"/>
      <c r="J147" s="208"/>
      <c r="K147" s="209"/>
    </row>
    <row r="148" spans="1:11" ht="20.25" customHeight="1" x14ac:dyDescent="0.45">
      <c r="A148" s="213"/>
      <c r="B148" s="208"/>
      <c r="C148" s="208"/>
      <c r="D148" s="208"/>
      <c r="E148" s="208"/>
      <c r="F148" s="208"/>
      <c r="G148" s="208"/>
      <c r="H148" s="208"/>
      <c r="I148" s="208"/>
      <c r="J148" s="208"/>
      <c r="K148" s="209"/>
    </row>
    <row r="149" spans="1:11" ht="20.25" customHeight="1" x14ac:dyDescent="0.45">
      <c r="A149" s="213"/>
      <c r="B149" s="208"/>
      <c r="C149" s="208"/>
      <c r="D149" s="208"/>
      <c r="E149" s="208"/>
      <c r="F149" s="208"/>
      <c r="G149" s="208"/>
      <c r="H149" s="208"/>
      <c r="I149" s="208"/>
      <c r="J149" s="208"/>
      <c r="K149" s="209"/>
    </row>
    <row r="150" spans="1:11" ht="20.25" customHeight="1" x14ac:dyDescent="0.45">
      <c r="A150" s="210"/>
      <c r="B150" s="211"/>
      <c r="C150" s="211"/>
      <c r="D150" s="211"/>
      <c r="E150" s="211"/>
      <c r="F150" s="211"/>
      <c r="G150" s="211"/>
      <c r="H150" s="211"/>
      <c r="I150" s="211"/>
      <c r="J150" s="211"/>
      <c r="K150" s="212"/>
    </row>
    <row r="152" spans="1:11" ht="20.25" customHeight="1" x14ac:dyDescent="0.45">
      <c r="A152" s="3" t="s">
        <v>34</v>
      </c>
    </row>
    <row r="153" spans="1:11" ht="20.25" customHeight="1" x14ac:dyDescent="0.45">
      <c r="A153" s="204"/>
      <c r="B153" s="205"/>
      <c r="C153" s="205"/>
      <c r="D153" s="205"/>
      <c r="E153" s="205"/>
      <c r="F153" s="205"/>
      <c r="G153" s="205"/>
      <c r="H153" s="205"/>
      <c r="I153" s="205"/>
      <c r="J153" s="205"/>
      <c r="K153" s="206"/>
    </row>
    <row r="154" spans="1:11" ht="20.25" customHeight="1" x14ac:dyDescent="0.45">
      <c r="A154" s="213"/>
      <c r="B154" s="208"/>
      <c r="C154" s="208"/>
      <c r="D154" s="208"/>
      <c r="E154" s="208"/>
      <c r="F154" s="208"/>
      <c r="G154" s="208"/>
      <c r="H154" s="208"/>
      <c r="I154" s="208"/>
      <c r="J154" s="208"/>
      <c r="K154" s="209"/>
    </row>
    <row r="155" spans="1:11" ht="20.25" customHeight="1" x14ac:dyDescent="0.45">
      <c r="A155" s="213"/>
      <c r="B155" s="208"/>
      <c r="C155" s="208"/>
      <c r="D155" s="208"/>
      <c r="E155" s="208"/>
      <c r="F155" s="208"/>
      <c r="G155" s="208"/>
      <c r="H155" s="208"/>
      <c r="I155" s="208"/>
      <c r="J155" s="208"/>
      <c r="K155" s="209"/>
    </row>
    <row r="156" spans="1:11" ht="20.25" customHeight="1" x14ac:dyDescent="0.45">
      <c r="A156" s="213"/>
      <c r="B156" s="208"/>
      <c r="C156" s="208"/>
      <c r="D156" s="208"/>
      <c r="E156" s="208"/>
      <c r="F156" s="208"/>
      <c r="G156" s="208"/>
      <c r="H156" s="208"/>
      <c r="I156" s="208"/>
      <c r="J156" s="208"/>
      <c r="K156" s="209"/>
    </row>
    <row r="157" spans="1:11" ht="20.25" customHeight="1" x14ac:dyDescent="0.45">
      <c r="A157" s="213"/>
      <c r="B157" s="208"/>
      <c r="C157" s="208"/>
      <c r="D157" s="208"/>
      <c r="E157" s="208"/>
      <c r="F157" s="208"/>
      <c r="G157" s="208"/>
      <c r="H157" s="208"/>
      <c r="I157" s="208"/>
      <c r="J157" s="208"/>
      <c r="K157" s="209"/>
    </row>
    <row r="158" spans="1:11" ht="20.25" customHeight="1" x14ac:dyDescent="0.45">
      <c r="A158" s="213"/>
      <c r="B158" s="208"/>
      <c r="C158" s="208"/>
      <c r="D158" s="208"/>
      <c r="E158" s="208"/>
      <c r="F158" s="208"/>
      <c r="G158" s="208"/>
      <c r="H158" s="208"/>
      <c r="I158" s="208"/>
      <c r="J158" s="208"/>
      <c r="K158" s="209"/>
    </row>
    <row r="159" spans="1:11" ht="20.25" customHeight="1" x14ac:dyDescent="0.45">
      <c r="A159" s="213"/>
      <c r="B159" s="208"/>
      <c r="C159" s="208"/>
      <c r="D159" s="208"/>
      <c r="E159" s="208"/>
      <c r="F159" s="208"/>
      <c r="G159" s="208"/>
      <c r="H159" s="208"/>
      <c r="I159" s="208"/>
      <c r="J159" s="208"/>
      <c r="K159" s="209"/>
    </row>
    <row r="160" spans="1:11" ht="20.25" customHeight="1" x14ac:dyDescent="0.45">
      <c r="A160" s="213"/>
      <c r="B160" s="208"/>
      <c r="C160" s="208"/>
      <c r="D160" s="208"/>
      <c r="E160" s="208"/>
      <c r="F160" s="208"/>
      <c r="G160" s="208"/>
      <c r="H160" s="208"/>
      <c r="I160" s="208"/>
      <c r="J160" s="208"/>
      <c r="K160" s="209"/>
    </row>
    <row r="161" spans="1:11" ht="20.25" customHeight="1" x14ac:dyDescent="0.45">
      <c r="A161" s="210"/>
      <c r="B161" s="211"/>
      <c r="C161" s="211"/>
      <c r="D161" s="211"/>
      <c r="E161" s="211"/>
      <c r="F161" s="211"/>
      <c r="G161" s="211"/>
      <c r="H161" s="211"/>
      <c r="I161" s="211"/>
      <c r="J161" s="211"/>
      <c r="K161" s="212"/>
    </row>
    <row r="163" spans="1:11" ht="20.25" customHeight="1" x14ac:dyDescent="0.45">
      <c r="A163" s="3" t="s">
        <v>32</v>
      </c>
    </row>
    <row r="164" spans="1:11" ht="20.25" customHeight="1" x14ac:dyDescent="0.45">
      <c r="A164" s="3" t="s">
        <v>25</v>
      </c>
      <c r="G164" s="3" t="s">
        <v>26</v>
      </c>
    </row>
    <row r="165" spans="1:11" ht="20.25" customHeight="1" x14ac:dyDescent="0.45">
      <c r="A165" s="204" t="s">
        <v>47</v>
      </c>
      <c r="B165" s="205"/>
      <c r="C165" s="205"/>
      <c r="D165" s="205"/>
      <c r="E165" s="206"/>
      <c r="G165" s="204" t="s">
        <v>48</v>
      </c>
      <c r="H165" s="214"/>
      <c r="I165" s="214"/>
      <c r="J165" s="214"/>
      <c r="K165" s="215"/>
    </row>
    <row r="166" spans="1:11" ht="20.25" customHeight="1" x14ac:dyDescent="0.45">
      <c r="A166" s="207"/>
      <c r="B166" s="208"/>
      <c r="C166" s="208"/>
      <c r="D166" s="208"/>
      <c r="E166" s="209"/>
      <c r="G166" s="213"/>
      <c r="H166" s="216"/>
      <c r="I166" s="216"/>
      <c r="J166" s="216"/>
      <c r="K166" s="217"/>
    </row>
    <row r="167" spans="1:11" ht="20.25" customHeight="1" x14ac:dyDescent="0.45">
      <c r="A167" s="207"/>
      <c r="B167" s="208"/>
      <c r="C167" s="208"/>
      <c r="D167" s="208"/>
      <c r="E167" s="209"/>
      <c r="G167" s="213"/>
      <c r="H167" s="216"/>
      <c r="I167" s="216"/>
      <c r="J167" s="216"/>
      <c r="K167" s="217"/>
    </row>
    <row r="168" spans="1:11" ht="20.25" customHeight="1" x14ac:dyDescent="0.45">
      <c r="A168" s="207"/>
      <c r="B168" s="208"/>
      <c r="C168" s="208"/>
      <c r="D168" s="208"/>
      <c r="E168" s="209"/>
      <c r="F168" s="221"/>
      <c r="G168" s="213"/>
      <c r="H168" s="216"/>
      <c r="I168" s="216"/>
      <c r="J168" s="216"/>
      <c r="K168" s="217"/>
    </row>
    <row r="169" spans="1:11" ht="20.25" customHeight="1" x14ac:dyDescent="0.45">
      <c r="A169" s="207"/>
      <c r="B169" s="208"/>
      <c r="C169" s="208"/>
      <c r="D169" s="208"/>
      <c r="E169" s="209"/>
      <c r="F169" s="221"/>
      <c r="G169" s="213"/>
      <c r="H169" s="216"/>
      <c r="I169" s="216"/>
      <c r="J169" s="216"/>
      <c r="K169" s="217"/>
    </row>
    <row r="170" spans="1:11" ht="20.25" customHeight="1" x14ac:dyDescent="0.45">
      <c r="A170" s="207"/>
      <c r="B170" s="208"/>
      <c r="C170" s="208"/>
      <c r="D170" s="208"/>
      <c r="E170" s="209"/>
      <c r="G170" s="213"/>
      <c r="H170" s="216"/>
      <c r="I170" s="216"/>
      <c r="J170" s="216"/>
      <c r="K170" s="217"/>
    </row>
    <row r="171" spans="1:11" ht="20.25" customHeight="1" x14ac:dyDescent="0.45">
      <c r="A171" s="207"/>
      <c r="B171" s="208"/>
      <c r="C171" s="208"/>
      <c r="D171" s="208"/>
      <c r="E171" s="209"/>
      <c r="G171" s="213"/>
      <c r="H171" s="216"/>
      <c r="I171" s="216"/>
      <c r="J171" s="216"/>
      <c r="K171" s="217"/>
    </row>
    <row r="172" spans="1:11" ht="20.25" customHeight="1" x14ac:dyDescent="0.45">
      <c r="A172" s="207"/>
      <c r="B172" s="208"/>
      <c r="C172" s="208"/>
      <c r="D172" s="208"/>
      <c r="E172" s="209"/>
      <c r="G172" s="213"/>
      <c r="H172" s="216"/>
      <c r="I172" s="216"/>
      <c r="J172" s="216"/>
      <c r="K172" s="217"/>
    </row>
    <row r="173" spans="1:11" ht="20.25" customHeight="1" x14ac:dyDescent="0.45">
      <c r="A173" s="210"/>
      <c r="B173" s="211"/>
      <c r="C173" s="211"/>
      <c r="D173" s="211"/>
      <c r="E173" s="212"/>
      <c r="G173" s="218"/>
      <c r="H173" s="219"/>
      <c r="I173" s="219"/>
      <c r="J173" s="219"/>
      <c r="K173" s="220"/>
    </row>
    <row r="174" spans="1:11" ht="20.25" customHeight="1" x14ac:dyDescent="0.45">
      <c r="A174" s="3" t="s">
        <v>30</v>
      </c>
    </row>
    <row r="175" spans="1:11" ht="20.25" customHeight="1" x14ac:dyDescent="0.45">
      <c r="A175" s="204" t="s">
        <v>49</v>
      </c>
      <c r="B175" s="205"/>
      <c r="C175" s="205"/>
      <c r="D175" s="205"/>
      <c r="E175" s="205"/>
      <c r="F175" s="205"/>
      <c r="G175" s="205"/>
      <c r="H175" s="205"/>
      <c r="I175" s="205"/>
      <c r="J175" s="205"/>
      <c r="K175" s="206"/>
    </row>
    <row r="176" spans="1:11" ht="20.25" customHeight="1" x14ac:dyDescent="0.45">
      <c r="A176" s="207"/>
      <c r="B176" s="208"/>
      <c r="C176" s="208"/>
      <c r="D176" s="208"/>
      <c r="E176" s="208"/>
      <c r="F176" s="208"/>
      <c r="G176" s="208"/>
      <c r="H176" s="208"/>
      <c r="I176" s="208"/>
      <c r="J176" s="208"/>
      <c r="K176" s="209"/>
    </row>
    <row r="177" spans="1:11" ht="20.25" customHeight="1" x14ac:dyDescent="0.45">
      <c r="A177" s="207"/>
      <c r="B177" s="208"/>
      <c r="C177" s="208"/>
      <c r="D177" s="208"/>
      <c r="E177" s="208"/>
      <c r="F177" s="208"/>
      <c r="G177" s="208"/>
      <c r="H177" s="208"/>
      <c r="I177" s="208"/>
      <c r="J177" s="208"/>
      <c r="K177" s="209"/>
    </row>
    <row r="178" spans="1:11" ht="20.25" customHeight="1" x14ac:dyDescent="0.45">
      <c r="A178" s="210"/>
      <c r="B178" s="211"/>
      <c r="C178" s="211"/>
      <c r="D178" s="211"/>
      <c r="E178" s="211"/>
      <c r="F178" s="211"/>
      <c r="G178" s="211"/>
      <c r="H178" s="211"/>
      <c r="I178" s="211"/>
      <c r="J178" s="211"/>
      <c r="K178" s="212"/>
    </row>
    <row r="180" spans="1:11" ht="20.25" customHeight="1" x14ac:dyDescent="0.45">
      <c r="A180" s="3" t="s">
        <v>61</v>
      </c>
    </row>
    <row r="181" spans="1:11" ht="20.25" customHeight="1" x14ac:dyDescent="0.45">
      <c r="A181" s="204" t="s">
        <v>124</v>
      </c>
      <c r="B181" s="205"/>
      <c r="C181" s="205"/>
      <c r="D181" s="205"/>
      <c r="E181" s="205"/>
      <c r="F181" s="205"/>
      <c r="G181" s="205"/>
      <c r="H181" s="205"/>
      <c r="I181" s="205"/>
      <c r="J181" s="205"/>
      <c r="K181" s="206"/>
    </row>
    <row r="182" spans="1:11" ht="20.25" customHeight="1" x14ac:dyDescent="0.45">
      <c r="A182" s="207"/>
      <c r="B182" s="208"/>
      <c r="C182" s="208"/>
      <c r="D182" s="208"/>
      <c r="E182" s="208"/>
      <c r="F182" s="208"/>
      <c r="G182" s="208"/>
      <c r="H182" s="208"/>
      <c r="I182" s="208"/>
      <c r="J182" s="208"/>
      <c r="K182" s="209"/>
    </row>
    <row r="183" spans="1:11" ht="20.25" customHeight="1" x14ac:dyDescent="0.45">
      <c r="A183" s="207"/>
      <c r="B183" s="208"/>
      <c r="C183" s="208"/>
      <c r="D183" s="208"/>
      <c r="E183" s="208"/>
      <c r="F183" s="208"/>
      <c r="G183" s="208"/>
      <c r="H183" s="208"/>
      <c r="I183" s="208"/>
      <c r="J183" s="208"/>
      <c r="K183" s="209"/>
    </row>
    <row r="184" spans="1:11" ht="20.25" customHeight="1" x14ac:dyDescent="0.45">
      <c r="A184" s="207"/>
      <c r="B184" s="208"/>
      <c r="C184" s="208"/>
      <c r="D184" s="208"/>
      <c r="E184" s="208"/>
      <c r="F184" s="208"/>
      <c r="G184" s="208"/>
      <c r="H184" s="208"/>
      <c r="I184" s="208"/>
      <c r="J184" s="208"/>
      <c r="K184" s="209"/>
    </row>
    <row r="185" spans="1:11" ht="20.25" customHeight="1" x14ac:dyDescent="0.45">
      <c r="A185" s="207"/>
      <c r="B185" s="208"/>
      <c r="C185" s="208"/>
      <c r="D185" s="208"/>
      <c r="E185" s="208"/>
      <c r="F185" s="208"/>
      <c r="G185" s="208"/>
      <c r="H185" s="208"/>
      <c r="I185" s="208"/>
      <c r="J185" s="208"/>
      <c r="K185" s="209"/>
    </row>
    <row r="186" spans="1:11" ht="20.25" customHeight="1" x14ac:dyDescent="0.45">
      <c r="A186" s="210"/>
      <c r="B186" s="211"/>
      <c r="C186" s="211"/>
      <c r="D186" s="211"/>
      <c r="E186" s="211"/>
      <c r="F186" s="211"/>
      <c r="G186" s="211"/>
      <c r="H186" s="211"/>
      <c r="I186" s="211"/>
      <c r="J186" s="211"/>
      <c r="K186" s="212"/>
    </row>
  </sheetData>
  <protectedRanges>
    <protectedRange sqref="A130:K130" name="範囲1"/>
  </protectedRanges>
  <mergeCells count="55">
    <mergeCell ref="A44:K45"/>
    <mergeCell ref="A25:K28"/>
    <mergeCell ref="A31:E39"/>
    <mergeCell ref="G31:K39"/>
    <mergeCell ref="F34:F35"/>
    <mergeCell ref="A41:K42"/>
    <mergeCell ref="A88:K89"/>
    <mergeCell ref="A47:K49"/>
    <mergeCell ref="A53:E61"/>
    <mergeCell ref="G53:K61"/>
    <mergeCell ref="F56:F57"/>
    <mergeCell ref="A63:K64"/>
    <mergeCell ref="A66:K67"/>
    <mergeCell ref="A69:K71"/>
    <mergeCell ref="A75:E83"/>
    <mergeCell ref="G75:K83"/>
    <mergeCell ref="F78:F79"/>
    <mergeCell ref="A85:K86"/>
    <mergeCell ref="A131:K139"/>
    <mergeCell ref="A91:K93"/>
    <mergeCell ref="A96:E104"/>
    <mergeCell ref="G96:K104"/>
    <mergeCell ref="F99:F100"/>
    <mergeCell ref="A106:K107"/>
    <mergeCell ref="A109:K110"/>
    <mergeCell ref="A112:K114"/>
    <mergeCell ref="A119:K127"/>
    <mergeCell ref="A130:B130"/>
    <mergeCell ref="D130:E130"/>
    <mergeCell ref="F130:K130"/>
    <mergeCell ref="A181:K186"/>
    <mergeCell ref="A142:K150"/>
    <mergeCell ref="A153:K161"/>
    <mergeCell ref="A165:E173"/>
    <mergeCell ref="G165:K173"/>
    <mergeCell ref="F168:F169"/>
    <mergeCell ref="A175:K178"/>
    <mergeCell ref="A14:B14"/>
    <mergeCell ref="D14:E14"/>
    <mergeCell ref="A15:B15"/>
    <mergeCell ref="D15:E15"/>
    <mergeCell ref="A16:B16"/>
    <mergeCell ref="D16:E16"/>
    <mergeCell ref="A19:B19"/>
    <mergeCell ref="D19:E19"/>
    <mergeCell ref="G19:K19"/>
    <mergeCell ref="A20:B20"/>
    <mergeCell ref="D20:E20"/>
    <mergeCell ref="G20:K20"/>
    <mergeCell ref="A21:B21"/>
    <mergeCell ref="D21:E21"/>
    <mergeCell ref="G21:K21"/>
    <mergeCell ref="A22:B22"/>
    <mergeCell ref="D22:E22"/>
    <mergeCell ref="G22:K22"/>
  </mergeCells>
  <phoneticPr fontId="1"/>
  <conditionalFormatting sqref="A131:K139">
    <cfRule type="expression" dxfId="3" priority="5">
      <formula>$C$130&gt;700</formula>
    </cfRule>
  </conditionalFormatting>
  <conditionalFormatting sqref="C130:D130">
    <cfRule type="expression" dxfId="2" priority="3">
      <formula>$B$130&gt;700</formula>
    </cfRule>
  </conditionalFormatting>
  <conditionalFormatting sqref="F130">
    <cfRule type="expression" dxfId="1" priority="2">
      <formula>$B$130&gt;700</formula>
    </cfRule>
  </conditionalFormatting>
  <conditionalFormatting sqref="F130:K130">
    <cfRule type="expression" dxfId="0" priority="1">
      <formula>$C$130&gt;700</formula>
    </cfRule>
  </conditionalFormatting>
  <pageMargins left="0.7" right="0.7" top="0.75" bottom="0.75" header="0.3" footer="0.3"/>
  <pageSetup paperSize="9" scale="76" fitToHeight="0" orientation="portrait" r:id="rId1"/>
  <rowBreaks count="3" manualBreakCount="3">
    <brk id="50" max="10" man="1"/>
    <brk id="93" max="10" man="1"/>
    <brk id="1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topLeftCell="A2" workbookViewId="0">
      <selection activeCell="B26" sqref="B26"/>
    </sheetView>
  </sheetViews>
  <sheetFormatPr defaultColWidth="8.69921875" defaultRowHeight="17.399999999999999" x14ac:dyDescent="0.45"/>
  <cols>
    <col min="1" max="1" width="19.69921875" style="7" customWidth="1"/>
    <col min="2" max="5" width="13.19921875" style="7" customWidth="1"/>
    <col min="6" max="6" width="45.69921875" style="7" customWidth="1"/>
    <col min="7" max="16384" width="8.69921875" style="7"/>
  </cols>
  <sheetData>
    <row r="1" spans="1:8" ht="19.5" customHeight="1" thickBot="1" x14ac:dyDescent="0.5">
      <c r="A1" s="246" t="s">
        <v>122</v>
      </c>
      <c r="B1" s="246"/>
      <c r="C1" s="246"/>
      <c r="D1" s="9" t="s">
        <v>62</v>
      </c>
      <c r="E1" s="247"/>
      <c r="F1" s="248"/>
    </row>
    <row r="2" spans="1:8" ht="18.45" customHeight="1" thickBot="1" x14ac:dyDescent="0.5">
      <c r="B2" s="8"/>
      <c r="C2" s="8"/>
      <c r="D2" s="9" t="s">
        <v>63</v>
      </c>
      <c r="E2" s="249"/>
      <c r="F2" s="250"/>
    </row>
    <row r="3" spans="1:8" ht="16.95" customHeight="1" thickBot="1" x14ac:dyDescent="0.5">
      <c r="A3" s="10" t="s">
        <v>64</v>
      </c>
      <c r="B3" s="251" t="s">
        <v>106</v>
      </c>
      <c r="C3" s="251"/>
      <c r="D3" s="251"/>
      <c r="E3" s="251"/>
      <c r="F3" s="9" t="s">
        <v>65</v>
      </c>
    </row>
    <row r="4" spans="1:8" ht="16.95" customHeight="1" x14ac:dyDescent="0.45">
      <c r="A4" s="242" t="s">
        <v>66</v>
      </c>
      <c r="B4" s="244" t="s">
        <v>67</v>
      </c>
      <c r="C4" s="242" t="s">
        <v>107</v>
      </c>
      <c r="D4" s="242" t="s">
        <v>69</v>
      </c>
      <c r="E4" s="11" t="s">
        <v>70</v>
      </c>
      <c r="F4" s="12" t="s">
        <v>71</v>
      </c>
    </row>
    <row r="5" spans="1:8" ht="16.95" customHeight="1" thickBot="1" x14ac:dyDescent="0.5">
      <c r="A5" s="243"/>
      <c r="B5" s="245"/>
      <c r="C5" s="243"/>
      <c r="D5" s="243"/>
      <c r="E5" s="13" t="s">
        <v>72</v>
      </c>
      <c r="F5" s="14" t="s">
        <v>73</v>
      </c>
    </row>
    <row r="6" spans="1:8" ht="16.95" customHeight="1" x14ac:dyDescent="0.45">
      <c r="A6" s="15" t="s">
        <v>74</v>
      </c>
      <c r="B6" s="16">
        <v>2400000</v>
      </c>
      <c r="C6" s="56">
        <v>2400000</v>
      </c>
      <c r="D6" s="17">
        <v>2400000</v>
      </c>
      <c r="E6" s="18">
        <f>IF(B6-D6&lt;0,"",(B6-D6))</f>
        <v>0</v>
      </c>
      <c r="F6" s="55">
        <f>IF(B6-C6&lt;0,"",(B6-C6))</f>
        <v>0</v>
      </c>
    </row>
    <row r="7" spans="1:8" ht="16.95" customHeight="1" thickBot="1" x14ac:dyDescent="0.5">
      <c r="A7" s="19" t="s">
        <v>75</v>
      </c>
      <c r="B7" s="20">
        <v>600000</v>
      </c>
      <c r="C7" s="51">
        <v>601234</v>
      </c>
      <c r="D7" s="42">
        <v>601234</v>
      </c>
      <c r="E7" s="21"/>
      <c r="F7" s="22"/>
    </row>
    <row r="8" spans="1:8" ht="16.95" customHeight="1" thickBot="1" x14ac:dyDescent="0.5">
      <c r="A8" s="23" t="s">
        <v>76</v>
      </c>
      <c r="B8" s="24">
        <f>IF(SUM(B6,B7)=0,"",SUM(B6,B7))</f>
        <v>3000000</v>
      </c>
      <c r="C8" s="52">
        <f t="shared" ref="C8:D8" si="0">IF(SUM(C6,C7)=0,"",SUM(C6,C7))</f>
        <v>3001234</v>
      </c>
      <c r="D8" s="31">
        <f t="shared" si="0"/>
        <v>3001234</v>
      </c>
      <c r="E8" s="25">
        <f>E6</f>
        <v>0</v>
      </c>
      <c r="F8" s="24">
        <f>F6</f>
        <v>0</v>
      </c>
    </row>
    <row r="9" spans="1:8" ht="16.95" customHeight="1" x14ac:dyDescent="0.45"/>
    <row r="10" spans="1:8" ht="16.95" customHeight="1" thickBot="1" x14ac:dyDescent="0.5">
      <c r="A10" s="10" t="s">
        <v>77</v>
      </c>
      <c r="B10" s="9"/>
      <c r="C10" s="26"/>
      <c r="D10" s="26"/>
      <c r="E10" s="26"/>
      <c r="F10" s="9" t="s">
        <v>78</v>
      </c>
      <c r="H10" s="43"/>
    </row>
    <row r="11" spans="1:8" ht="16.95" customHeight="1" x14ac:dyDescent="0.45">
      <c r="A11" s="242" t="s">
        <v>66</v>
      </c>
      <c r="B11" s="244" t="s">
        <v>79</v>
      </c>
      <c r="C11" s="242" t="s">
        <v>80</v>
      </c>
      <c r="D11" s="242" t="s">
        <v>81</v>
      </c>
      <c r="E11" s="27" t="s">
        <v>108</v>
      </c>
      <c r="F11" s="244" t="s">
        <v>83</v>
      </c>
    </row>
    <row r="12" spans="1:8" ht="16.95" customHeight="1" thickBot="1" x14ac:dyDescent="0.5">
      <c r="A12" s="243"/>
      <c r="B12" s="245"/>
      <c r="C12" s="243"/>
      <c r="D12" s="243"/>
      <c r="E12" s="28" t="s">
        <v>84</v>
      </c>
      <c r="F12" s="245"/>
    </row>
    <row r="13" spans="1:8" ht="16.95" customHeight="1" x14ac:dyDescent="0.45">
      <c r="A13" s="44" t="s">
        <v>109</v>
      </c>
      <c r="B13" s="17">
        <v>997380</v>
      </c>
      <c r="C13" s="17">
        <v>1150000</v>
      </c>
      <c r="D13" s="29">
        <v>1150000</v>
      </c>
      <c r="E13" s="18" t="str">
        <f>IF(C13-D13=0,"",C13-D13)</f>
        <v/>
      </c>
      <c r="F13" s="45"/>
    </row>
    <row r="14" spans="1:8" ht="16.95" customHeight="1" x14ac:dyDescent="0.45">
      <c r="A14" s="44" t="s">
        <v>110</v>
      </c>
      <c r="B14" s="29">
        <v>500000</v>
      </c>
      <c r="C14" s="29">
        <v>300000</v>
      </c>
      <c r="D14" s="29">
        <v>300000</v>
      </c>
      <c r="E14" s="46" t="str">
        <f>IF(C14-D14=0,"",C14-D14)</f>
        <v/>
      </c>
      <c r="F14" s="47"/>
    </row>
    <row r="15" spans="1:8" ht="16.95" customHeight="1" x14ac:dyDescent="0.45">
      <c r="A15" s="44" t="s">
        <v>111</v>
      </c>
      <c r="B15" s="29">
        <v>500000</v>
      </c>
      <c r="C15" s="29">
        <v>601234</v>
      </c>
      <c r="D15" s="29">
        <v>601234</v>
      </c>
      <c r="E15" s="46" t="str">
        <f t="shared" ref="E15:E26" si="1">IF(C15-D15=0,"",C15-D15)</f>
        <v/>
      </c>
      <c r="F15" s="47"/>
    </row>
    <row r="16" spans="1:8" ht="16.95" customHeight="1" x14ac:dyDescent="0.45">
      <c r="A16" s="44" t="s">
        <v>112</v>
      </c>
      <c r="B16" s="29">
        <v>340000</v>
      </c>
      <c r="C16" s="29">
        <v>300000</v>
      </c>
      <c r="D16" s="29">
        <v>300000</v>
      </c>
      <c r="E16" s="46" t="str">
        <f t="shared" si="1"/>
        <v/>
      </c>
      <c r="F16" s="47"/>
    </row>
    <row r="17" spans="1:6" ht="16.95" customHeight="1" x14ac:dyDescent="0.45">
      <c r="A17" s="44" t="s">
        <v>113</v>
      </c>
      <c r="B17" s="29">
        <v>660000</v>
      </c>
      <c r="C17" s="29">
        <v>650000</v>
      </c>
      <c r="D17" s="29">
        <v>0</v>
      </c>
      <c r="E17" s="46">
        <f t="shared" si="1"/>
        <v>650000</v>
      </c>
      <c r="F17" s="47"/>
    </row>
    <row r="18" spans="1:6" ht="16.95" customHeight="1" x14ac:dyDescent="0.45">
      <c r="A18" s="44"/>
      <c r="B18" s="29"/>
      <c r="C18" s="29"/>
      <c r="D18" s="29"/>
      <c r="E18" s="46" t="str">
        <f t="shared" si="1"/>
        <v/>
      </c>
      <c r="F18" s="47"/>
    </row>
    <row r="19" spans="1:6" ht="16.95" customHeight="1" x14ac:dyDescent="0.45">
      <c r="A19" s="44"/>
      <c r="B19" s="29"/>
      <c r="C19" s="29"/>
      <c r="D19" s="29"/>
      <c r="E19" s="46" t="str">
        <f t="shared" si="1"/>
        <v/>
      </c>
      <c r="F19" s="47"/>
    </row>
    <row r="20" spans="1:6" ht="16.95" customHeight="1" x14ac:dyDescent="0.45">
      <c r="A20" s="44"/>
      <c r="B20" s="29"/>
      <c r="C20" s="29"/>
      <c r="D20" s="29"/>
      <c r="E20" s="46" t="str">
        <f t="shared" si="1"/>
        <v/>
      </c>
      <c r="F20" s="47"/>
    </row>
    <row r="21" spans="1:6" ht="16.95" customHeight="1" x14ac:dyDescent="0.45">
      <c r="A21" s="44"/>
      <c r="B21" s="29"/>
      <c r="C21" s="29"/>
      <c r="D21" s="29"/>
      <c r="E21" s="46" t="str">
        <f t="shared" si="1"/>
        <v/>
      </c>
      <c r="F21" s="47"/>
    </row>
    <row r="22" spans="1:6" ht="16.95" customHeight="1" x14ac:dyDescent="0.45">
      <c r="A22" s="44"/>
      <c r="B22" s="29"/>
      <c r="C22" s="29"/>
      <c r="D22" s="29"/>
      <c r="E22" s="46" t="str">
        <f t="shared" si="1"/>
        <v/>
      </c>
      <c r="F22" s="47"/>
    </row>
    <row r="23" spans="1:6" ht="16.95" customHeight="1" x14ac:dyDescent="0.45">
      <c r="A23" s="44"/>
      <c r="B23" s="29"/>
      <c r="C23" s="29"/>
      <c r="D23" s="29"/>
      <c r="E23" s="46" t="str">
        <f t="shared" si="1"/>
        <v/>
      </c>
      <c r="F23" s="47"/>
    </row>
    <row r="24" spans="1:6" ht="16.95" customHeight="1" thickBot="1" x14ac:dyDescent="0.5">
      <c r="A24" s="44"/>
      <c r="B24" s="29"/>
      <c r="C24" s="29"/>
      <c r="D24" s="29"/>
      <c r="E24" s="46" t="str">
        <f t="shared" si="1"/>
        <v/>
      </c>
      <c r="F24" s="47"/>
    </row>
    <row r="25" spans="1:6" ht="16.95" customHeight="1" thickBot="1" x14ac:dyDescent="0.5">
      <c r="A25" s="88" t="s">
        <v>85</v>
      </c>
      <c r="B25" s="118">
        <f>IF(SUM(B13:B24)=0,"",SUM(B13:B24))</f>
        <v>2997380</v>
      </c>
      <c r="C25" s="89"/>
      <c r="D25" s="90"/>
      <c r="E25" s="120" t="str">
        <f t="shared" si="1"/>
        <v/>
      </c>
      <c r="F25" s="87"/>
    </row>
    <row r="26" spans="1:6" ht="16.95" customHeight="1" thickBot="1" x14ac:dyDescent="0.5">
      <c r="A26" s="91" t="s">
        <v>86</v>
      </c>
      <c r="B26" s="119">
        <f>IFERROR(B27-B25,"")</f>
        <v>2620</v>
      </c>
      <c r="C26" s="92"/>
      <c r="D26" s="93"/>
      <c r="E26" s="120" t="str">
        <f t="shared" si="1"/>
        <v/>
      </c>
      <c r="F26" s="87"/>
    </row>
    <row r="27" spans="1:6" ht="16.95" customHeight="1" thickBot="1" x14ac:dyDescent="0.5">
      <c r="A27" s="30" t="s">
        <v>114</v>
      </c>
      <c r="B27" s="31">
        <f>IFERROR(ROUNDUP(B25,-4),"")</f>
        <v>3000000</v>
      </c>
      <c r="C27" s="53">
        <f>IF(SUM(C13:C26)=0,"",SUM(C13:C26))</f>
        <v>3001234</v>
      </c>
      <c r="D27" s="31">
        <f>IF(SUM(D13:D26)=0,"",SUM(D13:D26))</f>
        <v>2351234</v>
      </c>
      <c r="E27" s="49">
        <f>IF(SUM(E13:E26)=0,"",SUM(E13:E26))</f>
        <v>650000</v>
      </c>
      <c r="F27" s="32"/>
    </row>
    <row r="28" spans="1:6" x14ac:dyDescent="0.45">
      <c r="A28" s="7" t="s">
        <v>115</v>
      </c>
    </row>
    <row r="29" spans="1:6" x14ac:dyDescent="0.45">
      <c r="A29" s="7" t="s">
        <v>89</v>
      </c>
    </row>
  </sheetData>
  <mergeCells count="13">
    <mergeCell ref="A1:C1"/>
    <mergeCell ref="E1:F1"/>
    <mergeCell ref="E2:F2"/>
    <mergeCell ref="B3:E3"/>
    <mergeCell ref="A4:A5"/>
    <mergeCell ref="B4:B5"/>
    <mergeCell ref="C4:C5"/>
    <mergeCell ref="D4:D5"/>
    <mergeCell ref="A11:A12"/>
    <mergeCell ref="B11:B12"/>
    <mergeCell ref="C11:C12"/>
    <mergeCell ref="D11:D12"/>
    <mergeCell ref="F11:F12"/>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3"/>
  <sheetViews>
    <sheetView topLeftCell="A2" workbookViewId="0">
      <selection activeCell="B25" sqref="B25"/>
    </sheetView>
  </sheetViews>
  <sheetFormatPr defaultColWidth="8.69921875" defaultRowHeight="17.399999999999999" x14ac:dyDescent="0.45"/>
  <cols>
    <col min="1" max="1" width="19.19921875" style="7" customWidth="1"/>
    <col min="2" max="5" width="13.19921875" style="7" customWidth="1"/>
    <col min="6" max="6" width="48.19921875" style="7" customWidth="1"/>
    <col min="7" max="16384" width="8.69921875" style="7"/>
  </cols>
  <sheetData>
    <row r="1" spans="1:8" ht="19.5" customHeight="1" thickBot="1" x14ac:dyDescent="0.5">
      <c r="A1" s="246" t="s">
        <v>123</v>
      </c>
      <c r="B1" s="246"/>
      <c r="C1" s="246"/>
      <c r="D1" s="9" t="s">
        <v>62</v>
      </c>
      <c r="E1" s="247"/>
      <c r="F1" s="248"/>
    </row>
    <row r="2" spans="1:8" ht="18.45" customHeight="1" thickBot="1" x14ac:dyDescent="0.5">
      <c r="B2" s="8"/>
      <c r="C2" s="8"/>
      <c r="D2" s="9" t="s">
        <v>63</v>
      </c>
      <c r="E2" s="249"/>
      <c r="F2" s="250"/>
    </row>
    <row r="3" spans="1:8" ht="16.95" customHeight="1" thickBot="1" x14ac:dyDescent="0.5">
      <c r="A3" s="10" t="s">
        <v>64</v>
      </c>
      <c r="B3" s="251" t="s">
        <v>106</v>
      </c>
      <c r="C3" s="251"/>
      <c r="D3" s="251"/>
      <c r="E3" s="251"/>
      <c r="F3" s="9" t="s">
        <v>65</v>
      </c>
    </row>
    <row r="4" spans="1:8" ht="16.95" customHeight="1" x14ac:dyDescent="0.45">
      <c r="A4" s="242" t="s">
        <v>66</v>
      </c>
      <c r="B4" s="244" t="s">
        <v>67</v>
      </c>
      <c r="C4" s="242" t="s">
        <v>107</v>
      </c>
      <c r="D4" s="242" t="s">
        <v>69</v>
      </c>
      <c r="E4" s="11" t="s">
        <v>70</v>
      </c>
      <c r="F4" s="12" t="s">
        <v>71</v>
      </c>
    </row>
    <row r="5" spans="1:8" ht="16.95" customHeight="1" thickBot="1" x14ac:dyDescent="0.5">
      <c r="A5" s="243"/>
      <c r="B5" s="245"/>
      <c r="C5" s="243"/>
      <c r="D5" s="243"/>
      <c r="E5" s="13" t="s">
        <v>72</v>
      </c>
      <c r="F5" s="14" t="s">
        <v>73</v>
      </c>
    </row>
    <row r="6" spans="1:8" ht="16.95" customHeight="1" x14ac:dyDescent="0.45">
      <c r="A6" s="15" t="s">
        <v>74</v>
      </c>
      <c r="B6" s="16">
        <v>2400000</v>
      </c>
      <c r="C6" s="56">
        <v>2242000</v>
      </c>
      <c r="D6" s="17">
        <v>2400000</v>
      </c>
      <c r="E6" s="18">
        <f>IF(B6-D6&lt;0,"",(B6-D6))</f>
        <v>0</v>
      </c>
      <c r="F6" s="55">
        <f>IF(B6-C6&lt;0,"",(B6-C6))</f>
        <v>158000</v>
      </c>
    </row>
    <row r="7" spans="1:8" ht="16.95" customHeight="1" thickBot="1" x14ac:dyDescent="0.5">
      <c r="A7" s="19" t="s">
        <v>75</v>
      </c>
      <c r="B7" s="20">
        <v>600000</v>
      </c>
      <c r="C7" s="51">
        <v>560700</v>
      </c>
      <c r="D7" s="42">
        <v>560700</v>
      </c>
      <c r="E7" s="21"/>
      <c r="F7" s="22"/>
    </row>
    <row r="8" spans="1:8" ht="16.95" customHeight="1" thickBot="1" x14ac:dyDescent="0.5">
      <c r="A8" s="23" t="s">
        <v>76</v>
      </c>
      <c r="B8" s="24">
        <f>IF(SUM(B6,B7)=0,"",SUM(B6,B7))</f>
        <v>3000000</v>
      </c>
      <c r="C8" s="52">
        <f>IF(SUM(C6,C7)=0,"",SUM(C6,C7))</f>
        <v>2802700</v>
      </c>
      <c r="D8" s="31">
        <f>IF(SUM(D6,D7)=0,"",SUM(D6,D7))</f>
        <v>2960700</v>
      </c>
      <c r="E8" s="25">
        <f>E6</f>
        <v>0</v>
      </c>
      <c r="F8" s="24">
        <f>F6</f>
        <v>158000</v>
      </c>
    </row>
    <row r="9" spans="1:8" ht="16.95" customHeight="1" x14ac:dyDescent="0.45"/>
    <row r="10" spans="1:8" ht="16.95" customHeight="1" thickBot="1" x14ac:dyDescent="0.5">
      <c r="A10" s="10" t="s">
        <v>77</v>
      </c>
      <c r="B10" s="9"/>
      <c r="C10" s="26"/>
      <c r="D10" s="26"/>
      <c r="E10" s="26"/>
      <c r="F10" s="9" t="s">
        <v>78</v>
      </c>
      <c r="H10" s="43"/>
    </row>
    <row r="11" spans="1:8" ht="16.95" customHeight="1" x14ac:dyDescent="0.45">
      <c r="A11" s="242" t="s">
        <v>66</v>
      </c>
      <c r="B11" s="244" t="s">
        <v>79</v>
      </c>
      <c r="C11" s="242" t="s">
        <v>80</v>
      </c>
      <c r="D11" s="242" t="s">
        <v>81</v>
      </c>
      <c r="E11" s="27" t="s">
        <v>108</v>
      </c>
      <c r="F11" s="244" t="s">
        <v>83</v>
      </c>
    </row>
    <row r="12" spans="1:8" ht="16.95" customHeight="1" thickBot="1" x14ac:dyDescent="0.5">
      <c r="A12" s="243"/>
      <c r="B12" s="245"/>
      <c r="C12" s="243"/>
      <c r="D12" s="243"/>
      <c r="E12" s="28" t="s">
        <v>84</v>
      </c>
      <c r="F12" s="245"/>
    </row>
    <row r="13" spans="1:8" ht="16.95" customHeight="1" x14ac:dyDescent="0.45">
      <c r="A13" s="44" t="s">
        <v>109</v>
      </c>
      <c r="B13" s="17">
        <v>997380</v>
      </c>
      <c r="C13" s="17">
        <v>430000</v>
      </c>
      <c r="D13" s="29">
        <v>430000</v>
      </c>
      <c r="E13" s="18" t="str">
        <f t="shared" ref="E13:E26" si="0">IF(C13-D13=0,"",C13-D13)</f>
        <v/>
      </c>
      <c r="F13" s="45" t="s">
        <v>116</v>
      </c>
    </row>
    <row r="14" spans="1:8" ht="16.95" customHeight="1" x14ac:dyDescent="0.45">
      <c r="A14" s="44" t="s">
        <v>110</v>
      </c>
      <c r="B14" s="29">
        <v>500000</v>
      </c>
      <c r="C14" s="29">
        <v>490000</v>
      </c>
      <c r="D14" s="29">
        <v>490000</v>
      </c>
      <c r="E14" s="46" t="str">
        <f t="shared" si="0"/>
        <v/>
      </c>
      <c r="F14" s="47"/>
    </row>
    <row r="15" spans="1:8" ht="16.95" customHeight="1" x14ac:dyDescent="0.45">
      <c r="A15" s="44" t="s">
        <v>111</v>
      </c>
      <c r="B15" s="29">
        <v>500000</v>
      </c>
      <c r="C15" s="29">
        <v>600700</v>
      </c>
      <c r="D15" s="29">
        <v>600700</v>
      </c>
      <c r="E15" s="46" t="str">
        <f t="shared" si="0"/>
        <v/>
      </c>
      <c r="F15" s="47"/>
    </row>
    <row r="16" spans="1:8" ht="16.95" customHeight="1" x14ac:dyDescent="0.45">
      <c r="A16" s="44" t="s">
        <v>112</v>
      </c>
      <c r="B16" s="29">
        <v>340000</v>
      </c>
      <c r="C16" s="29">
        <v>510000</v>
      </c>
      <c r="D16" s="29">
        <v>510000</v>
      </c>
      <c r="E16" s="46" t="str">
        <f t="shared" si="0"/>
        <v/>
      </c>
      <c r="F16" s="47"/>
    </row>
    <row r="17" spans="1:6" ht="16.95" customHeight="1" x14ac:dyDescent="0.45">
      <c r="A17" s="44" t="s">
        <v>113</v>
      </c>
      <c r="B17" s="29">
        <v>660000</v>
      </c>
      <c r="C17" s="29">
        <v>772000</v>
      </c>
      <c r="D17" s="29">
        <v>0</v>
      </c>
      <c r="E17" s="46">
        <f t="shared" si="0"/>
        <v>772000</v>
      </c>
      <c r="F17" s="47"/>
    </row>
    <row r="18" spans="1:6" ht="16.95" customHeight="1" x14ac:dyDescent="0.45">
      <c r="A18" s="44"/>
      <c r="B18" s="29"/>
      <c r="C18" s="29"/>
      <c r="D18" s="29"/>
      <c r="E18" s="46" t="str">
        <f t="shared" si="0"/>
        <v/>
      </c>
      <c r="F18" s="47"/>
    </row>
    <row r="19" spans="1:6" ht="16.95" customHeight="1" x14ac:dyDescent="0.45">
      <c r="A19" s="44"/>
      <c r="B19" s="29"/>
      <c r="C19" s="29"/>
      <c r="D19" s="29"/>
      <c r="E19" s="46" t="str">
        <f t="shared" si="0"/>
        <v/>
      </c>
      <c r="F19" s="47"/>
    </row>
    <row r="20" spans="1:6" ht="16.95" customHeight="1" x14ac:dyDescent="0.45">
      <c r="A20" s="44"/>
      <c r="B20" s="29"/>
      <c r="C20" s="29"/>
      <c r="D20" s="29"/>
      <c r="E20" s="46" t="str">
        <f t="shared" si="0"/>
        <v/>
      </c>
      <c r="F20" s="47"/>
    </row>
    <row r="21" spans="1:6" ht="16.95" customHeight="1" x14ac:dyDescent="0.45">
      <c r="A21" s="44"/>
      <c r="B21" s="29"/>
      <c r="C21" s="29"/>
      <c r="D21" s="29"/>
      <c r="E21" s="46" t="str">
        <f t="shared" si="0"/>
        <v/>
      </c>
      <c r="F21" s="47"/>
    </row>
    <row r="22" spans="1:6" ht="16.95" customHeight="1" x14ac:dyDescent="0.45">
      <c r="A22" s="44"/>
      <c r="B22" s="29"/>
      <c r="C22" s="29"/>
      <c r="D22" s="29"/>
      <c r="E22" s="46" t="str">
        <f t="shared" si="0"/>
        <v/>
      </c>
      <c r="F22" s="47"/>
    </row>
    <row r="23" spans="1:6" ht="16.95" customHeight="1" x14ac:dyDescent="0.45">
      <c r="A23" s="44"/>
      <c r="B23" s="29"/>
      <c r="C23" s="29"/>
      <c r="D23" s="29"/>
      <c r="E23" s="46" t="str">
        <f t="shared" si="0"/>
        <v/>
      </c>
      <c r="F23" s="47"/>
    </row>
    <row r="24" spans="1:6" ht="16.95" customHeight="1" thickBot="1" x14ac:dyDescent="0.5">
      <c r="A24" s="44"/>
      <c r="B24" s="29"/>
      <c r="C24" s="29"/>
      <c r="D24" s="29"/>
      <c r="E24" s="46" t="str">
        <f t="shared" si="0"/>
        <v/>
      </c>
      <c r="F24" s="47"/>
    </row>
    <row r="25" spans="1:6" ht="16.95" customHeight="1" thickBot="1" x14ac:dyDescent="0.5">
      <c r="A25" s="88" t="s">
        <v>85</v>
      </c>
      <c r="B25" s="118">
        <f>IF(SUM(B13:B24)=0,"",SUM(B13:B24))</f>
        <v>2997380</v>
      </c>
      <c r="C25" s="89"/>
      <c r="D25" s="90"/>
      <c r="E25" s="46" t="str">
        <f t="shared" si="0"/>
        <v/>
      </c>
      <c r="F25" s="47"/>
    </row>
    <row r="26" spans="1:6" ht="16.95" customHeight="1" thickBot="1" x14ac:dyDescent="0.5">
      <c r="A26" s="91" t="s">
        <v>86</v>
      </c>
      <c r="B26" s="119">
        <f>IFERROR(B27-B25,"")</f>
        <v>2620</v>
      </c>
      <c r="C26" s="92"/>
      <c r="D26" s="93"/>
      <c r="E26" s="48" t="str">
        <f t="shared" si="0"/>
        <v/>
      </c>
      <c r="F26" s="47"/>
    </row>
    <row r="27" spans="1:6" ht="16.95" customHeight="1" thickBot="1" x14ac:dyDescent="0.5">
      <c r="A27" s="30" t="s">
        <v>114</v>
      </c>
      <c r="B27" s="31">
        <f>IFERROR(ROUNDUP(B25,-4),"")</f>
        <v>3000000</v>
      </c>
      <c r="C27" s="53">
        <f>IF(SUM(C13:C26)=0,"",SUM(C13:C26))</f>
        <v>2802700</v>
      </c>
      <c r="D27" s="31">
        <f>IF(SUM(D13:D26)=0,"",SUM(D13:D26))</f>
        <v>2030700</v>
      </c>
      <c r="E27" s="49">
        <f>IF(SUM(E13:E26)=0,"",SUM(E13:E26))</f>
        <v>772000</v>
      </c>
      <c r="F27" s="32"/>
    </row>
    <row r="28" spans="1:6" x14ac:dyDescent="0.45">
      <c r="A28" s="7" t="s">
        <v>115</v>
      </c>
    </row>
    <row r="29" spans="1:6" x14ac:dyDescent="0.45">
      <c r="A29" s="7" t="s">
        <v>89</v>
      </c>
    </row>
    <row r="30" spans="1:6" x14ac:dyDescent="0.45">
      <c r="A30" s="7" t="s">
        <v>128</v>
      </c>
    </row>
    <row r="31" spans="1:6" x14ac:dyDescent="0.45">
      <c r="A31" s="7" t="s">
        <v>117</v>
      </c>
    </row>
    <row r="32" spans="1:6" x14ac:dyDescent="0.45">
      <c r="A32" s="7" t="s">
        <v>118</v>
      </c>
    </row>
    <row r="33" spans="1:1" x14ac:dyDescent="0.45">
      <c r="A33" s="7" t="s">
        <v>119</v>
      </c>
    </row>
  </sheetData>
  <mergeCells count="13">
    <mergeCell ref="A1:C1"/>
    <mergeCell ref="E1:F1"/>
    <mergeCell ref="E2:F2"/>
    <mergeCell ref="B3:E3"/>
    <mergeCell ref="A4:A5"/>
    <mergeCell ref="B4:B5"/>
    <mergeCell ref="C4:C5"/>
    <mergeCell ref="D4:D5"/>
    <mergeCell ref="A11:A12"/>
    <mergeCell ref="B11:B12"/>
    <mergeCell ref="C11:C12"/>
    <mergeCell ref="D11:D12"/>
    <mergeCell ref="F11:F12"/>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【フォーム】完了報告書　※提出必須</vt:lpstr>
      <vt:lpstr>【フォーム】収支計算書　※提出必須</vt:lpstr>
      <vt:lpstr>【参考】返還見込額算出シート</vt:lpstr>
      <vt:lpstr>【記載例】完了報告書</vt:lpstr>
      <vt:lpstr>【記載例】返還見込み無し</vt:lpstr>
      <vt:lpstr>【記載例】返還見込み有り</vt:lpstr>
      <vt:lpstr>'【フォーム】収支計算書　※提出必須'!Print_Area</vt:lpstr>
      <vt:lpstr>【記載例】完了報告書!Print_Area</vt:lpstr>
      <vt:lpstr>【記載例】返還見込み無し!Print_Area</vt:lpstr>
      <vt:lpstr>【記載例】返還見込み有り!Print_Area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2023-04-08T14:03:40Z</dcterms:modified>
  <cp:category/>
</cp:coreProperties>
</file>