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filterPrivacy="1"/>
  <xr:revisionPtr revIDLastSave="0" documentId="13_ncr:1_{96645DCC-7205-485E-AF26-DCAACB315072}" xr6:coauthVersionLast="47" xr6:coauthVersionMax="47" xr10:uidLastSave="{00000000-0000-0000-0000-000000000000}"/>
  <bookViews>
    <workbookView xWindow="-120" yWindow="-120" windowWidth="20730" windowHeight="11160" xr2:uid="{00000000-000D-0000-FFFF-FFFF00000000}"/>
  </bookViews>
  <sheets>
    <sheet name="【フォーム】完了報告書　※提出必須" sheetId="7" r:id="rId1"/>
    <sheet name="【フォーム】収支計算書　※提出必須" sheetId="3" r:id="rId2"/>
  </sheets>
  <definedNames>
    <definedName name="_xlnm.Print_Area" localSheetId="1">'【フォーム】収支計算書　※提出必須'!$A$1:$G$30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3" l="1"/>
  <c r="F9" i="3" s="1"/>
  <c r="E7" i="3" l="1"/>
  <c r="E9" i="3" s="1"/>
  <c r="B26" i="3" l="1"/>
  <c r="B28" i="3" s="1"/>
  <c r="B27" i="3" s="1"/>
  <c r="D20" i="7" l="1"/>
  <c r="D19" i="7"/>
  <c r="C9" i="3" l="1"/>
  <c r="D18" i="7" s="1"/>
  <c r="B9" i="3"/>
  <c r="D15" i="7" l="1"/>
  <c r="D14" i="7"/>
  <c r="E14" i="3" l="1"/>
  <c r="C81" i="7" l="1"/>
  <c r="F81" i="7" s="1"/>
  <c r="D28" i="3"/>
  <c r="C28" i="3"/>
  <c r="E27" i="3"/>
  <c r="E26" i="3"/>
  <c r="E25" i="3"/>
  <c r="E24" i="3"/>
  <c r="E23" i="3"/>
  <c r="E22" i="3"/>
  <c r="E21" i="3"/>
  <c r="E20" i="3"/>
  <c r="E19" i="3"/>
  <c r="E18" i="3"/>
  <c r="E17" i="3"/>
  <c r="E16" i="3"/>
  <c r="E15" i="3"/>
  <c r="D8" i="3"/>
  <c r="D9" i="3" s="1"/>
  <c r="D21" i="7"/>
  <c r="E28" i="3" l="1"/>
  <c r="B41" i="3"/>
  <c r="B42" i="3"/>
  <c r="A34" i="3"/>
  <c r="B43" i="3" l="1"/>
  <c r="D13" i="7"/>
</calcChain>
</file>

<file path=xl/sharedStrings.xml><?xml version="1.0" encoding="utf-8"?>
<sst xmlns="http://schemas.openxmlformats.org/spreadsheetml/2006/main" count="131" uniqueCount="114">
  <si>
    <t>日本財団　会長　笹川　陽平　殿</t>
    <phoneticPr fontId="1"/>
  </si>
  <si>
    <t>事業費総額</t>
  </si>
  <si>
    <t>収支計算書の黄のセルの値</t>
  </si>
  <si>
    <t>自己負担額</t>
  </si>
  <si>
    <t>収支計算書の緑のセルの値</t>
  </si>
  <si>
    <t>助成金額</t>
  </si>
  <si>
    <t>収支計算書の赤のセルの値。千円未満は切捨</t>
  </si>
  <si>
    <t>助成金返還見込額</t>
  </si>
  <si>
    <t>（収支計算書の青のセルの値）</t>
  </si>
  <si>
    <t>1.事業内容</t>
    <phoneticPr fontId="1"/>
  </si>
  <si>
    <t>(1)契約時の事業内容</t>
    <rPh sb="3" eb="5">
      <t>ケイヤク</t>
    </rPh>
    <rPh sb="5" eb="6">
      <t>ジ</t>
    </rPh>
    <rPh sb="7" eb="11">
      <t>ジギョウ</t>
    </rPh>
    <phoneticPr fontId="1"/>
  </si>
  <si>
    <t>(2)事業内容の実施(完了)状況</t>
    <rPh sb="3" eb="5">
      <t>ジギョウ</t>
    </rPh>
    <rPh sb="5" eb="7">
      <t>ナイヨウ</t>
    </rPh>
    <rPh sb="8" eb="10">
      <t>ジッシ</t>
    </rPh>
    <rPh sb="11" eb="13">
      <t>カンリョウ</t>
    </rPh>
    <rPh sb="14" eb="16">
      <t>ジョウキョウ</t>
    </rPh>
    <phoneticPr fontId="1"/>
  </si>
  <si>
    <t>(3)成功したこととその要因</t>
    <phoneticPr fontId="1"/>
  </si>
  <si>
    <t>(4)失敗したこととその要因</t>
    <phoneticPr fontId="1"/>
  </si>
  <si>
    <t>(1)助成契約書記載の事業内容（予定）</t>
    <rPh sb="3" eb="8">
      <t>ケイヤク</t>
    </rPh>
    <rPh sb="8" eb="10">
      <t>キサイ</t>
    </rPh>
    <rPh sb="11" eb="15">
      <t>ジギョウ</t>
    </rPh>
    <rPh sb="16" eb="18">
      <t>ヨテイ</t>
    </rPh>
    <phoneticPr fontId="1"/>
  </si>
  <si>
    <t>(2)事業完了時の事業内容（実績）</t>
    <rPh sb="3" eb="5">
      <t>ジギョウ</t>
    </rPh>
    <rPh sb="5" eb="7">
      <t>カンリョウ</t>
    </rPh>
    <rPh sb="7" eb="8">
      <t>ドキ</t>
    </rPh>
    <rPh sb="9" eb="13">
      <t>ジギョウ</t>
    </rPh>
    <rPh sb="14" eb="16">
      <t>ジッセキ</t>
    </rPh>
    <phoneticPr fontId="1"/>
  </si>
  <si>
    <t>(1)助成契約書記載の目標</t>
    <phoneticPr fontId="1"/>
  </si>
  <si>
    <t>入力文字数</t>
    <rPh sb="0" eb="2">
      <t>ニュウリョク</t>
    </rPh>
    <rPh sb="2" eb="5">
      <t>モジスウ</t>
    </rPh>
    <phoneticPr fontId="1"/>
  </si>
  <si>
    <t>(1)助成契約書記載の成果物名称</t>
    <rPh sb="3" eb="8">
      <t>ケイヤク</t>
    </rPh>
    <rPh sb="8" eb="10">
      <t>キサイ</t>
    </rPh>
    <rPh sb="11" eb="14">
      <t>セイカブツ</t>
    </rPh>
    <rPh sb="14" eb="16">
      <t>メイショウ</t>
    </rPh>
    <phoneticPr fontId="1"/>
  </si>
  <si>
    <t>(2)事業完了時の成果物名称</t>
    <rPh sb="3" eb="5">
      <t>ジギョウ</t>
    </rPh>
    <rPh sb="5" eb="7">
      <t>カンリョウ</t>
    </rPh>
    <rPh sb="7" eb="8">
      <t>ドキ</t>
    </rPh>
    <rPh sb="9" eb="12">
      <t>セイカブツ</t>
    </rPh>
    <rPh sb="12" eb="14">
      <t>メイショウ</t>
    </rPh>
    <phoneticPr fontId="1"/>
  </si>
  <si>
    <t>：</t>
    <phoneticPr fontId="1"/>
  </si>
  <si>
    <t xml:space="preserve">2.契約時事業目標の達成状況： </t>
    <phoneticPr fontId="1"/>
  </si>
  <si>
    <t>3.事業実施によって得られた成果</t>
    <phoneticPr fontId="1"/>
  </si>
  <si>
    <t>(3)未作成となった要因</t>
    <rPh sb="3" eb="4">
      <t>ミ</t>
    </rPh>
    <rPh sb="4" eb="6">
      <t>サクセイ</t>
    </rPh>
    <phoneticPr fontId="1"/>
  </si>
  <si>
    <t>(5)事業内容詳細</t>
    <rPh sb="3" eb="5">
      <t>ジギョウ</t>
    </rPh>
    <rPh sb="5" eb="7">
      <t>ナイヨウ</t>
    </rPh>
    <rPh sb="7" eb="9">
      <t>ショウサイ</t>
    </rPh>
    <phoneticPr fontId="1"/>
  </si>
  <si>
    <t>5.事業成果物</t>
    <phoneticPr fontId="1"/>
  </si>
  <si>
    <r>
      <t>(2)目標の達成状況</t>
    </r>
    <r>
      <rPr>
        <b/>
        <sz val="12"/>
        <color theme="1"/>
        <rFont val="ＭＳ Ｐゴシック"/>
        <family val="3"/>
        <charset val="128"/>
      </rPr>
      <t>［700文字以内］</t>
    </r>
    <rPh sb="14" eb="16">
      <t>モジ</t>
    </rPh>
    <rPh sb="16" eb="18">
      <t>イナイ</t>
    </rPh>
    <phoneticPr fontId="1"/>
  </si>
  <si>
    <t>文字数チェック</t>
    <phoneticPr fontId="1"/>
  </si>
  <si>
    <t>■事業内容1</t>
    <rPh sb="1" eb="3">
      <t>ジギョウ</t>
    </rPh>
    <rPh sb="3" eb="5">
      <t>ナイヨウ</t>
    </rPh>
    <phoneticPr fontId="1"/>
  </si>
  <si>
    <t>■事業内容2</t>
    <rPh sb="1" eb="5">
      <t>ジギョウ</t>
    </rPh>
    <phoneticPr fontId="1"/>
  </si>
  <si>
    <t>(4)成果物を登録したウェブサイトのURL</t>
    <rPh sb="3" eb="6">
      <t>セイカブツ</t>
    </rPh>
    <rPh sb="7" eb="9">
      <t>トウロク</t>
    </rPh>
    <phoneticPr fontId="1"/>
  </si>
  <si>
    <t>団体名：</t>
    <rPh sb="0" eb="2">
      <t>ダンタイ</t>
    </rPh>
    <rPh sb="2" eb="3">
      <t>メイ</t>
    </rPh>
    <phoneticPr fontId="1"/>
  </si>
  <si>
    <t>事業名：</t>
    <rPh sb="0" eb="2">
      <t>ジギョウ</t>
    </rPh>
    <rPh sb="2" eb="3">
      <t>メイ</t>
    </rPh>
    <phoneticPr fontId="1"/>
  </si>
  <si>
    <t>（収入の部）</t>
    <phoneticPr fontId="1"/>
  </si>
  <si>
    <t>（単位：円）</t>
    <phoneticPr fontId="1"/>
  </si>
  <si>
    <t>費目</t>
    <rPh sb="0" eb="2">
      <t>ヒモク</t>
    </rPh>
    <phoneticPr fontId="1"/>
  </si>
  <si>
    <t>予算額 (A)</t>
    <phoneticPr fontId="1"/>
  </si>
  <si>
    <t>決算額 (B)</t>
    <phoneticPr fontId="1"/>
  </si>
  <si>
    <t>受入済額 (C)</t>
    <phoneticPr fontId="1"/>
  </si>
  <si>
    <t>未収額</t>
    <rPh sb="0" eb="2">
      <t>ミシュウ</t>
    </rPh>
    <rPh sb="2" eb="3">
      <t>ガク</t>
    </rPh>
    <phoneticPr fontId="1"/>
  </si>
  <si>
    <t>助成金返還見込額</t>
    <phoneticPr fontId="1"/>
  </si>
  <si>
    <r>
      <t>自動計算(</t>
    </r>
    <r>
      <rPr>
        <sz val="11"/>
        <color theme="1"/>
        <rFont val="メイリオ"/>
        <family val="3"/>
        <charset val="128"/>
      </rPr>
      <t>A</t>
    </r>
    <r>
      <rPr>
        <sz val="11"/>
        <color theme="1"/>
        <rFont val="メイリオ"/>
        <family val="3"/>
        <charset val="128"/>
      </rPr>
      <t>-C)</t>
    </r>
    <rPh sb="0" eb="2">
      <t>ジドウ</t>
    </rPh>
    <rPh sb="2" eb="4">
      <t>ケイサン</t>
    </rPh>
    <phoneticPr fontId="1"/>
  </si>
  <si>
    <r>
      <t>自動計算(</t>
    </r>
    <r>
      <rPr>
        <sz val="11"/>
        <color theme="1"/>
        <rFont val="メイリオ"/>
        <family val="3"/>
        <charset val="128"/>
      </rPr>
      <t>A</t>
    </r>
    <r>
      <rPr>
        <sz val="11"/>
        <color theme="1"/>
        <rFont val="メイリオ"/>
        <family val="3"/>
        <charset val="128"/>
      </rPr>
      <t>–B)</t>
    </r>
    <phoneticPr fontId="1"/>
  </si>
  <si>
    <t>①日本財団助成金収入</t>
    <phoneticPr fontId="1"/>
  </si>
  <si>
    <t>②自己負担</t>
    <phoneticPr fontId="1"/>
  </si>
  <si>
    <t>③収入合計</t>
    <phoneticPr fontId="1"/>
  </si>
  <si>
    <t>（支出の部）</t>
    <phoneticPr fontId="1"/>
  </si>
  <si>
    <t>（単位：円）</t>
  </si>
  <si>
    <t>日本財団承認済の予算額 (x)</t>
    <rPh sb="0" eb="2">
      <t>ニホン</t>
    </rPh>
    <rPh sb="2" eb="4">
      <t>ザイダン</t>
    </rPh>
    <rPh sb="4" eb="6">
      <t>ショウニン</t>
    </rPh>
    <rPh sb="6" eb="7">
      <t>ズ</t>
    </rPh>
    <phoneticPr fontId="1"/>
  </si>
  <si>
    <t>決算額 (y)</t>
    <phoneticPr fontId="1"/>
  </si>
  <si>
    <t>支出済額 (z)</t>
    <phoneticPr fontId="1"/>
  </si>
  <si>
    <t>未払額</t>
    <phoneticPr fontId="1"/>
  </si>
  <si>
    <t>補足説明、備考</t>
    <rPh sb="0" eb="2">
      <t>ホソク</t>
    </rPh>
    <rPh sb="2" eb="4">
      <t>セツメイ</t>
    </rPh>
    <rPh sb="5" eb="7">
      <t>ビコウ</t>
    </rPh>
    <phoneticPr fontId="1"/>
  </si>
  <si>
    <t>自動計算(y-z)</t>
    <phoneticPr fontId="1"/>
  </si>
  <si>
    <t>支出合計(端数調整前)</t>
    <rPh sb="0" eb="2">
      <t>シシュツ</t>
    </rPh>
    <rPh sb="2" eb="4">
      <t>ゴウケイ</t>
    </rPh>
    <rPh sb="5" eb="7">
      <t>ハスウ</t>
    </rPh>
    <rPh sb="7" eb="9">
      <t>チョウセイ</t>
    </rPh>
    <rPh sb="9" eb="10">
      <t>マエ</t>
    </rPh>
    <phoneticPr fontId="1"/>
  </si>
  <si>
    <t>端数調整欄</t>
    <rPh sb="0" eb="2">
      <t>ハスウ</t>
    </rPh>
    <rPh sb="2" eb="4">
      <t>チョウセイ</t>
    </rPh>
    <rPh sb="4" eb="5">
      <t>ラン</t>
    </rPh>
    <phoneticPr fontId="1"/>
  </si>
  <si>
    <t>④支出合計(端数調整後)</t>
    <rPh sb="10" eb="11">
      <t>アト</t>
    </rPh>
    <phoneticPr fontId="1"/>
  </si>
  <si>
    <t>※助成金・負担金額の確定は監査終了後、当財団よりご連絡いたします。</t>
    <phoneticPr fontId="1"/>
  </si>
  <si>
    <t>※予算額に対し、決算額が下回った場合、助成金の返還が生じます。</t>
  </si>
  <si>
    <t>【返還見込額の発生有無】</t>
    <rPh sb="1" eb="3">
      <t>ヘンカン</t>
    </rPh>
    <rPh sb="3" eb="5">
      <t>ミコ</t>
    </rPh>
    <rPh sb="5" eb="6">
      <t>ガク</t>
    </rPh>
    <rPh sb="7" eb="9">
      <t>ハッセイ</t>
    </rPh>
    <rPh sb="9" eb="11">
      <t>ウム</t>
    </rPh>
    <phoneticPr fontId="1"/>
  </si>
  <si>
    <t>返還見込額の発生</t>
    <rPh sb="0" eb="2">
      <t>ヘンカン</t>
    </rPh>
    <rPh sb="2" eb="4">
      <t>ミコミ</t>
    </rPh>
    <rPh sb="4" eb="5">
      <t>ガク</t>
    </rPh>
    <rPh sb="6" eb="8">
      <t>ハッセイ</t>
    </rPh>
    <phoneticPr fontId="1"/>
  </si>
  <si>
    <t>※「有り」の場合は予算額に対し決算額が下回っているため、返還金が発生する可能性があります。</t>
    <rPh sb="2" eb="3">
      <t>ア</t>
    </rPh>
    <rPh sb="6" eb="8">
      <t>バアイ</t>
    </rPh>
    <rPh sb="28" eb="31">
      <t>ヘンカンキン</t>
    </rPh>
    <rPh sb="32" eb="34">
      <t>ハッセイ</t>
    </rPh>
    <rPh sb="36" eb="39">
      <t>カノウセイ</t>
    </rPh>
    <phoneticPr fontId="1"/>
  </si>
  <si>
    <t>「返還見込額算出シート」で返還金をご確認ください。</t>
    <rPh sb="18" eb="20">
      <t>カクニン</t>
    </rPh>
    <phoneticPr fontId="1"/>
  </si>
  <si>
    <t>【一致確認】</t>
    <rPh sb="1" eb="3">
      <t>イッチ</t>
    </rPh>
    <rPh sb="3" eb="5">
      <t>カクニン</t>
    </rPh>
    <phoneticPr fontId="1"/>
  </si>
  <si>
    <t>※NGが出た際は、入力が間違っているかもしれませんので該当項目を再確認してください。</t>
    <rPh sb="27" eb="29">
      <t>ガイトウ</t>
    </rPh>
    <rPh sb="29" eb="31">
      <t>コウモク</t>
    </rPh>
    <rPh sb="32" eb="35">
      <t>サイカクニン</t>
    </rPh>
    <phoneticPr fontId="1"/>
  </si>
  <si>
    <t>予算額(A)③収入合計＝
予算額 (x)④支出合計</t>
    <phoneticPr fontId="1"/>
  </si>
  <si>
    <t>決算額 (B)③収入合計＝
決算額 (y)④支出合計</t>
    <rPh sb="0" eb="2">
      <t>ケッサン</t>
    </rPh>
    <rPh sb="2" eb="3">
      <t>ガク</t>
    </rPh>
    <phoneticPr fontId="1"/>
  </si>
  <si>
    <t>収支計算書</t>
    <rPh sb="2" eb="5">
      <t>ケイサンショ</t>
    </rPh>
    <phoneticPr fontId="1"/>
  </si>
  <si>
    <t>完了報告書</t>
    <phoneticPr fontId="1"/>
  </si>
  <si>
    <t>受入済額(C)③収入合計-助成金返還見込額＝
支出済額(z)+未払額④支出合計</t>
    <rPh sb="0" eb="2">
      <t>ウケイレ</t>
    </rPh>
    <rPh sb="2" eb="3">
      <t>スミ</t>
    </rPh>
    <rPh sb="3" eb="4">
      <t>ガク</t>
    </rPh>
    <rPh sb="8" eb="10">
      <t>シュウニュウ</t>
    </rPh>
    <rPh sb="10" eb="12">
      <t>ゴウケイ</t>
    </rPh>
    <rPh sb="13" eb="15">
      <t>ジョセイ</t>
    </rPh>
    <rPh sb="15" eb="16">
      <t>キン</t>
    </rPh>
    <rPh sb="16" eb="18">
      <t>ヘンカン</t>
    </rPh>
    <rPh sb="18" eb="20">
      <t>ミコミ</t>
    </rPh>
    <rPh sb="20" eb="21">
      <t>ガク</t>
    </rPh>
    <rPh sb="23" eb="25">
      <t>シシュツ</t>
    </rPh>
    <rPh sb="25" eb="26">
      <t>ズ</t>
    </rPh>
    <rPh sb="26" eb="27">
      <t>ガク</t>
    </rPh>
    <phoneticPr fontId="1"/>
  </si>
  <si>
    <t>円</t>
    <rPh sb="0" eb="1">
      <t>エン</t>
    </rPh>
    <phoneticPr fontId="1"/>
  </si>
  <si>
    <t>事業費総額</t>
    <rPh sb="0" eb="3">
      <t>ジギョウヒ</t>
    </rPh>
    <rPh sb="3" eb="5">
      <t>ソウガク</t>
    </rPh>
    <phoneticPr fontId="1"/>
  </si>
  <si>
    <t>自己負担額</t>
    <rPh sb="0" eb="2">
      <t>ジコ</t>
    </rPh>
    <rPh sb="2" eb="4">
      <t>フタン</t>
    </rPh>
    <rPh sb="4" eb="5">
      <t>ガク</t>
    </rPh>
    <phoneticPr fontId="1"/>
  </si>
  <si>
    <t>助成金額</t>
    <rPh sb="0" eb="2">
      <t>ジョセイ</t>
    </rPh>
    <rPh sb="2" eb="4">
      <t>キンガク</t>
    </rPh>
    <phoneticPr fontId="1"/>
  </si>
  <si>
    <t>■契約時</t>
    <rPh sb="1" eb="3">
      <t>ケイヤク</t>
    </rPh>
    <rPh sb="3" eb="4">
      <t>ジ</t>
    </rPh>
    <phoneticPr fontId="1"/>
  </si>
  <si>
    <t>■事業完了時</t>
    <rPh sb="1" eb="3">
      <t>ジギョウ</t>
    </rPh>
    <rPh sb="3" eb="5">
      <t>カンリョウ</t>
    </rPh>
    <rPh sb="5" eb="6">
      <t>ジ</t>
    </rPh>
    <phoneticPr fontId="1"/>
  </si>
  <si>
    <r>
      <t>　　</t>
    </r>
    <r>
      <rPr>
        <sz val="12"/>
        <color theme="0" tint="-0.249977111117893"/>
        <rFont val="ＭＳ Ｐゴシック"/>
        <family val="3"/>
        <charset val="128"/>
      </rPr>
      <t>■</t>
    </r>
    <r>
      <rPr>
        <sz val="12"/>
        <rFont val="ＭＳ Ｐゴシック"/>
        <family val="3"/>
        <charset val="128"/>
      </rPr>
      <t>箇所は【フォーム】収支計算書より自動転記</t>
    </r>
    <rPh sb="3" eb="5">
      <t>カショ</t>
    </rPh>
    <phoneticPr fontId="1"/>
  </si>
  <si>
    <t>TEL：023-624-8117</t>
    <phoneticPr fontId="1"/>
  </si>
  <si>
    <t>なし</t>
    <phoneticPr fontId="1"/>
  </si>
  <si>
    <t>報告書に記載</t>
    <rPh sb="0" eb="3">
      <t>ホウコクショ</t>
    </rPh>
    <rPh sb="4" eb="6">
      <t>キサイ</t>
    </rPh>
    <phoneticPr fontId="1"/>
  </si>
  <si>
    <t>なし</t>
    <phoneticPr fontId="1"/>
  </si>
  <si>
    <t>報告書に記載</t>
    <rPh sb="0" eb="3">
      <t>ホウコクショ</t>
    </rPh>
    <rPh sb="4" eb="6">
      <t>キサイ</t>
    </rPh>
    <phoneticPr fontId="1"/>
  </si>
  <si>
    <t>　</t>
    <phoneticPr fontId="1"/>
  </si>
  <si>
    <t>事業完了日：2023年3月31日</t>
    <phoneticPr fontId="1"/>
  </si>
  <si>
    <t>事業ID：2022022826</t>
    <phoneticPr fontId="1"/>
  </si>
  <si>
    <t>事業名：海のごちそう地域モデルin庄内浜（海と日本2022）</t>
    <rPh sb="4" eb="5">
      <t>ウミ</t>
    </rPh>
    <rPh sb="10" eb="12">
      <t>チイキ</t>
    </rPh>
    <rPh sb="17" eb="20">
      <t>ショウナイハマ</t>
    </rPh>
    <rPh sb="21" eb="22">
      <t>ウミ</t>
    </rPh>
    <rPh sb="23" eb="25">
      <t>ニッポン</t>
    </rPh>
    <phoneticPr fontId="1"/>
  </si>
  <si>
    <t>団体名：海と食の地域モデルin庄内浜実行委員会</t>
    <rPh sb="4" eb="5">
      <t>ウミ</t>
    </rPh>
    <rPh sb="6" eb="7">
      <t>ショク</t>
    </rPh>
    <rPh sb="8" eb="10">
      <t>チイキ</t>
    </rPh>
    <rPh sb="15" eb="18">
      <t>ショウナイハマ</t>
    </rPh>
    <rPh sb="18" eb="23">
      <t>ジッコウイインカイ</t>
    </rPh>
    <phoneticPr fontId="1"/>
  </si>
  <si>
    <t>代表者名：齋藤勝三　　　　印</t>
    <rPh sb="5" eb="7">
      <t>サイトウ</t>
    </rPh>
    <rPh sb="7" eb="9">
      <t>カツゾウ</t>
    </rPh>
    <phoneticPr fontId="1"/>
  </si>
  <si>
    <t>1.「海と食」の庄内モデル構築
⑴時期：2022年7月～10月
⑵場所：山形県庄内浜
⑶参加者：5,000名
⑷連携先：自治体、漁協、飲食店、地元スーパー等
⑸内容：
a.天然鯛使用のメニュー提供を通した、地域の海に関する課題の発信
b.海のごちそうフェス・ウィークとの連携</t>
    <rPh sb="3" eb="4">
      <t>ウミ</t>
    </rPh>
    <rPh sb="5" eb="6">
      <t>ショク</t>
    </rPh>
    <rPh sb="8" eb="10">
      <t>ショウナイ</t>
    </rPh>
    <rPh sb="13" eb="15">
      <t>コウチク</t>
    </rPh>
    <rPh sb="17" eb="19">
      <t>ジキ</t>
    </rPh>
    <rPh sb="24" eb="25">
      <t>ネン</t>
    </rPh>
    <rPh sb="26" eb="27">
      <t>ガツ</t>
    </rPh>
    <rPh sb="30" eb="31">
      <t>ガツ</t>
    </rPh>
    <rPh sb="33" eb="35">
      <t>バショ</t>
    </rPh>
    <rPh sb="36" eb="39">
      <t>ヤマガタケン</t>
    </rPh>
    <rPh sb="39" eb="42">
      <t>ショウナイハマ</t>
    </rPh>
    <rPh sb="44" eb="47">
      <t>サンカシャ</t>
    </rPh>
    <rPh sb="53" eb="54">
      <t>メイ</t>
    </rPh>
    <rPh sb="56" eb="59">
      <t>レンケイサキ</t>
    </rPh>
    <rPh sb="60" eb="63">
      <t>ジチタイ</t>
    </rPh>
    <rPh sb="64" eb="66">
      <t>ギョキョウ</t>
    </rPh>
    <rPh sb="67" eb="70">
      <t>インショクテン</t>
    </rPh>
    <rPh sb="71" eb="73">
      <t>ジモト</t>
    </rPh>
    <rPh sb="77" eb="78">
      <t>ナド</t>
    </rPh>
    <rPh sb="80" eb="82">
      <t>ナイヨウ</t>
    </rPh>
    <rPh sb="86" eb="89">
      <t>テンネンタイ</t>
    </rPh>
    <rPh sb="89" eb="91">
      <t>シヨウ</t>
    </rPh>
    <rPh sb="96" eb="98">
      <t>テイキョウ</t>
    </rPh>
    <rPh sb="99" eb="100">
      <t>トオ</t>
    </rPh>
    <rPh sb="103" eb="105">
      <t>チイキ</t>
    </rPh>
    <rPh sb="106" eb="107">
      <t>ウミ</t>
    </rPh>
    <rPh sb="108" eb="109">
      <t>カン</t>
    </rPh>
    <rPh sb="111" eb="113">
      <t>カダイ</t>
    </rPh>
    <rPh sb="114" eb="116">
      <t>ハッシン</t>
    </rPh>
    <rPh sb="119" eb="120">
      <t>ウミ</t>
    </rPh>
    <rPh sb="135" eb="137">
      <t>レンケイ</t>
    </rPh>
    <phoneticPr fontId="1"/>
  </si>
  <si>
    <t>様々な飲食店や団体と連携を行ったことで、幅広い層の巻き込みと海の課題の発信を行うことができた。</t>
    <rPh sb="0" eb="2">
      <t>サマザマ</t>
    </rPh>
    <rPh sb="3" eb="6">
      <t>インショクテン</t>
    </rPh>
    <rPh sb="7" eb="9">
      <t>ダンタイ</t>
    </rPh>
    <rPh sb="10" eb="12">
      <t>レンケイ</t>
    </rPh>
    <rPh sb="13" eb="14">
      <t>オコナ</t>
    </rPh>
    <rPh sb="20" eb="22">
      <t>ハバヒロ</t>
    </rPh>
    <rPh sb="23" eb="24">
      <t>ソウ</t>
    </rPh>
    <rPh sb="25" eb="26">
      <t>マ</t>
    </rPh>
    <rPh sb="27" eb="28">
      <t>コ</t>
    </rPh>
    <rPh sb="30" eb="31">
      <t>ウミ</t>
    </rPh>
    <rPh sb="32" eb="34">
      <t>カダイ</t>
    </rPh>
    <rPh sb="35" eb="37">
      <t>ハッシン</t>
    </rPh>
    <rPh sb="38" eb="39">
      <t>オコナ</t>
    </rPh>
    <phoneticPr fontId="1"/>
  </si>
  <si>
    <t>2.各種イベントの実施
⑴時期：2022年7月～2023年3月
⑵参加者：学生、親子、料理人等
⑶内容：
以下4種のイベントの実施・連携を通し、海の課題を自分事化する機会を創出
a.漁村文化の体験会
b.学生によるメニュー開発プロジェクト
c.地元の各団体と連携したマルシェ形式のイベント
d.各自治体・団体のイベント</t>
    <rPh sb="2" eb="4">
      <t>カクシュ</t>
    </rPh>
    <rPh sb="9" eb="11">
      <t>ジッシ</t>
    </rPh>
    <rPh sb="13" eb="15">
      <t>ジキ</t>
    </rPh>
    <rPh sb="20" eb="21">
      <t>ネン</t>
    </rPh>
    <rPh sb="22" eb="23">
      <t>ガツ</t>
    </rPh>
    <rPh sb="28" eb="29">
      <t>ネン</t>
    </rPh>
    <rPh sb="30" eb="31">
      <t>ガツ</t>
    </rPh>
    <rPh sb="33" eb="36">
      <t>サンカシャ</t>
    </rPh>
    <rPh sb="37" eb="39">
      <t>ガクセイ</t>
    </rPh>
    <rPh sb="40" eb="42">
      <t>オヤコ</t>
    </rPh>
    <rPh sb="43" eb="46">
      <t>リョウリニン</t>
    </rPh>
    <rPh sb="46" eb="47">
      <t>ナド</t>
    </rPh>
    <rPh sb="49" eb="51">
      <t>ナイヨウ</t>
    </rPh>
    <rPh sb="53" eb="55">
      <t>イカ</t>
    </rPh>
    <rPh sb="56" eb="57">
      <t>シュ</t>
    </rPh>
    <rPh sb="63" eb="65">
      <t>ジッシ</t>
    </rPh>
    <rPh sb="66" eb="68">
      <t>レンケイ</t>
    </rPh>
    <rPh sb="69" eb="70">
      <t>トオ</t>
    </rPh>
    <rPh sb="72" eb="73">
      <t>ウミ</t>
    </rPh>
    <rPh sb="74" eb="76">
      <t>カダイ</t>
    </rPh>
    <phoneticPr fontId="1"/>
  </si>
  <si>
    <t>1.「海と食」の庄内モデル構築
（1）時期：2022年7月～10月
（2）場所：山形県庄内浜
（3）参加者：9,000人
（4）内容：自治体、漁協、飲食店、地元スーパー等
⑸内容：
a.天然鯛使用のメニュー（庄内浜の鯛だし麺）提供を通した、地域の海に関する課題の発信を行った
b.海のごちそうフェス・ウィークとの連携を行った</t>
    <rPh sb="3" eb="4">
      <t>ウミ</t>
    </rPh>
    <rPh sb="5" eb="6">
      <t>ショク</t>
    </rPh>
    <rPh sb="8" eb="10">
      <t>ショウナイ</t>
    </rPh>
    <rPh sb="13" eb="15">
      <t>コウチク</t>
    </rPh>
    <rPh sb="19" eb="21">
      <t>ジキ</t>
    </rPh>
    <rPh sb="26" eb="27">
      <t>ネン</t>
    </rPh>
    <rPh sb="28" eb="29">
      <t>ガツ</t>
    </rPh>
    <rPh sb="32" eb="33">
      <t>ガツ</t>
    </rPh>
    <rPh sb="37" eb="39">
      <t>バショ</t>
    </rPh>
    <rPh sb="40" eb="43">
      <t>ヤマガタケン</t>
    </rPh>
    <rPh sb="43" eb="46">
      <t>ショウナイハマ</t>
    </rPh>
    <rPh sb="50" eb="53">
      <t>サンカシャ</t>
    </rPh>
    <rPh sb="59" eb="60">
      <t>ニン</t>
    </rPh>
    <rPh sb="64" eb="66">
      <t>ナイヨウ</t>
    </rPh>
    <rPh sb="104" eb="107">
      <t>ショウナイハマ</t>
    </rPh>
    <rPh sb="108" eb="109">
      <t>タイ</t>
    </rPh>
    <rPh sb="111" eb="112">
      <t>メン</t>
    </rPh>
    <rPh sb="134" eb="135">
      <t>オコナ</t>
    </rPh>
    <rPh sb="159" eb="160">
      <t>オコナ</t>
    </rPh>
    <phoneticPr fontId="1"/>
  </si>
  <si>
    <t>2.各種イベントの実施
⑴時期：2022年7月～2023年3月
⑵参加者：学生、親子、料理人等
⑶内容：
以下4種のイベントの実施・連携を通し、海の課題を自分事化する機会を創出した
a.漁村文化の体験会として「親子漁村体験会」を実施
b.酒田市の学校と連携し、メニュー開発プロジェクトを実施
c.地元の各団体と連携したマルシェ形式のイベント実施
d.各自治体・団体と連携したイベント、キャンペーンの実施</t>
    <rPh sb="105" eb="112">
      <t>オヤコギョソンタイケンカイ</t>
    </rPh>
    <rPh sb="114" eb="116">
      <t>ジッシ</t>
    </rPh>
    <rPh sb="119" eb="122">
      <t>サカタシ</t>
    </rPh>
    <rPh sb="123" eb="125">
      <t>ガッコウ</t>
    </rPh>
    <rPh sb="126" eb="128">
      <t>レンケイ</t>
    </rPh>
    <rPh sb="134" eb="136">
      <t>カイハツ</t>
    </rPh>
    <rPh sb="143" eb="145">
      <t>ジッシ</t>
    </rPh>
    <rPh sb="170" eb="172">
      <t>ジッシ</t>
    </rPh>
    <rPh sb="183" eb="185">
      <t>レンケイ</t>
    </rPh>
    <rPh sb="199" eb="201">
      <t>ジッシ</t>
    </rPh>
    <phoneticPr fontId="1"/>
  </si>
  <si>
    <t>様々な団体を巻き込んでイベントを行ったことで、多くの人々に本事業のメインメッセージを伝えることができた</t>
    <rPh sb="0" eb="2">
      <t>サマザマ</t>
    </rPh>
    <rPh sb="3" eb="5">
      <t>ダンタイ</t>
    </rPh>
    <rPh sb="6" eb="7">
      <t>マ</t>
    </rPh>
    <rPh sb="8" eb="9">
      <t>コ</t>
    </rPh>
    <rPh sb="16" eb="17">
      <t>オコナ</t>
    </rPh>
    <rPh sb="23" eb="24">
      <t>オオ</t>
    </rPh>
    <rPh sb="26" eb="28">
      <t>ヒトビト</t>
    </rPh>
    <rPh sb="29" eb="32">
      <t>ホンジギョウ</t>
    </rPh>
    <rPh sb="42" eb="43">
      <t>ツタ</t>
    </rPh>
    <phoneticPr fontId="1"/>
  </si>
  <si>
    <t>●事業3年目の集大成として、自走化を実現する
①飲食店での庄内浜の鯛だし麺の継続販売
②活動継続のために、地元のプレイヤーを巻き込んだプラットフォーム構築
③継続して活動を実施するため、マネタイズ可能なコンテンツの拡充</t>
    <rPh sb="1" eb="3">
      <t>ジギョウ</t>
    </rPh>
    <rPh sb="4" eb="6">
      <t>ネンメ</t>
    </rPh>
    <rPh sb="7" eb="10">
      <t>シュウタイセイ</t>
    </rPh>
    <rPh sb="14" eb="17">
      <t>ジソウカ</t>
    </rPh>
    <rPh sb="18" eb="20">
      <t>ジツゲン</t>
    </rPh>
    <rPh sb="24" eb="27">
      <t>インショクテン</t>
    </rPh>
    <rPh sb="29" eb="32">
      <t>ショウナイハマ</t>
    </rPh>
    <rPh sb="33" eb="34">
      <t>タイ</t>
    </rPh>
    <rPh sb="36" eb="37">
      <t>メン</t>
    </rPh>
    <rPh sb="38" eb="42">
      <t>ケイゾクハンバイ</t>
    </rPh>
    <rPh sb="44" eb="46">
      <t>カツドウ</t>
    </rPh>
    <rPh sb="46" eb="48">
      <t>ケイゾク</t>
    </rPh>
    <rPh sb="53" eb="55">
      <t>ジモト</t>
    </rPh>
    <rPh sb="62" eb="63">
      <t>マ</t>
    </rPh>
    <rPh sb="64" eb="65">
      <t>コ</t>
    </rPh>
    <rPh sb="75" eb="77">
      <t>コウチク</t>
    </rPh>
    <rPh sb="79" eb="81">
      <t>ケイゾク</t>
    </rPh>
    <rPh sb="83" eb="85">
      <t>カツドウ</t>
    </rPh>
    <rPh sb="86" eb="88">
      <t>ジッシ</t>
    </rPh>
    <rPh sb="98" eb="100">
      <t>カノウ</t>
    </rPh>
    <phoneticPr fontId="1"/>
  </si>
  <si>
    <t>①連携飲食店複数店で、鯛だし麺がレギュラー化し、来年度以降も継続して販売される予定
②地元のキーマンを巻き込み、来年度以降活動を行っていく団体を組成
③継続した活動のため、活動資金として過去に開発した商品と今年度開発した商品を継続して販売</t>
    <rPh sb="1" eb="3">
      <t>レンケイ</t>
    </rPh>
    <rPh sb="3" eb="6">
      <t>インショクテン</t>
    </rPh>
    <rPh sb="6" eb="9">
      <t>フクスウテン</t>
    </rPh>
    <rPh sb="11" eb="12">
      <t>タイ</t>
    </rPh>
    <rPh sb="14" eb="15">
      <t>メン</t>
    </rPh>
    <rPh sb="21" eb="22">
      <t>カ</t>
    </rPh>
    <rPh sb="24" eb="27">
      <t>ライネンド</t>
    </rPh>
    <rPh sb="27" eb="29">
      <t>イコウ</t>
    </rPh>
    <rPh sb="30" eb="32">
      <t>ケイゾク</t>
    </rPh>
    <rPh sb="34" eb="36">
      <t>ハンバイ</t>
    </rPh>
    <rPh sb="39" eb="41">
      <t>ヨテイ</t>
    </rPh>
    <rPh sb="43" eb="45">
      <t>ジモト</t>
    </rPh>
    <rPh sb="51" eb="52">
      <t>マ</t>
    </rPh>
    <rPh sb="53" eb="54">
      <t>コ</t>
    </rPh>
    <rPh sb="56" eb="59">
      <t>ライネンド</t>
    </rPh>
    <rPh sb="59" eb="61">
      <t>イコウ</t>
    </rPh>
    <rPh sb="61" eb="63">
      <t>カツドウ</t>
    </rPh>
    <rPh sb="64" eb="65">
      <t>オコナ</t>
    </rPh>
    <rPh sb="69" eb="71">
      <t>ダンタイ</t>
    </rPh>
    <rPh sb="72" eb="74">
      <t>ソセイ</t>
    </rPh>
    <rPh sb="76" eb="78">
      <t>ケイゾク</t>
    </rPh>
    <rPh sb="80" eb="82">
      <t>カツドウ</t>
    </rPh>
    <rPh sb="86" eb="88">
      <t>カカツドウ</t>
    </rPh>
    <rPh sb="88" eb="90">
      <t>シキン</t>
    </rPh>
    <rPh sb="93" eb="95">
      <t>カコ</t>
    </rPh>
    <rPh sb="96" eb="98">
      <t>カイハツ</t>
    </rPh>
    <rPh sb="100" eb="102">
      <t>ショウヒン</t>
    </rPh>
    <rPh sb="103" eb="106">
      <t>コンネンド</t>
    </rPh>
    <rPh sb="106" eb="108">
      <t>カイハツ</t>
    </rPh>
    <rPh sb="110" eb="112">
      <t>ショウヒン</t>
    </rPh>
    <rPh sb="113" eb="115">
      <t>ケイゾク</t>
    </rPh>
    <rPh sb="117" eb="119">
      <t>ハンバイ</t>
    </rPh>
    <phoneticPr fontId="1"/>
  </si>
  <si>
    <t>4.活動を通じて明らかになった新たな課題と対応案</t>
    <phoneticPr fontId="1"/>
  </si>
  <si>
    <t>・イベント報告書の提出
・庄内浜の天然鯛を賞したオリジナル商品「庄内浜の鯛だし麺」のメニュー開発
・庄内浜の天然鯛を使用した商品開発</t>
    <rPh sb="5" eb="8">
      <t>ホウコクショ</t>
    </rPh>
    <rPh sb="9" eb="11">
      <t>テイシュツ</t>
    </rPh>
    <rPh sb="13" eb="16">
      <t>ショウナイハマ</t>
    </rPh>
    <rPh sb="17" eb="20">
      <t>テンネンタイ</t>
    </rPh>
    <rPh sb="21" eb="22">
      <t>ショウ</t>
    </rPh>
    <rPh sb="29" eb="31">
      <t>ショウヒン</t>
    </rPh>
    <rPh sb="32" eb="34">
      <t>ショウナイ</t>
    </rPh>
    <rPh sb="34" eb="35">
      <t>ハマ</t>
    </rPh>
    <rPh sb="36" eb="37">
      <t>タイ</t>
    </rPh>
    <rPh sb="39" eb="40">
      <t>メン</t>
    </rPh>
    <rPh sb="46" eb="48">
      <t>カイハツ</t>
    </rPh>
    <rPh sb="50" eb="52">
      <t>ショウナイ</t>
    </rPh>
    <rPh sb="52" eb="53">
      <t>ハマ</t>
    </rPh>
    <rPh sb="54" eb="56">
      <t>テンネン</t>
    </rPh>
    <rPh sb="56" eb="57">
      <t>タイ</t>
    </rPh>
    <rPh sb="58" eb="60">
      <t>シヨウ</t>
    </rPh>
    <rPh sb="62" eb="64">
      <t>ショウヒン</t>
    </rPh>
    <rPh sb="64" eb="66">
      <t>カイハツ</t>
    </rPh>
    <phoneticPr fontId="1"/>
  </si>
  <si>
    <t>・イベント報告書
・庄内浜の天然鯛を賞したオリジナル商品「庄内浜の鯛だし麺」のメニュー開発
・庄内浜の天然鯛を使用した商品開発</t>
    <rPh sb="5" eb="8">
      <t>ホウコクショ</t>
    </rPh>
    <rPh sb="10" eb="13">
      <t>ショウナイハマ</t>
    </rPh>
    <rPh sb="14" eb="17">
      <t>テンネンタイ</t>
    </rPh>
    <rPh sb="18" eb="19">
      <t>ショウ</t>
    </rPh>
    <rPh sb="26" eb="28">
      <t>ショウヒン</t>
    </rPh>
    <rPh sb="29" eb="31">
      <t>ショウナイ</t>
    </rPh>
    <rPh sb="31" eb="32">
      <t>ハマ</t>
    </rPh>
    <rPh sb="33" eb="34">
      <t>タイ</t>
    </rPh>
    <rPh sb="36" eb="37">
      <t>メン</t>
    </rPh>
    <rPh sb="43" eb="45">
      <t>カイハツ</t>
    </rPh>
    <rPh sb="47" eb="49">
      <t>ショウナイ</t>
    </rPh>
    <rPh sb="49" eb="50">
      <t>ハマ</t>
    </rPh>
    <rPh sb="51" eb="53">
      <t>テンネン</t>
    </rPh>
    <rPh sb="53" eb="54">
      <t>タイ</t>
    </rPh>
    <rPh sb="55" eb="57">
      <t>シヨウ</t>
    </rPh>
    <rPh sb="59" eb="61">
      <t>ショウヒン</t>
    </rPh>
    <rPh sb="61" eb="63">
      <t>カイハツ</t>
    </rPh>
    <phoneticPr fontId="1"/>
  </si>
  <si>
    <t>https://terroir-shonaihama.jp/</t>
    <phoneticPr fontId="1"/>
  </si>
  <si>
    <t>地域の人々による自主的な活動が広がっていく中で、本事業で伝えるべきメッセージが独り歩きしないように、関わる人々へしっかりと事業の目的とメッセージを伝えた。</t>
    <rPh sb="0" eb="2">
      <t>チイキ</t>
    </rPh>
    <rPh sb="3" eb="5">
      <t>ヒトビト</t>
    </rPh>
    <rPh sb="8" eb="11">
      <t>ジシュテキ</t>
    </rPh>
    <rPh sb="12" eb="14">
      <t>カツドウ</t>
    </rPh>
    <rPh sb="15" eb="16">
      <t>ヒロ</t>
    </rPh>
    <rPh sb="21" eb="22">
      <t>ナカ</t>
    </rPh>
    <rPh sb="50" eb="51">
      <t>カカ</t>
    </rPh>
    <rPh sb="53" eb="55">
      <t>ヒトビト</t>
    </rPh>
    <rPh sb="61" eb="63">
      <t>ジギョウ</t>
    </rPh>
    <rPh sb="64" eb="66">
      <t>モクテキ</t>
    </rPh>
    <rPh sb="73" eb="74">
      <t>ツタ</t>
    </rPh>
    <phoneticPr fontId="1"/>
  </si>
  <si>
    <t>飲食店、自治体、教育機関など、様々な層と連携して事業を実施したことで、多くの人々に庄内浜で起きている課題をメッセージとして伝えることができた。
3年間継続して活動していく中で、様々な団体が自主的に動き始め、来年度以降も自走化し動いていくような広がりを見せた。</t>
    <rPh sb="0" eb="3">
      <t>インショクテン</t>
    </rPh>
    <rPh sb="4" eb="7">
      <t>ジチタイ</t>
    </rPh>
    <rPh sb="8" eb="12">
      <t>キョウイクキカン</t>
    </rPh>
    <rPh sb="15" eb="17">
      <t>サマザマ</t>
    </rPh>
    <rPh sb="18" eb="19">
      <t>ソウ</t>
    </rPh>
    <rPh sb="20" eb="22">
      <t>レンケイ</t>
    </rPh>
    <rPh sb="24" eb="26">
      <t>ジギョウ</t>
    </rPh>
    <rPh sb="27" eb="29">
      <t>ジッシ</t>
    </rPh>
    <rPh sb="35" eb="36">
      <t>オオ</t>
    </rPh>
    <rPh sb="38" eb="40">
      <t>ヒトビト</t>
    </rPh>
    <rPh sb="41" eb="44">
      <t>ショウナイハマ</t>
    </rPh>
    <rPh sb="45" eb="46">
      <t>オ</t>
    </rPh>
    <rPh sb="50" eb="52">
      <t>カダイ</t>
    </rPh>
    <rPh sb="61" eb="62">
      <t>ツタ</t>
    </rPh>
    <rPh sb="73" eb="75">
      <t>ネンカン</t>
    </rPh>
    <rPh sb="75" eb="77">
      <t>ケイゾク</t>
    </rPh>
    <rPh sb="79" eb="81">
      <t>カツドウ</t>
    </rPh>
    <rPh sb="85" eb="86">
      <t>ナカ</t>
    </rPh>
    <rPh sb="88" eb="90">
      <t>サマザマ</t>
    </rPh>
    <rPh sb="91" eb="93">
      <t>ダンタイ</t>
    </rPh>
    <rPh sb="94" eb="97">
      <t>ジシュテキ</t>
    </rPh>
    <rPh sb="98" eb="99">
      <t>ウゴ</t>
    </rPh>
    <rPh sb="100" eb="101">
      <t>ハジ</t>
    </rPh>
    <rPh sb="103" eb="106">
      <t>ライネンド</t>
    </rPh>
    <rPh sb="106" eb="108">
      <t>イコウ</t>
    </rPh>
    <rPh sb="109" eb="112">
      <t>ジソウカ</t>
    </rPh>
    <rPh sb="113" eb="114">
      <t>ウゴ</t>
    </rPh>
    <rPh sb="121" eb="122">
      <t>ヒロ</t>
    </rPh>
    <rPh sb="125" eb="126">
      <t>ミ</t>
    </rPh>
    <phoneticPr fontId="1"/>
  </si>
  <si>
    <t>（2022年4月1日から2023年３月31日まで）</t>
    <rPh sb="7" eb="8">
      <t>ガツ</t>
    </rPh>
    <rPh sb="16" eb="17">
      <t>ネン</t>
    </rPh>
    <phoneticPr fontId="1"/>
  </si>
  <si>
    <t>海と食の地域モデルin庄内浜実行委員会</t>
    <rPh sb="0" eb="1">
      <t>ウミ</t>
    </rPh>
    <rPh sb="2" eb="3">
      <t>ショク</t>
    </rPh>
    <rPh sb="4" eb="6">
      <t>チイキ</t>
    </rPh>
    <rPh sb="11" eb="14">
      <t>ショウナイハマ</t>
    </rPh>
    <rPh sb="14" eb="19">
      <t>ジッコウイインカイ</t>
    </rPh>
    <phoneticPr fontId="1"/>
  </si>
  <si>
    <t>事務局運営費</t>
    <rPh sb="0" eb="3">
      <t>ジムキョク</t>
    </rPh>
    <rPh sb="3" eb="6">
      <t>ウンエイヒ</t>
    </rPh>
    <phoneticPr fontId="1"/>
  </si>
  <si>
    <t>会場費</t>
    <rPh sb="0" eb="3">
      <t>カイジョウヒ</t>
    </rPh>
    <phoneticPr fontId="1"/>
  </si>
  <si>
    <t>委託費</t>
    <rPh sb="0" eb="3">
      <t>イタクヒ</t>
    </rPh>
    <phoneticPr fontId="1"/>
  </si>
  <si>
    <t>消耗什器備品費</t>
    <rPh sb="0" eb="4">
      <t>ショウモウジュウキ</t>
    </rPh>
    <rPh sb="4" eb="7">
      <t>ビヒンヒ</t>
    </rPh>
    <phoneticPr fontId="1"/>
  </si>
  <si>
    <t>什器備品賃借料</t>
    <rPh sb="0" eb="4">
      <t>ジュウキビヒン</t>
    </rPh>
    <rPh sb="4" eb="6">
      <t>チンシャク</t>
    </rPh>
    <rPh sb="6" eb="7">
      <t>リョウ</t>
    </rPh>
    <phoneticPr fontId="1"/>
  </si>
  <si>
    <t>雑費</t>
    <rPh sb="0" eb="2">
      <t>ザッピ</t>
    </rPh>
    <phoneticPr fontId="1"/>
  </si>
  <si>
    <t>広報・PR費</t>
    <rPh sb="0" eb="2">
      <t>コウホウ</t>
    </rPh>
    <rPh sb="3" eb="6">
      <t>prヒ</t>
    </rPh>
    <phoneticPr fontId="1"/>
  </si>
  <si>
    <t>WEB・SNS運営費</t>
    <rPh sb="7" eb="10">
      <t>ウンエイヒ</t>
    </rPh>
    <phoneticPr fontId="1"/>
  </si>
  <si>
    <t>海のごちそう地域モデルin庄内浜(海と日本2022)</t>
    <rPh sb="0" eb="1">
      <t>ウミ</t>
    </rPh>
    <rPh sb="6" eb="8">
      <t>チイキ</t>
    </rPh>
    <rPh sb="13" eb="16">
      <t>ショウナイハマ</t>
    </rPh>
    <rPh sb="17" eb="18">
      <t>ウミ</t>
    </rPh>
    <rPh sb="19" eb="21">
      <t>ニホン</t>
    </rPh>
    <phoneticPr fontId="1"/>
  </si>
  <si>
    <t>報告日付：2023年3月31日</t>
    <rPh sb="9" eb="10">
      <t>ネン</t>
    </rPh>
    <rPh sb="11" eb="12">
      <t>ガツ</t>
    </rPh>
    <rPh sb="14" eb="15">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</si>
</sst>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19"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ゴシック"/>
      <family val="3"/>
      <charset val="128"/>
    </font>
    <font>
      <sz val="12"/>
      <name val="ＭＳ Ｐゴシック"/>
      <family val="3"/>
      <charset val="128"/>
    </font>
    <font>
      <sz val="11"/>
      <color theme="1"/>
      <name val="游ゴシック"/>
      <family val="2"/>
      <charset val="128"/>
      <scheme val="minor"/>
    </font>
    <font>
      <b/>
      <sz val="14"/>
      <color theme="1"/>
      <name val="メイリオ"/>
      <family val="3"/>
      <charset val="128"/>
    </font>
    <font>
      <sz val="11"/>
      <color rgb="FFFF0000"/>
      <name val="メイリオ"/>
      <family val="3"/>
      <charset val="128"/>
    </font>
    <font>
      <sz val="11"/>
      <color theme="1"/>
      <name val="メイリオ"/>
      <family val="3"/>
      <charset val="128"/>
    </font>
    <font>
      <sz val="14"/>
      <color theme="1"/>
      <name val="メイリオ"/>
      <family val="3"/>
      <charset val="128"/>
    </font>
    <font>
      <sz val="11"/>
      <name val="メイリオ"/>
      <family val="3"/>
      <charset val="128"/>
    </font>
    <font>
      <b/>
      <sz val="11"/>
      <color theme="1"/>
      <name val="メイリオ"/>
      <family val="3"/>
      <charset val="128"/>
    </font>
    <font>
      <u/>
      <sz val="11"/>
      <color theme="1"/>
      <name val="メイリオ"/>
      <family val="3"/>
      <charset val="128"/>
    </font>
    <font>
      <b/>
      <sz val="11"/>
      <color theme="1"/>
      <name val="ＭＳ Ｐゴシック"/>
      <family val="3"/>
      <charset val="128"/>
    </font>
    <font>
      <sz val="11"/>
      <color theme="1"/>
      <name val="游ゴシック"/>
      <family val="3"/>
      <charset val="128"/>
      <scheme val="minor"/>
    </font>
    <font>
      <sz val="12"/>
      <color theme="0" tint="-0.249977111117893"/>
      <name val="ＭＳ Ｐゴシック"/>
      <family val="3"/>
      <charset val="128"/>
    </font>
    <font>
      <u/>
      <sz val="11"/>
      <color theme="10"/>
      <name val="游ゴシック"/>
      <family val="2"/>
      <charset val="128"/>
      <scheme val="minor"/>
    </font>
  </fonts>
  <fills count="11">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FFCCCC"/>
        <bgColor indexed="64"/>
      </patternFill>
    </fill>
    <fill>
      <patternFill patternType="solid">
        <fgColor theme="2"/>
        <bgColor indexed="64"/>
      </patternFill>
    </fill>
  </fills>
  <borders count="41">
    <border>
      <left/>
      <right/>
      <top/>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style="medium">
        <color auto="1"/>
      </right>
      <top/>
      <bottom/>
      <diagonal/>
    </border>
    <border>
      <left/>
      <right/>
      <top style="medium">
        <color auto="1"/>
      </top>
      <bottom/>
      <diagonal/>
    </border>
    <border>
      <left style="medium">
        <color auto="1"/>
      </left>
      <right/>
      <top style="medium">
        <color auto="1"/>
      </top>
      <bottom/>
      <diagonal/>
    </border>
    <border>
      <left style="medium">
        <color auto="1"/>
      </left>
      <right/>
      <top/>
      <bottom style="medium">
        <color auto="1"/>
      </bottom>
      <diagonal/>
    </border>
    <border diagonalUp="1" diagonalDown="1">
      <left style="medium">
        <color auto="1"/>
      </left>
      <right style="medium">
        <color auto="1"/>
      </right>
      <top/>
      <bottom style="medium">
        <color auto="1"/>
      </bottom>
      <diagonal style="hair">
        <color auto="1"/>
      </diagonal>
    </border>
    <border diagonalUp="1" diagonalDown="1">
      <left/>
      <right style="medium">
        <color auto="1"/>
      </right>
      <top/>
      <bottom style="medium">
        <color auto="1"/>
      </bottom>
      <diagonal style="hair">
        <color auto="1"/>
      </diagonal>
    </border>
    <border>
      <left/>
      <right style="medium">
        <color auto="1"/>
      </right>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diagonalDown="1">
      <left style="medium">
        <color auto="1"/>
      </left>
      <right/>
      <top/>
      <bottom/>
      <diagonal style="hair">
        <color auto="1"/>
      </diagonal>
    </border>
    <border diagonalDown="1">
      <left style="medium">
        <color auto="1"/>
      </left>
      <right style="medium">
        <color auto="1"/>
      </right>
      <top/>
      <bottom/>
      <diagonal style="hair">
        <color auto="1"/>
      </diagonal>
    </border>
    <border diagonalDown="1">
      <left style="medium">
        <color auto="1"/>
      </left>
      <right/>
      <top/>
      <bottom style="medium">
        <color auto="1"/>
      </bottom>
      <diagonal style="hair">
        <color auto="1"/>
      </diagonal>
    </border>
    <border diagonalDown="1">
      <left style="medium">
        <color auto="1"/>
      </left>
      <right style="medium">
        <color auto="1"/>
      </right>
      <top/>
      <bottom style="medium">
        <color auto="1"/>
      </bottom>
      <diagonal style="hair">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38" fontId="7" fillId="0" borderId="0" applyFont="0" applyFill="0" applyBorder="0" applyAlignment="0" applyProtection="0">
      <alignment vertical="center"/>
    </xf>
    <xf numFmtId="0" fontId="16" fillId="0" borderId="0">
      <alignment vertical="center"/>
    </xf>
    <xf numFmtId="0" fontId="18" fillId="0" borderId="0" applyNumberFormat="0" applyFill="0" applyBorder="0" applyAlignment="0" applyProtection="0">
      <alignment vertical="center"/>
    </xf>
  </cellStyleXfs>
  <cellXfs count="147">
    <xf numFmtId="0" fontId="0" fillId="0" borderId="0" xfId="0">
      <alignment vertical="center"/>
    </xf>
    <xf numFmtId="0" fontId="3" fillId="0" borderId="3" xfId="0" applyFont="1" applyBorder="1" applyAlignment="1">
      <alignment horizontal="center" vertical="center"/>
    </xf>
    <xf numFmtId="38" fontId="12" fillId="0" borderId="0" xfId="1" applyFont="1" applyProtection="1">
      <alignment vertical="center"/>
      <protection locked="0"/>
    </xf>
    <xf numFmtId="38" fontId="10" fillId="0" borderId="0" xfId="1" applyFont="1" applyProtection="1">
      <alignment vertical="center"/>
      <protection locked="0"/>
    </xf>
    <xf numFmtId="38" fontId="11" fillId="0" borderId="0" xfId="1" applyFont="1" applyProtection="1">
      <alignment vertical="center"/>
      <protection locked="0"/>
    </xf>
    <xf numFmtId="38" fontId="10" fillId="0" borderId="0" xfId="1" applyFont="1" applyAlignment="1" applyProtection="1">
      <alignment horizontal="right" vertical="center"/>
      <protection locked="0"/>
    </xf>
    <xf numFmtId="38" fontId="10" fillId="0" borderId="0" xfId="1" applyFont="1" applyAlignment="1" applyProtection="1">
      <alignment horizontal="justify" vertical="center"/>
      <protection locked="0"/>
    </xf>
    <xf numFmtId="38" fontId="10" fillId="4" borderId="19" xfId="1" applyFont="1" applyFill="1" applyBorder="1" applyAlignment="1" applyProtection="1">
      <alignment horizontal="center" vertical="center"/>
      <protection locked="0"/>
    </xf>
    <xf numFmtId="38" fontId="10" fillId="4" borderId="21" xfId="1" applyFont="1" applyFill="1" applyBorder="1" applyAlignment="1" applyProtection="1">
      <alignment horizontal="center" vertical="center" wrapText="1"/>
      <protection locked="0"/>
    </xf>
    <xf numFmtId="38" fontId="10" fillId="4" borderId="22" xfId="1" applyFont="1" applyFill="1" applyBorder="1" applyAlignment="1" applyProtection="1">
      <alignment horizontal="center" vertical="center"/>
      <protection locked="0"/>
    </xf>
    <xf numFmtId="38" fontId="10" fillId="4" borderId="21" xfId="1" applyFont="1" applyFill="1" applyBorder="1" applyAlignment="1" applyProtection="1">
      <alignment horizontal="justify" vertical="center"/>
      <protection locked="0"/>
    </xf>
    <xf numFmtId="38" fontId="10" fillId="0" borderId="23" xfId="1" applyFont="1" applyBorder="1" applyAlignment="1" applyProtection="1">
      <alignment horizontal="right" vertical="center"/>
      <protection locked="0"/>
    </xf>
    <xf numFmtId="38" fontId="12" fillId="9" borderId="18" xfId="1" applyFont="1" applyFill="1" applyBorder="1" applyAlignment="1" applyProtection="1">
      <alignment horizontal="right" vertical="center"/>
      <protection locked="0"/>
    </xf>
    <xf numFmtId="38" fontId="10" fillId="0" borderId="24" xfId="1" applyFont="1" applyBorder="1" applyAlignment="1" applyProtection="1">
      <alignment horizontal="right" vertical="center"/>
      <protection locked="0"/>
    </xf>
    <xf numFmtId="38" fontId="10" fillId="4" borderId="20" xfId="1" applyFont="1" applyFill="1" applyBorder="1" applyAlignment="1" applyProtection="1">
      <alignment horizontal="justify" vertical="center"/>
      <protection locked="0"/>
    </xf>
    <xf numFmtId="38" fontId="10" fillId="0" borderId="2" xfId="1" applyFont="1" applyBorder="1" applyAlignment="1" applyProtection="1">
      <alignment horizontal="right" vertical="center"/>
      <protection locked="0"/>
    </xf>
    <xf numFmtId="38" fontId="10" fillId="8" borderId="20" xfId="1" applyFont="1" applyFill="1" applyBorder="1" applyAlignment="1" applyProtection="1">
      <alignment horizontal="right" vertical="center"/>
      <protection locked="0"/>
    </xf>
    <xf numFmtId="38" fontId="10" fillId="4" borderId="26" xfId="1" applyFont="1" applyFill="1" applyBorder="1" applyAlignment="1" applyProtection="1">
      <alignment horizontal="center" vertical="center"/>
      <protection locked="0"/>
    </xf>
    <xf numFmtId="38" fontId="10" fillId="4" borderId="27" xfId="1" applyFont="1" applyFill="1" applyBorder="1" applyAlignment="1" applyProtection="1">
      <alignment horizontal="center" vertical="center"/>
      <protection locked="0"/>
    </xf>
    <xf numFmtId="38" fontId="13" fillId="4" borderId="20" xfId="1" applyFont="1" applyFill="1" applyBorder="1" applyAlignment="1" applyProtection="1">
      <alignment horizontal="justify" vertical="center"/>
      <protection locked="0"/>
    </xf>
    <xf numFmtId="38" fontId="10" fillId="0" borderId="2" xfId="1" applyFont="1" applyBorder="1" applyProtection="1">
      <alignment vertical="center"/>
      <protection locked="0"/>
    </xf>
    <xf numFmtId="38" fontId="10" fillId="4" borderId="24" xfId="1" applyFont="1" applyFill="1" applyBorder="1" applyAlignment="1" applyProtection="1">
      <alignment horizontal="center" vertical="center" wrapText="1"/>
      <protection locked="0"/>
    </xf>
    <xf numFmtId="38" fontId="10" fillId="4" borderId="25" xfId="1" applyFont="1" applyFill="1" applyBorder="1" applyAlignment="1" applyProtection="1">
      <alignment horizontal="center" vertical="center" wrapText="1"/>
      <protection locked="0"/>
    </xf>
    <xf numFmtId="38" fontId="10" fillId="0" borderId="29" xfId="1" applyFont="1" applyBorder="1" applyAlignment="1" applyProtection="1">
      <alignment horizontal="left" vertical="center" wrapText="1"/>
      <protection locked="0"/>
    </xf>
    <xf numFmtId="38" fontId="9" fillId="0" borderId="18" xfId="1" applyFont="1" applyBorder="1" applyAlignment="1" applyProtection="1">
      <alignment vertical="center"/>
      <protection locked="0"/>
    </xf>
    <xf numFmtId="38" fontId="10" fillId="0" borderId="29" xfId="1" applyFont="1" applyBorder="1" applyAlignment="1" applyProtection="1">
      <alignment horizontal="right" vertical="center"/>
      <protection locked="0"/>
    </xf>
    <xf numFmtId="38" fontId="10" fillId="0" borderId="21" xfId="1" applyFont="1" applyBorder="1" applyAlignment="1" applyProtection="1">
      <alignment horizontal="right" vertical="center"/>
      <protection locked="0"/>
    </xf>
    <xf numFmtId="38" fontId="9" fillId="0" borderId="21" xfId="1" applyFont="1" applyBorder="1" applyAlignment="1" applyProtection="1">
      <alignment vertical="center"/>
      <protection locked="0"/>
    </xf>
    <xf numFmtId="38" fontId="10" fillId="0" borderId="21" xfId="1" applyFont="1" applyBorder="1" applyAlignment="1" applyProtection="1">
      <alignment vertical="center" wrapText="1"/>
      <protection locked="0"/>
    </xf>
    <xf numFmtId="0" fontId="10" fillId="4" borderId="30" xfId="0" applyFont="1" applyFill="1" applyBorder="1" applyProtection="1">
      <alignment vertical="center"/>
      <protection locked="0"/>
    </xf>
    <xf numFmtId="38" fontId="10" fillId="4" borderId="31" xfId="1" applyFont="1" applyFill="1" applyBorder="1" applyAlignment="1" applyProtection="1">
      <alignment horizontal="right" vertical="center"/>
      <protection locked="0"/>
    </xf>
    <xf numFmtId="38" fontId="10" fillId="4" borderId="32" xfId="1" applyFont="1" applyFill="1" applyBorder="1" applyAlignment="1" applyProtection="1">
      <alignment horizontal="right" vertical="center"/>
      <protection locked="0"/>
    </xf>
    <xf numFmtId="0" fontId="10" fillId="4" borderId="20" xfId="0" applyFont="1" applyFill="1" applyBorder="1" applyAlignment="1" applyProtection="1">
      <alignment vertical="center" wrapText="1"/>
      <protection locked="0"/>
    </xf>
    <xf numFmtId="38" fontId="10" fillId="4" borderId="33" xfId="1" applyFont="1" applyFill="1" applyBorder="1" applyAlignment="1" applyProtection="1">
      <alignment horizontal="right" vertical="center"/>
      <protection locked="0"/>
    </xf>
    <xf numFmtId="38" fontId="10" fillId="4" borderId="34" xfId="1" applyFont="1" applyFill="1" applyBorder="1" applyAlignment="1" applyProtection="1">
      <alignment horizontal="right" vertical="center"/>
      <protection locked="0"/>
    </xf>
    <xf numFmtId="38" fontId="13" fillId="4" borderId="16" xfId="1" applyFont="1" applyFill="1" applyBorder="1" applyAlignment="1" applyProtection="1">
      <alignment horizontal="justify" vertical="center"/>
      <protection locked="0"/>
    </xf>
    <xf numFmtId="38" fontId="13" fillId="4" borderId="30" xfId="1" applyFont="1" applyFill="1" applyBorder="1" applyAlignment="1" applyProtection="1">
      <alignment vertical="center" wrapText="1"/>
      <protection locked="0"/>
    </xf>
    <xf numFmtId="0" fontId="2" fillId="0" borderId="0" xfId="0" applyFont="1" applyProtection="1">
      <alignment vertical="center"/>
      <protection locked="0"/>
    </xf>
    <xf numFmtId="38" fontId="13" fillId="0" borderId="0" xfId="1" applyFont="1" applyFill="1" applyBorder="1" applyAlignment="1" applyProtection="1">
      <alignment horizontal="right" vertical="center"/>
      <protection locked="0"/>
    </xf>
    <xf numFmtId="38" fontId="10" fillId="0" borderId="0" xfId="1" applyFont="1" applyBorder="1" applyProtection="1">
      <alignment vertical="center"/>
      <protection locked="0"/>
    </xf>
    <xf numFmtId="38" fontId="14" fillId="0" borderId="0" xfId="1" applyFont="1" applyAlignment="1" applyProtection="1">
      <alignment vertical="top"/>
      <protection locked="0"/>
    </xf>
    <xf numFmtId="38" fontId="10" fillId="0" borderId="0" xfId="1" applyFont="1" applyAlignment="1" applyProtection="1">
      <alignment vertical="center"/>
      <protection locked="0"/>
    </xf>
    <xf numFmtId="38" fontId="14" fillId="0" borderId="0" xfId="1" applyFont="1" applyAlignment="1" applyProtection="1">
      <alignment vertical="top" wrapText="1"/>
      <protection locked="0"/>
    </xf>
    <xf numFmtId="0" fontId="15" fillId="0" borderId="23" xfId="0" applyFont="1" applyBorder="1" applyAlignment="1" applyProtection="1">
      <alignment vertical="center" wrapText="1"/>
      <protection locked="0"/>
    </xf>
    <xf numFmtId="38" fontId="13" fillId="0" borderId="23" xfId="1" applyFont="1" applyFill="1" applyBorder="1" applyAlignment="1" applyProtection="1">
      <alignment horizontal="left" vertical="center"/>
      <protection locked="0"/>
    </xf>
    <xf numFmtId="38" fontId="10" fillId="0" borderId="23" xfId="1" applyFont="1" applyBorder="1" applyProtection="1">
      <alignment vertical="center"/>
      <protection locked="0"/>
    </xf>
    <xf numFmtId="38" fontId="10" fillId="0" borderId="35" xfId="1" applyFont="1" applyBorder="1" applyAlignment="1" applyProtection="1">
      <alignment vertical="center" wrapText="1"/>
      <protection locked="0"/>
    </xf>
    <xf numFmtId="38" fontId="10" fillId="0" borderId="37" xfId="1" applyFont="1" applyBorder="1" applyAlignment="1" applyProtection="1">
      <alignment vertical="center" wrapText="1"/>
      <protection locked="0"/>
    </xf>
    <xf numFmtId="0" fontId="10" fillId="0" borderId="0" xfId="1" applyNumberFormat="1" applyFont="1" applyProtection="1">
      <alignment vertical="center"/>
      <protection locked="0"/>
    </xf>
    <xf numFmtId="38" fontId="12" fillId="0" borderId="39" xfId="1" applyFont="1" applyBorder="1" applyAlignment="1" applyProtection="1">
      <alignment vertical="center" wrapText="1"/>
      <protection locked="0"/>
    </xf>
    <xf numFmtId="0" fontId="10" fillId="0" borderId="0" xfId="1" applyNumberFormat="1" applyFont="1" applyAlignment="1" applyProtection="1">
      <alignment vertical="center" wrapText="1"/>
      <protection locked="0"/>
    </xf>
    <xf numFmtId="38" fontId="10" fillId="0" borderId="0" xfId="1" applyFont="1" applyBorder="1" applyAlignment="1" applyProtection="1">
      <alignment vertical="center"/>
      <protection locked="0"/>
    </xf>
    <xf numFmtId="38" fontId="10" fillId="4" borderId="18" xfId="1" applyFont="1" applyFill="1" applyBorder="1" applyAlignment="1" applyProtection="1">
      <alignment horizontal="right" vertical="center" wrapText="1"/>
    </xf>
    <xf numFmtId="38" fontId="10" fillId="3" borderId="19" xfId="1" applyFont="1" applyFill="1" applyBorder="1" applyAlignment="1" applyProtection="1">
      <alignment horizontal="right" vertical="center"/>
    </xf>
    <xf numFmtId="38" fontId="10" fillId="4" borderId="25" xfId="1" applyFont="1" applyFill="1" applyBorder="1" applyAlignment="1" applyProtection="1">
      <alignment horizontal="right" vertical="center"/>
    </xf>
    <xf numFmtId="38" fontId="13" fillId="4" borderId="28" xfId="1" applyFont="1" applyFill="1" applyBorder="1" applyAlignment="1" applyProtection="1">
      <alignment horizontal="right" vertical="center"/>
    </xf>
    <xf numFmtId="38" fontId="13" fillId="2" borderId="28" xfId="1" applyFont="1" applyFill="1" applyBorder="1" applyAlignment="1" applyProtection="1">
      <alignment horizontal="right" vertical="center"/>
    </xf>
    <xf numFmtId="38" fontId="13" fillId="4" borderId="16" xfId="1" applyFont="1" applyFill="1" applyBorder="1" applyAlignment="1" applyProtection="1">
      <alignment horizontal="right" vertical="center"/>
    </xf>
    <xf numFmtId="38" fontId="13" fillId="4" borderId="20" xfId="1" applyFont="1" applyFill="1" applyBorder="1" applyAlignment="1" applyProtection="1">
      <alignment horizontal="right" vertical="center" wrapText="1"/>
    </xf>
    <xf numFmtId="38" fontId="10" fillId="4" borderId="17" xfId="1" applyFont="1" applyFill="1" applyBorder="1" applyProtection="1">
      <alignment vertical="center"/>
    </xf>
    <xf numFmtId="41" fontId="10" fillId="4" borderId="30" xfId="1" applyNumberFormat="1" applyFont="1" applyFill="1" applyBorder="1" applyAlignment="1" applyProtection="1">
      <alignment horizontal="right" vertical="center"/>
    </xf>
    <xf numFmtId="38" fontId="10" fillId="4" borderId="29" xfId="1" applyFont="1" applyFill="1" applyBorder="1" applyAlignment="1" applyProtection="1">
      <alignment horizontal="right" vertical="center" wrapText="1"/>
    </xf>
    <xf numFmtId="38" fontId="13" fillId="4" borderId="30" xfId="1" applyFont="1" applyFill="1" applyBorder="1" applyAlignment="1" applyProtection="1">
      <alignment horizontal="right" vertical="center"/>
    </xf>
    <xf numFmtId="38" fontId="13" fillId="2" borderId="1" xfId="1" applyFont="1" applyFill="1" applyBorder="1" applyProtection="1">
      <alignment vertical="center"/>
    </xf>
    <xf numFmtId="38" fontId="13" fillId="4" borderId="16" xfId="1" applyFont="1" applyFill="1" applyBorder="1" applyAlignment="1" applyProtection="1">
      <alignment horizontal="right" vertical="center" wrapText="1"/>
    </xf>
    <xf numFmtId="38" fontId="10" fillId="0" borderId="36" xfId="1" applyFont="1" applyBorder="1" applyAlignment="1" applyProtection="1">
      <alignment vertical="center" wrapText="1"/>
    </xf>
    <xf numFmtId="38" fontId="10" fillId="0" borderId="38" xfId="1" applyFont="1" applyBorder="1" applyAlignment="1" applyProtection="1">
      <alignment vertical="center" wrapText="1"/>
    </xf>
    <xf numFmtId="38" fontId="10" fillId="0" borderId="40" xfId="1" applyFont="1" applyBorder="1" applyAlignment="1" applyProtection="1">
      <alignment vertical="center" wrapText="1"/>
    </xf>
    <xf numFmtId="0" fontId="3" fillId="0" borderId="0" xfId="0" applyFont="1" applyProtection="1">
      <alignment vertical="center"/>
      <protection locked="0"/>
    </xf>
    <xf numFmtId="0" fontId="4" fillId="0" borderId="0" xfId="0" applyFont="1" applyProtection="1">
      <alignment vertical="center"/>
      <protection locked="0"/>
    </xf>
    <xf numFmtId="0" fontId="4" fillId="0" borderId="2" xfId="0" applyFont="1" applyBorder="1" applyProtection="1">
      <alignment vertical="center"/>
      <protection locked="0"/>
    </xf>
    <xf numFmtId="0" fontId="4" fillId="0" borderId="2" xfId="0" applyFont="1" applyBorder="1" applyAlignment="1" applyProtection="1">
      <alignment horizontal="center" vertical="center" wrapText="1"/>
      <protection locked="0"/>
    </xf>
    <xf numFmtId="0" fontId="6" fillId="0" borderId="2" xfId="0" applyFont="1" applyBorder="1" applyAlignment="1" applyProtection="1">
      <alignment vertical="center" wrapText="1"/>
      <protection locked="0"/>
    </xf>
    <xf numFmtId="0" fontId="5" fillId="6" borderId="0" xfId="0" applyFont="1" applyFill="1" applyProtection="1">
      <alignment vertical="center"/>
      <protection locked="0"/>
    </xf>
    <xf numFmtId="0" fontId="4" fillId="0" borderId="0" xfId="0" applyFont="1" applyAlignment="1" applyProtection="1">
      <alignment horizontal="left" vertical="center"/>
      <protection locked="0"/>
    </xf>
    <xf numFmtId="38" fontId="10" fillId="4" borderId="18" xfId="1" applyFont="1" applyFill="1" applyBorder="1" applyAlignment="1" applyProtection="1">
      <alignment horizontal="center" vertical="center" wrapText="1"/>
      <protection locked="0"/>
    </xf>
    <xf numFmtId="38" fontId="4" fillId="10" borderId="1" xfId="0" applyNumberFormat="1" applyFont="1" applyFill="1" applyBorder="1" applyAlignment="1">
      <alignment horizontal="right" vertical="center" wrapText="1"/>
    </xf>
    <xf numFmtId="0" fontId="5" fillId="10" borderId="1" xfId="0" applyFont="1" applyFill="1" applyBorder="1" applyAlignment="1">
      <alignment horizontal="right" vertical="center" wrapText="1"/>
    </xf>
    <xf numFmtId="0" fontId="4" fillId="0" borderId="2"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18" fillId="0" borderId="4" xfId="3" applyBorder="1" applyAlignment="1" applyProtection="1">
      <alignment horizontal="left" vertical="top" wrapText="1"/>
      <protection locked="0"/>
    </xf>
    <xf numFmtId="0" fontId="4" fillId="0" borderId="5" xfId="0" applyFont="1" applyBorder="1" applyAlignment="1" applyProtection="1">
      <alignment horizontal="left" vertical="top"/>
      <protection locked="0"/>
    </xf>
    <xf numFmtId="0" fontId="4" fillId="0" borderId="6" xfId="0" applyFont="1" applyBorder="1" applyAlignment="1" applyProtection="1">
      <alignment horizontal="left" vertical="top"/>
      <protection locked="0"/>
    </xf>
    <xf numFmtId="0" fontId="4" fillId="0" borderId="7" xfId="0" applyFont="1" applyBorder="1" applyAlignment="1" applyProtection="1">
      <alignment horizontal="left" vertical="top"/>
      <protection locked="0"/>
    </xf>
    <xf numFmtId="0" fontId="4" fillId="0" borderId="0" xfId="0" applyFont="1" applyAlignment="1" applyProtection="1">
      <alignment horizontal="left" vertical="top"/>
      <protection locked="0"/>
    </xf>
    <xf numFmtId="0" fontId="4" fillId="0" borderId="8" xfId="0" applyFont="1" applyBorder="1" applyAlignment="1" applyProtection="1">
      <alignment horizontal="left" vertical="top"/>
      <protection locked="0"/>
    </xf>
    <xf numFmtId="0" fontId="4" fillId="0" borderId="9" xfId="0" applyFont="1" applyBorder="1" applyAlignment="1" applyProtection="1">
      <alignment horizontal="left" vertical="top"/>
      <protection locked="0"/>
    </xf>
    <xf numFmtId="0" fontId="4" fillId="0" borderId="10" xfId="0" applyFont="1" applyBorder="1" applyAlignment="1" applyProtection="1">
      <alignment horizontal="left" vertical="top"/>
      <protection locked="0"/>
    </xf>
    <xf numFmtId="0" fontId="4" fillId="0" borderId="11" xfId="0" applyFont="1" applyBorder="1" applyAlignment="1" applyProtection="1">
      <alignment horizontal="left" vertical="top"/>
      <protection locked="0"/>
    </xf>
    <xf numFmtId="0" fontId="4" fillId="0" borderId="3" xfId="0" applyFont="1" applyBorder="1" applyAlignment="1" applyProtection="1">
      <alignment horizontal="left" vertical="top" wrapText="1"/>
      <protection locked="0"/>
    </xf>
    <xf numFmtId="0" fontId="4" fillId="0" borderId="3" xfId="0" applyFont="1" applyBorder="1" applyAlignment="1" applyProtection="1">
      <alignment horizontal="left" vertical="top"/>
      <protection locked="0"/>
    </xf>
    <xf numFmtId="0" fontId="6" fillId="0" borderId="4" xfId="0" applyFont="1" applyBorder="1" applyAlignment="1" applyProtection="1">
      <alignment horizontal="left" vertical="top" wrapText="1"/>
      <protection locked="0"/>
    </xf>
    <xf numFmtId="0" fontId="4" fillId="0" borderId="0" xfId="0" applyFont="1" applyAlignment="1" applyProtection="1">
      <alignment horizontal="center" vertical="center"/>
      <protection locked="0"/>
    </xf>
    <xf numFmtId="0" fontId="4" fillId="0" borderId="4" xfId="0" applyFont="1" applyBorder="1" applyAlignment="1" applyProtection="1">
      <alignment horizontal="left" vertical="top"/>
      <protection locked="0"/>
    </xf>
    <xf numFmtId="0" fontId="4"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6" fillId="0" borderId="3" xfId="0" applyFont="1" applyBorder="1" applyAlignment="1" applyProtection="1">
      <alignment horizontal="left" vertical="top"/>
      <protection locked="0"/>
    </xf>
    <xf numFmtId="0" fontId="3" fillId="2" borderId="12"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0" fontId="4" fillId="0" borderId="3" xfId="0" applyFont="1" applyBorder="1" applyAlignment="1">
      <alignment horizontal="left" vertical="center"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protection locked="0"/>
    </xf>
    <xf numFmtId="0" fontId="6" fillId="0" borderId="6" xfId="0" applyFont="1" applyBorder="1" applyAlignment="1" applyProtection="1">
      <alignment horizontal="left" vertical="top"/>
      <protection locked="0"/>
    </xf>
    <xf numFmtId="0" fontId="6" fillId="0" borderId="9" xfId="0" applyFont="1" applyBorder="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1" xfId="0" applyFont="1" applyBorder="1" applyAlignment="1" applyProtection="1">
      <alignment horizontal="left" vertical="top"/>
      <protection locked="0"/>
    </xf>
    <xf numFmtId="0" fontId="4" fillId="9" borderId="2" xfId="0" applyFont="1" applyFill="1" applyBorder="1" applyAlignment="1" applyProtection="1">
      <alignment horizontal="left" vertical="center" wrapText="1"/>
      <protection locked="0"/>
    </xf>
    <xf numFmtId="0" fontId="4" fillId="7" borderId="2" xfId="0" applyFont="1" applyFill="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4" fillId="2" borderId="2" xfId="0" applyFont="1" applyFill="1" applyBorder="1" applyAlignment="1" applyProtection="1">
      <alignment horizontal="left" vertical="center" wrapText="1"/>
      <protection locked="0"/>
    </xf>
    <xf numFmtId="0" fontId="4" fillId="8" borderId="2" xfId="0" applyFont="1" applyFill="1" applyBorder="1" applyAlignment="1" applyProtection="1">
      <alignment horizontal="left" vertical="center" wrapText="1"/>
      <protection locked="0"/>
    </xf>
    <xf numFmtId="38" fontId="13" fillId="0" borderId="3" xfId="1" applyFont="1" applyBorder="1" applyAlignment="1" applyProtection="1">
      <alignment horizontal="center" vertical="center"/>
    </xf>
    <xf numFmtId="38" fontId="10" fillId="4" borderId="18" xfId="1" applyFont="1" applyFill="1" applyBorder="1" applyAlignment="1" applyProtection="1">
      <alignment horizontal="center" vertical="center"/>
      <protection locked="0"/>
    </xf>
    <xf numFmtId="38" fontId="10" fillId="4" borderId="20" xfId="1" applyFont="1" applyFill="1" applyBorder="1" applyAlignment="1" applyProtection="1">
      <alignment horizontal="center" vertical="center"/>
      <protection locked="0"/>
    </xf>
    <xf numFmtId="38" fontId="10" fillId="4" borderId="18" xfId="1" applyFont="1" applyFill="1" applyBorder="1" applyAlignment="1" applyProtection="1">
      <alignment horizontal="center" vertical="center" wrapText="1"/>
      <protection locked="0"/>
    </xf>
    <xf numFmtId="38" fontId="10" fillId="4" borderId="20" xfId="1" applyFont="1" applyFill="1" applyBorder="1" applyAlignment="1" applyProtection="1">
      <alignment horizontal="center" vertical="center" wrapText="1"/>
      <protection locked="0"/>
    </xf>
    <xf numFmtId="38" fontId="13" fillId="5" borderId="3" xfId="1" applyFont="1" applyFill="1" applyBorder="1" applyAlignment="1" applyProtection="1">
      <alignment horizontal="center" vertical="center"/>
      <protection locked="0"/>
    </xf>
    <xf numFmtId="38" fontId="8" fillId="0" borderId="0" xfId="1" applyFont="1" applyAlignment="1" applyProtection="1">
      <alignment horizontal="left" vertical="center"/>
      <protection locked="0"/>
    </xf>
    <xf numFmtId="38" fontId="10" fillId="0" borderId="14" xfId="1" applyFont="1" applyBorder="1" applyProtection="1">
      <alignment vertical="center"/>
      <protection locked="0"/>
    </xf>
    <xf numFmtId="38" fontId="10" fillId="0" borderId="15" xfId="1" applyFont="1" applyBorder="1" applyProtection="1">
      <alignment vertical="center"/>
      <protection locked="0"/>
    </xf>
    <xf numFmtId="38" fontId="10" fillId="0" borderId="16" xfId="1" applyFont="1" applyBorder="1" applyAlignment="1" applyProtection="1">
      <alignment horizontal="center" vertical="center"/>
      <protection locked="0"/>
    </xf>
    <xf numFmtId="38" fontId="10" fillId="0" borderId="17" xfId="1" applyFont="1" applyBorder="1" applyAlignment="1" applyProtection="1">
      <alignment horizontal="center" vertical="center"/>
      <protection locked="0"/>
    </xf>
    <xf numFmtId="38" fontId="10" fillId="0" borderId="2" xfId="1" applyFont="1" applyBorder="1" applyAlignment="1" applyProtection="1">
      <alignment horizontal="center" vertical="center"/>
      <protection locked="0"/>
    </xf>
  </cellXfs>
  <cellStyles count="4">
    <cellStyle name="ハイパーリンク" xfId="3" builtinId="8"/>
    <cellStyle name="桁区切り" xfId="1" builtinId="6"/>
    <cellStyle name="標準" xfId="0" builtinId="0"/>
    <cellStyle name="標準 2" xfId="2" xr:uid="{00000000-0005-0000-0000-000002000000}"/>
  </cellStyles>
  <dxfs count="7">
    <dxf>
      <fill>
        <patternFill>
          <fgColor rgb="FFFF0000"/>
        </patternFill>
      </fill>
    </dxf>
    <dxf>
      <fill>
        <patternFill>
          <bgColor rgb="FFFF0000"/>
        </patternFill>
      </fill>
    </dxf>
    <dxf>
      <font>
        <color auto="1"/>
      </font>
      <fill>
        <patternFill>
          <bgColor rgb="FFFF9999"/>
        </patternFill>
      </fill>
    </dxf>
    <dxf>
      <font>
        <b/>
        <i val="0"/>
        <color rgb="FFFF0000"/>
      </font>
    </dxf>
    <dxf>
      <font>
        <b/>
        <i val="0"/>
        <color rgb="FFFF0000"/>
      </font>
      <fill>
        <patternFill patternType="none">
          <bgColor auto="1"/>
        </patternFill>
      </fill>
    </dxf>
    <dxf>
      <font>
        <b/>
        <i val="0"/>
        <color rgb="FFFF0000"/>
      </font>
      <fill>
        <patternFill patternType="none">
          <bgColor auto="1"/>
        </patternFill>
      </fill>
    </dxf>
    <dxf>
      <font>
        <b val="0"/>
        <i val="0"/>
        <color auto="1"/>
      </font>
      <fill>
        <patternFill>
          <bgColor rgb="FFFF9999"/>
        </patternFill>
      </fill>
    </dxf>
  </dxfs>
  <tableStyles count="0" defaultTableStyle="TableStyleMedium2" defaultPivotStyle="PivotStyleLight16"/>
  <colors>
    <mruColors>
      <color rgb="FFFFCCCC"/>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112059</xdr:colOff>
      <xdr:row>32</xdr:row>
      <xdr:rowOff>44823</xdr:rowOff>
    </xdr:from>
    <xdr:to>
      <xdr:col>5</xdr:col>
      <xdr:colOff>649941</xdr:colOff>
      <xdr:row>33</xdr:row>
      <xdr:rowOff>224118</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3731559" y="6902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54</xdr:row>
      <xdr:rowOff>44823</xdr:rowOff>
    </xdr:from>
    <xdr:to>
      <xdr:col>5</xdr:col>
      <xdr:colOff>649941</xdr:colOff>
      <xdr:row>55</xdr:row>
      <xdr:rowOff>224118</xdr:rowOff>
    </xdr:to>
    <xdr:sp macro="" textlink="">
      <xdr:nvSpPr>
        <xdr:cNvPr id="3" name="右矢印 8">
          <a:extLst>
            <a:ext uri="{FF2B5EF4-FFF2-40B4-BE49-F238E27FC236}">
              <a16:creationId xmlns:a16="http://schemas.microsoft.com/office/drawing/2014/main" id="{00000000-0008-0000-0000-000003000000}"/>
            </a:ext>
          </a:extLst>
        </xdr:cNvPr>
        <xdr:cNvSpPr/>
      </xdr:nvSpPr>
      <xdr:spPr>
        <a:xfrm>
          <a:off x="3731559" y="12490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100</xdr:row>
      <xdr:rowOff>44823</xdr:rowOff>
    </xdr:from>
    <xdr:to>
      <xdr:col>5</xdr:col>
      <xdr:colOff>649941</xdr:colOff>
      <xdr:row>101</xdr:row>
      <xdr:rowOff>224118</xdr:rowOff>
    </xdr:to>
    <xdr:sp macro="" textlink="">
      <xdr:nvSpPr>
        <xdr:cNvPr id="6" name="右矢印 11">
          <a:extLst>
            <a:ext uri="{FF2B5EF4-FFF2-40B4-BE49-F238E27FC236}">
              <a16:creationId xmlns:a16="http://schemas.microsoft.com/office/drawing/2014/main" id="{00000000-0008-0000-0000-000006000000}"/>
            </a:ext>
          </a:extLst>
        </xdr:cNvPr>
        <xdr:cNvSpPr/>
      </xdr:nvSpPr>
      <xdr:spPr>
        <a:xfrm>
          <a:off x="3731559" y="40938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9526</xdr:colOff>
      <xdr:row>43</xdr:row>
      <xdr:rowOff>201610</xdr:rowOff>
    </xdr:from>
    <xdr:to>
      <xdr:col>5</xdr:col>
      <xdr:colOff>402168</xdr:colOff>
      <xdr:row>60</xdr:row>
      <xdr:rowOff>95250</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9526" y="10463210"/>
          <a:ext cx="6564842" cy="3665540"/>
        </a:xfrm>
        <a:prstGeom prst="roundRect">
          <a:avLst>
            <a:gd name="adj" fmla="val 505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fPrintsWithSheet="0"/>
  </xdr:twoCellAnchor>
  <xdr:twoCellAnchor>
    <xdr:from>
      <xdr:col>0</xdr:col>
      <xdr:colOff>112715</xdr:colOff>
      <xdr:row>48</xdr:row>
      <xdr:rowOff>136525</xdr:rowOff>
    </xdr:from>
    <xdr:to>
      <xdr:col>0</xdr:col>
      <xdr:colOff>360365</xdr:colOff>
      <xdr:row>49</xdr:row>
      <xdr:rowOff>127000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12715" y="11503025"/>
          <a:ext cx="247650" cy="21272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523875</xdr:colOff>
      <xdr:row>47</xdr:row>
      <xdr:rowOff>65087</xdr:rowOff>
    </xdr:from>
    <xdr:to>
      <xdr:col>4</xdr:col>
      <xdr:colOff>1111250</xdr:colOff>
      <xdr:row>50</xdr:row>
      <xdr:rowOff>142876</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23875" y="11209337"/>
          <a:ext cx="5635625" cy="7445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ア</a:t>
          </a:r>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収入の部</a:t>
          </a:r>
          <a:r>
            <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の予算額 </a:t>
          </a:r>
          <a:r>
            <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(A)</a:t>
          </a:r>
          <a:r>
            <a:rPr kumimoji="1" lang="ja-JP" altLang="en-US"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の①日本財団助成金収入と③収入合計は、</a:t>
          </a:r>
          <a:endPar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　　契約書に記載されている助成金額及び事業費総額と一致しているか。</a:t>
          </a:r>
          <a:endPar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523875</xdr:colOff>
      <xdr:row>44</xdr:row>
      <xdr:rowOff>185737</xdr:rowOff>
    </xdr:from>
    <xdr:to>
      <xdr:col>1</xdr:col>
      <xdr:colOff>685800</xdr:colOff>
      <xdr:row>46</xdr:row>
      <xdr:rowOff>20637</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23875" y="10663237"/>
          <a:ext cx="1895475"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セルフチェック項目</a:t>
          </a:r>
          <a:endParaRPr kumimoji="1" lang="en-US" altLang="ja-JP" sz="11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112716</xdr:colOff>
      <xdr:row>52</xdr:row>
      <xdr:rowOff>49213</xdr:rowOff>
    </xdr:from>
    <xdr:to>
      <xdr:col>0</xdr:col>
      <xdr:colOff>360366</xdr:colOff>
      <xdr:row>53</xdr:row>
      <xdr:rowOff>39688</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12716" y="12304713"/>
          <a:ext cx="247650" cy="21272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547687</xdr:colOff>
      <xdr:row>51</xdr:row>
      <xdr:rowOff>80962</xdr:rowOff>
    </xdr:from>
    <xdr:to>
      <xdr:col>4</xdr:col>
      <xdr:colOff>1111250</xdr:colOff>
      <xdr:row>54</xdr:row>
      <xdr:rowOff>158751</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47687" y="12114212"/>
          <a:ext cx="5611813" cy="7445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イ</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収入の部</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の予算額</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③収入合計と</a:t>
          </a:r>
          <a:endParaRPr kumimoji="1" lang="en-US" altLang="ja-JP" sz="1100">
            <a:solidFill>
              <a:schemeClr val="dk1"/>
            </a:solidFill>
            <a:effectLst/>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メイリオ" panose="020B0604030504040204" pitchFamily="50" charset="-128"/>
              <a:ea typeface="メイリオ" panose="020B0604030504040204" pitchFamily="50" charset="-128"/>
              <a:cs typeface="+mn-cs"/>
            </a:rPr>
            <a:t>　　</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支出の部</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の日本財団承認済の予算額</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(x)</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④支出合計</a:t>
          </a:r>
          <a:r>
            <a:rPr kumimoji="0" lang="ja-JP" altLang="en-US" sz="1100">
              <a:solidFill>
                <a:schemeClr val="dk1"/>
              </a:solidFill>
              <a:effectLst/>
              <a:latin typeface="メイリオ" panose="020B0604030504040204" pitchFamily="50" charset="-128"/>
              <a:ea typeface="メイリオ" panose="020B0604030504040204" pitchFamily="50" charset="-128"/>
              <a:cs typeface="+mn-cs"/>
            </a:rPr>
            <a:t>が一致しているか。</a:t>
          </a:r>
          <a:endParaRPr lang="ja-JP" altLang="ja-JP">
            <a:effectLst/>
            <a:latin typeface="メイリオ" panose="020B0604030504040204" pitchFamily="50" charset="-128"/>
            <a:ea typeface="メイリオ" panose="020B0604030504040204" pitchFamily="50" charset="-128"/>
          </a:endParaRPr>
        </a:p>
      </xdr:txBody>
    </xdr:sp>
    <xdr:clientData/>
  </xdr:twoCellAnchor>
  <xdr:twoCellAnchor>
    <xdr:from>
      <xdr:col>0</xdr:col>
      <xdr:colOff>130179</xdr:colOff>
      <xdr:row>56</xdr:row>
      <xdr:rowOff>74613</xdr:rowOff>
    </xdr:from>
    <xdr:to>
      <xdr:col>0</xdr:col>
      <xdr:colOff>377829</xdr:colOff>
      <xdr:row>57</xdr:row>
      <xdr:rowOff>65088</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30179" y="13219113"/>
          <a:ext cx="247650" cy="21272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565150</xdr:colOff>
      <xdr:row>55</xdr:row>
      <xdr:rowOff>106362</xdr:rowOff>
    </xdr:from>
    <xdr:to>
      <xdr:col>4</xdr:col>
      <xdr:colOff>1111250</xdr:colOff>
      <xdr:row>58</xdr:row>
      <xdr:rowOff>184151</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565150" y="13028612"/>
          <a:ext cx="5594350" cy="7445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rtl="0" eaLnBrk="1" fontAlgn="auto" latinLnBrk="0" hangingPunct="1"/>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ウ</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一致確認</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欄は全て</a:t>
          </a:r>
          <a:r>
            <a:rPr kumimoji="1" lang="ja-JP" altLang="en-US" sz="1100">
              <a:solidFill>
                <a:schemeClr val="dk1"/>
              </a:solidFill>
              <a:effectLst/>
              <a:latin typeface="メイリオ" panose="020B0604030504040204" pitchFamily="50" charset="-128"/>
              <a:ea typeface="メイリオ" panose="020B0604030504040204" pitchFamily="50" charset="-128"/>
              <a:cs typeface="+mn-cs"/>
            </a:rPr>
            <a:t>「</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OK</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」であるか。</a:t>
          </a:r>
          <a:endParaRPr lang="ja-JP" altLang="ja-JP">
            <a:effectLst/>
            <a:latin typeface="メイリオ" panose="020B0604030504040204" pitchFamily="50" charset="-128"/>
            <a:ea typeface="メイリオ"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0</xdr:col>
          <xdr:colOff>114300</xdr:colOff>
          <xdr:row>48</xdr:row>
          <xdr:rowOff>133350</xdr:rowOff>
        </xdr:from>
        <xdr:to>
          <xdr:col>0</xdr:col>
          <xdr:colOff>438150</xdr:colOff>
          <xdr:row>49</xdr:row>
          <xdr:rowOff>152400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52</xdr:row>
          <xdr:rowOff>19050</xdr:rowOff>
        </xdr:from>
        <xdr:to>
          <xdr:col>0</xdr:col>
          <xdr:colOff>438150</xdr:colOff>
          <xdr:row>53</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56</xdr:row>
          <xdr:rowOff>38100</xdr:rowOff>
        </xdr:from>
        <xdr:to>
          <xdr:col>0</xdr:col>
          <xdr:colOff>476250</xdr:colOff>
          <xdr:row>57</xdr:row>
          <xdr:rowOff>57150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erroir-shonaihama.jp/"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119"/>
  <sheetViews>
    <sheetView showGridLines="0" tabSelected="1" view="pageBreakPreview" zoomScaleNormal="100" zoomScaleSheetLayoutView="100" workbookViewId="0"/>
  </sheetViews>
  <sheetFormatPr defaultColWidth="9" defaultRowHeight="20.25" customHeight="1" x14ac:dyDescent="0.4"/>
  <cols>
    <col min="1" max="11" width="9.5" style="69" customWidth="1"/>
    <col min="12" max="16384" width="9" style="37"/>
  </cols>
  <sheetData>
    <row r="2" spans="1:11" ht="20.25" customHeight="1" x14ac:dyDescent="0.4">
      <c r="A2" s="68" t="s">
        <v>68</v>
      </c>
    </row>
    <row r="3" spans="1:11" ht="20.25" customHeight="1" x14ac:dyDescent="0.4">
      <c r="A3" s="69" t="s">
        <v>0</v>
      </c>
    </row>
    <row r="4" spans="1:11" ht="20.25" customHeight="1" x14ac:dyDescent="0.4">
      <c r="H4" s="69" t="s">
        <v>113</v>
      </c>
    </row>
    <row r="6" spans="1:11" ht="20.25" customHeight="1" x14ac:dyDescent="0.4">
      <c r="H6" s="69" t="s">
        <v>84</v>
      </c>
    </row>
    <row r="7" spans="1:11" ht="20.25" customHeight="1" x14ac:dyDescent="0.4">
      <c r="H7" s="69" t="s">
        <v>85</v>
      </c>
    </row>
    <row r="8" spans="1:11" ht="20.25" customHeight="1" x14ac:dyDescent="0.4">
      <c r="H8" s="69" t="s">
        <v>86</v>
      </c>
    </row>
    <row r="9" spans="1:11" ht="20.25" customHeight="1" x14ac:dyDescent="0.4">
      <c r="H9" s="69" t="s">
        <v>87</v>
      </c>
    </row>
    <row r="10" spans="1:11" ht="20.25" customHeight="1" x14ac:dyDescent="0.4">
      <c r="H10" s="69" t="s">
        <v>77</v>
      </c>
    </row>
    <row r="11" spans="1:11" ht="20.25" customHeight="1" x14ac:dyDescent="0.4">
      <c r="H11" s="69" t="s">
        <v>83</v>
      </c>
    </row>
    <row r="12" spans="1:11" ht="20.25" customHeight="1" thickBot="1" x14ac:dyDescent="0.45">
      <c r="A12" s="70" t="s">
        <v>74</v>
      </c>
      <c r="B12" s="70"/>
      <c r="C12" s="70"/>
      <c r="D12" s="70"/>
      <c r="E12" s="70"/>
      <c r="F12" s="70"/>
    </row>
    <row r="13" spans="1:11" ht="20.25" customHeight="1" thickBot="1" x14ac:dyDescent="0.45">
      <c r="A13" s="78" t="s">
        <v>71</v>
      </c>
      <c r="B13" s="78"/>
      <c r="C13" s="71" t="s">
        <v>20</v>
      </c>
      <c r="D13" s="76">
        <f>'【フォーム】収支計算書　※提出必須'!B28</f>
        <v>14980000</v>
      </c>
      <c r="E13" s="77"/>
      <c r="F13" s="72" t="s">
        <v>70</v>
      </c>
    </row>
    <row r="14" spans="1:11" ht="20.25" customHeight="1" thickBot="1" x14ac:dyDescent="0.45">
      <c r="A14" s="79" t="s">
        <v>72</v>
      </c>
      <c r="B14" s="79"/>
      <c r="C14" s="71" t="s">
        <v>20</v>
      </c>
      <c r="D14" s="76">
        <f>'【フォーム】収支計算書　※提出必須'!B8</f>
        <v>0</v>
      </c>
      <c r="E14" s="77"/>
      <c r="F14" s="72" t="s">
        <v>70</v>
      </c>
      <c r="H14" s="37"/>
      <c r="I14" s="37"/>
      <c r="J14" s="37"/>
      <c r="K14" s="37"/>
    </row>
    <row r="15" spans="1:11" ht="20.25" customHeight="1" thickBot="1" x14ac:dyDescent="0.45">
      <c r="A15" s="79" t="s">
        <v>73</v>
      </c>
      <c r="B15" s="79"/>
      <c r="C15" s="71" t="s">
        <v>20</v>
      </c>
      <c r="D15" s="76">
        <f>'【フォーム】収支計算書　※提出必須'!B7</f>
        <v>14980000</v>
      </c>
      <c r="E15" s="77"/>
      <c r="F15" s="72" t="s">
        <v>70</v>
      </c>
      <c r="G15" s="73" t="s">
        <v>76</v>
      </c>
      <c r="H15" s="73"/>
      <c r="I15" s="73"/>
      <c r="J15" s="73"/>
      <c r="K15" s="73"/>
    </row>
    <row r="17" spans="1:11" ht="20.25" customHeight="1" thickBot="1" x14ac:dyDescent="0.45">
      <c r="A17" s="70" t="s">
        <v>75</v>
      </c>
      <c r="B17" s="70"/>
      <c r="C17" s="70"/>
      <c r="D17" s="70"/>
      <c r="E17" s="70"/>
      <c r="F17" s="70"/>
      <c r="G17" s="70"/>
      <c r="H17" s="70"/>
      <c r="I17" s="70"/>
      <c r="J17" s="70"/>
      <c r="K17" s="70"/>
    </row>
    <row r="18" spans="1:11" ht="20.25" customHeight="1" thickBot="1" x14ac:dyDescent="0.45">
      <c r="A18" s="78" t="s">
        <v>1</v>
      </c>
      <c r="B18" s="78"/>
      <c r="C18" s="71" t="s">
        <v>20</v>
      </c>
      <c r="D18" s="76">
        <f>'【フォーム】収支計算書　※提出必須'!C9</f>
        <v>14980000</v>
      </c>
      <c r="E18" s="77"/>
      <c r="F18" s="72" t="s">
        <v>70</v>
      </c>
      <c r="G18" s="133" t="s">
        <v>2</v>
      </c>
      <c r="H18" s="133"/>
      <c r="I18" s="133"/>
      <c r="J18" s="133"/>
      <c r="K18" s="133"/>
    </row>
    <row r="19" spans="1:11" ht="20.25" customHeight="1" thickBot="1" x14ac:dyDescent="0.45">
      <c r="A19" s="79" t="s">
        <v>3</v>
      </c>
      <c r="B19" s="79"/>
      <c r="C19" s="71" t="s">
        <v>20</v>
      </c>
      <c r="D19" s="76">
        <f>'【フォーム】収支計算書　※提出必須'!C8</f>
        <v>0</v>
      </c>
      <c r="E19" s="77"/>
      <c r="F19" s="72" t="s">
        <v>70</v>
      </c>
      <c r="G19" s="134" t="s">
        <v>4</v>
      </c>
      <c r="H19" s="134"/>
      <c r="I19" s="134"/>
      <c r="J19" s="134"/>
      <c r="K19" s="134"/>
    </row>
    <row r="20" spans="1:11" ht="20.25" customHeight="1" thickBot="1" x14ac:dyDescent="0.45">
      <c r="A20" s="79" t="s">
        <v>5</v>
      </c>
      <c r="B20" s="79"/>
      <c r="C20" s="71" t="s">
        <v>20</v>
      </c>
      <c r="D20" s="76">
        <f>'【フォーム】収支計算書　※提出必須'!C7</f>
        <v>14980000</v>
      </c>
      <c r="E20" s="77"/>
      <c r="F20" s="72" t="s">
        <v>70</v>
      </c>
      <c r="G20" s="130" t="s">
        <v>6</v>
      </c>
      <c r="H20" s="130"/>
      <c r="I20" s="130"/>
      <c r="J20" s="130"/>
      <c r="K20" s="130"/>
    </row>
    <row r="21" spans="1:11" ht="20.25" customHeight="1" thickBot="1" x14ac:dyDescent="0.45">
      <c r="A21" s="79" t="s">
        <v>7</v>
      </c>
      <c r="B21" s="79"/>
      <c r="C21" s="71" t="s">
        <v>20</v>
      </c>
      <c r="D21" s="76">
        <f>'【フォーム】収支計算書　※提出必須'!F7</f>
        <v>0</v>
      </c>
      <c r="E21" s="77"/>
      <c r="F21" s="72" t="s">
        <v>70</v>
      </c>
      <c r="G21" s="131" t="s">
        <v>8</v>
      </c>
      <c r="H21" s="131"/>
      <c r="I21" s="131"/>
      <c r="J21" s="131"/>
      <c r="K21" s="131"/>
    </row>
    <row r="23" spans="1:11" ht="18" customHeight="1" x14ac:dyDescent="0.4">
      <c r="A23" s="69" t="s">
        <v>9</v>
      </c>
    </row>
    <row r="24" spans="1:11" ht="0.6" customHeight="1" x14ac:dyDescent="0.4">
      <c r="A24" s="132"/>
      <c r="B24" s="132"/>
      <c r="C24" s="132"/>
      <c r="D24" s="132"/>
      <c r="E24" s="132"/>
      <c r="F24" s="132"/>
      <c r="G24" s="132"/>
      <c r="H24" s="132"/>
      <c r="I24" s="132"/>
      <c r="J24" s="132"/>
      <c r="K24" s="132"/>
    </row>
    <row r="25" spans="1:11" ht="19.899999999999999" hidden="1" customHeight="1" x14ac:dyDescent="0.4">
      <c r="A25" s="132"/>
      <c r="B25" s="132"/>
      <c r="C25" s="132"/>
      <c r="D25" s="132"/>
      <c r="E25" s="132"/>
      <c r="F25" s="132"/>
      <c r="G25" s="132"/>
      <c r="H25" s="132"/>
      <c r="I25" s="132"/>
      <c r="J25" s="132"/>
      <c r="K25" s="132"/>
    </row>
    <row r="26" spans="1:11" ht="19.899999999999999" hidden="1" customHeight="1" x14ac:dyDescent="0.4">
      <c r="A26" s="132"/>
      <c r="B26" s="132"/>
      <c r="C26" s="132"/>
      <c r="D26" s="132"/>
      <c r="E26" s="132"/>
      <c r="F26" s="132"/>
      <c r="G26" s="132"/>
      <c r="H26" s="132"/>
      <c r="I26" s="132"/>
      <c r="J26" s="132"/>
      <c r="K26" s="132"/>
    </row>
    <row r="27" spans="1:11" ht="9" customHeight="1" x14ac:dyDescent="0.4">
      <c r="A27" s="132"/>
      <c r="B27" s="132"/>
      <c r="C27" s="132"/>
      <c r="D27" s="132"/>
      <c r="E27" s="132"/>
      <c r="F27" s="132"/>
      <c r="G27" s="132"/>
      <c r="H27" s="132"/>
      <c r="I27" s="132"/>
      <c r="J27" s="132"/>
      <c r="K27" s="132"/>
    </row>
    <row r="28" spans="1:11" ht="20.25" customHeight="1" x14ac:dyDescent="0.4">
      <c r="A28" s="69" t="s">
        <v>28</v>
      </c>
    </row>
    <row r="29" spans="1:11" ht="20.25" customHeight="1" x14ac:dyDescent="0.4">
      <c r="A29" s="69" t="s">
        <v>14</v>
      </c>
      <c r="G29" s="69" t="s">
        <v>15</v>
      </c>
    </row>
    <row r="30" spans="1:11" ht="20.25" customHeight="1" x14ac:dyDescent="0.4">
      <c r="A30" s="94" t="s">
        <v>88</v>
      </c>
      <c r="B30" s="81"/>
      <c r="C30" s="81"/>
      <c r="D30" s="81"/>
      <c r="E30" s="82"/>
      <c r="G30" s="94" t="s">
        <v>91</v>
      </c>
      <c r="H30" s="118"/>
      <c r="I30" s="118"/>
      <c r="J30" s="118"/>
      <c r="K30" s="119"/>
    </row>
    <row r="31" spans="1:11" ht="20.25" customHeight="1" x14ac:dyDescent="0.4">
      <c r="A31" s="83"/>
      <c r="B31" s="84"/>
      <c r="C31" s="84"/>
      <c r="D31" s="84"/>
      <c r="E31" s="85"/>
      <c r="G31" s="103"/>
      <c r="H31" s="120"/>
      <c r="I31" s="120"/>
      <c r="J31" s="120"/>
      <c r="K31" s="121"/>
    </row>
    <row r="32" spans="1:11" ht="20.25" customHeight="1" x14ac:dyDescent="0.4">
      <c r="A32" s="83"/>
      <c r="B32" s="84"/>
      <c r="C32" s="84"/>
      <c r="D32" s="84"/>
      <c r="E32" s="85"/>
      <c r="G32" s="103"/>
      <c r="H32" s="120"/>
      <c r="I32" s="120"/>
      <c r="J32" s="120"/>
      <c r="K32" s="121"/>
    </row>
    <row r="33" spans="1:11" ht="20.25" customHeight="1" x14ac:dyDescent="0.4">
      <c r="A33" s="83"/>
      <c r="B33" s="84"/>
      <c r="C33" s="84"/>
      <c r="D33" s="84"/>
      <c r="E33" s="85"/>
      <c r="F33" s="92"/>
      <c r="G33" s="103"/>
      <c r="H33" s="120"/>
      <c r="I33" s="120"/>
      <c r="J33" s="120"/>
      <c r="K33" s="121"/>
    </row>
    <row r="34" spans="1:11" ht="20.25" customHeight="1" x14ac:dyDescent="0.4">
      <c r="A34" s="83"/>
      <c r="B34" s="84"/>
      <c r="C34" s="84"/>
      <c r="D34" s="84"/>
      <c r="E34" s="85"/>
      <c r="F34" s="92"/>
      <c r="G34" s="103"/>
      <c r="H34" s="120"/>
      <c r="I34" s="120"/>
      <c r="J34" s="120"/>
      <c r="K34" s="121"/>
    </row>
    <row r="35" spans="1:11" ht="20.25" customHeight="1" x14ac:dyDescent="0.4">
      <c r="A35" s="83"/>
      <c r="B35" s="84"/>
      <c r="C35" s="84"/>
      <c r="D35" s="84"/>
      <c r="E35" s="85"/>
      <c r="G35" s="103"/>
      <c r="H35" s="120"/>
      <c r="I35" s="120"/>
      <c r="J35" s="120"/>
      <c r="K35" s="121"/>
    </row>
    <row r="36" spans="1:11" ht="20.25" customHeight="1" x14ac:dyDescent="0.4">
      <c r="A36" s="83"/>
      <c r="B36" s="84"/>
      <c r="C36" s="84"/>
      <c r="D36" s="84"/>
      <c r="E36" s="85"/>
      <c r="G36" s="103"/>
      <c r="H36" s="120"/>
      <c r="I36" s="120"/>
      <c r="J36" s="120"/>
      <c r="K36" s="121"/>
    </row>
    <row r="37" spans="1:11" ht="20.25" customHeight="1" x14ac:dyDescent="0.4">
      <c r="A37" s="83"/>
      <c r="B37" s="84"/>
      <c r="C37" s="84"/>
      <c r="D37" s="84"/>
      <c r="E37" s="85"/>
      <c r="G37" s="103"/>
      <c r="H37" s="120"/>
      <c r="I37" s="120"/>
      <c r="J37" s="120"/>
      <c r="K37" s="121"/>
    </row>
    <row r="38" spans="1:11" ht="20.25" customHeight="1" x14ac:dyDescent="0.4">
      <c r="A38" s="86"/>
      <c r="B38" s="87"/>
      <c r="C38" s="87"/>
      <c r="D38" s="87"/>
      <c r="E38" s="88"/>
      <c r="G38" s="122"/>
      <c r="H38" s="123"/>
      <c r="I38" s="123"/>
      <c r="J38" s="123"/>
      <c r="K38" s="124"/>
    </row>
    <row r="39" spans="1:11" ht="20.25" customHeight="1" x14ac:dyDescent="0.4">
      <c r="A39" s="69" t="s">
        <v>12</v>
      </c>
    </row>
    <row r="40" spans="1:11" ht="20.25" customHeight="1" x14ac:dyDescent="0.4">
      <c r="A40" s="91" t="s">
        <v>89</v>
      </c>
      <c r="B40" s="81"/>
      <c r="C40" s="81"/>
      <c r="D40" s="81"/>
      <c r="E40" s="81"/>
      <c r="F40" s="81"/>
      <c r="G40" s="81"/>
      <c r="H40" s="81"/>
      <c r="I40" s="81"/>
      <c r="J40" s="81"/>
      <c r="K40" s="82"/>
    </row>
    <row r="41" spans="1:11" ht="20.25" customHeight="1" x14ac:dyDescent="0.4">
      <c r="A41" s="86"/>
      <c r="B41" s="87"/>
      <c r="C41" s="87"/>
      <c r="D41" s="87"/>
      <c r="E41" s="87"/>
      <c r="F41" s="87"/>
      <c r="G41" s="87"/>
      <c r="H41" s="87"/>
      <c r="I41" s="87"/>
      <c r="J41" s="87"/>
      <c r="K41" s="88"/>
    </row>
    <row r="42" spans="1:11" ht="20.25" customHeight="1" x14ac:dyDescent="0.4">
      <c r="A42" s="69" t="s">
        <v>13</v>
      </c>
    </row>
    <row r="43" spans="1:11" ht="20.25" customHeight="1" x14ac:dyDescent="0.4">
      <c r="A43" s="91" t="s">
        <v>78</v>
      </c>
      <c r="B43" s="125"/>
      <c r="C43" s="125"/>
      <c r="D43" s="125"/>
      <c r="E43" s="125"/>
      <c r="F43" s="125"/>
      <c r="G43" s="125"/>
      <c r="H43" s="125"/>
      <c r="I43" s="125"/>
      <c r="J43" s="125"/>
      <c r="K43" s="126"/>
    </row>
    <row r="44" spans="1:11" ht="20.25" customHeight="1" x14ac:dyDescent="0.4">
      <c r="A44" s="127"/>
      <c r="B44" s="128"/>
      <c r="C44" s="128"/>
      <c r="D44" s="128"/>
      <c r="E44" s="128"/>
      <c r="F44" s="128"/>
      <c r="G44" s="128"/>
      <c r="H44" s="128"/>
      <c r="I44" s="128"/>
      <c r="J44" s="128"/>
      <c r="K44" s="129"/>
    </row>
    <row r="45" spans="1:11" ht="20.25" customHeight="1" x14ac:dyDescent="0.4">
      <c r="A45" s="69" t="s">
        <v>24</v>
      </c>
    </row>
    <row r="46" spans="1:11" ht="20.25" customHeight="1" x14ac:dyDescent="0.4">
      <c r="A46" s="91" t="s">
        <v>79</v>
      </c>
      <c r="B46" s="110"/>
      <c r="C46" s="110"/>
      <c r="D46" s="110"/>
      <c r="E46" s="110"/>
      <c r="F46" s="110"/>
      <c r="G46" s="110"/>
      <c r="H46" s="110"/>
      <c r="I46" s="110"/>
      <c r="J46" s="110"/>
      <c r="K46" s="111"/>
    </row>
    <row r="47" spans="1:11" ht="20.25" customHeight="1" x14ac:dyDescent="0.4">
      <c r="A47" s="112"/>
      <c r="B47" s="113"/>
      <c r="C47" s="113"/>
      <c r="D47" s="113"/>
      <c r="E47" s="113"/>
      <c r="F47" s="113"/>
      <c r="G47" s="113"/>
      <c r="H47" s="113"/>
      <c r="I47" s="113"/>
      <c r="J47" s="113"/>
      <c r="K47" s="114"/>
    </row>
    <row r="48" spans="1:11" ht="20.25" customHeight="1" x14ac:dyDescent="0.4">
      <c r="A48" s="115"/>
      <c r="B48" s="116"/>
      <c r="C48" s="116"/>
      <c r="D48" s="116"/>
      <c r="E48" s="116"/>
      <c r="F48" s="116"/>
      <c r="G48" s="116"/>
      <c r="H48" s="116"/>
      <c r="I48" s="116"/>
      <c r="J48" s="116"/>
      <c r="K48" s="117"/>
    </row>
    <row r="50" spans="1:11" ht="20.25" customHeight="1" x14ac:dyDescent="0.4">
      <c r="A50" s="69" t="s">
        <v>29</v>
      </c>
    </row>
    <row r="51" spans="1:11" ht="20.25" customHeight="1" x14ac:dyDescent="0.4">
      <c r="A51" s="69" t="s">
        <v>10</v>
      </c>
      <c r="G51" s="69" t="s">
        <v>11</v>
      </c>
    </row>
    <row r="52" spans="1:11" ht="20.25" customHeight="1" x14ac:dyDescent="0.4">
      <c r="A52" s="94" t="s">
        <v>90</v>
      </c>
      <c r="B52" s="81"/>
      <c r="C52" s="81"/>
      <c r="D52" s="81"/>
      <c r="E52" s="82"/>
      <c r="G52" s="94" t="s">
        <v>92</v>
      </c>
      <c r="H52" s="118"/>
      <c r="I52" s="118"/>
      <c r="J52" s="118"/>
      <c r="K52" s="119"/>
    </row>
    <row r="53" spans="1:11" ht="20.25" customHeight="1" x14ac:dyDescent="0.4">
      <c r="A53" s="83"/>
      <c r="B53" s="84"/>
      <c r="C53" s="84"/>
      <c r="D53" s="84"/>
      <c r="E53" s="85"/>
      <c r="G53" s="103"/>
      <c r="H53" s="120"/>
      <c r="I53" s="120"/>
      <c r="J53" s="120"/>
      <c r="K53" s="121"/>
    </row>
    <row r="54" spans="1:11" ht="20.25" customHeight="1" x14ac:dyDescent="0.4">
      <c r="A54" s="83"/>
      <c r="B54" s="84"/>
      <c r="C54" s="84"/>
      <c r="D54" s="84"/>
      <c r="E54" s="85"/>
      <c r="G54" s="103"/>
      <c r="H54" s="120"/>
      <c r="I54" s="120"/>
      <c r="J54" s="120"/>
      <c r="K54" s="121"/>
    </row>
    <row r="55" spans="1:11" ht="20.25" customHeight="1" x14ac:dyDescent="0.4">
      <c r="A55" s="83"/>
      <c r="B55" s="84"/>
      <c r="C55" s="84"/>
      <c r="D55" s="84"/>
      <c r="E55" s="85"/>
      <c r="F55" s="92"/>
      <c r="G55" s="103"/>
      <c r="H55" s="120"/>
      <c r="I55" s="120"/>
      <c r="J55" s="120"/>
      <c r="K55" s="121"/>
    </row>
    <row r="56" spans="1:11" ht="20.25" customHeight="1" x14ac:dyDescent="0.4">
      <c r="A56" s="83"/>
      <c r="B56" s="84"/>
      <c r="C56" s="84"/>
      <c r="D56" s="84"/>
      <c r="E56" s="85"/>
      <c r="F56" s="92"/>
      <c r="G56" s="103"/>
      <c r="H56" s="120"/>
      <c r="I56" s="120"/>
      <c r="J56" s="120"/>
      <c r="K56" s="121"/>
    </row>
    <row r="57" spans="1:11" ht="20.25" customHeight="1" x14ac:dyDescent="0.4">
      <c r="A57" s="83"/>
      <c r="B57" s="84"/>
      <c r="C57" s="84"/>
      <c r="D57" s="84"/>
      <c r="E57" s="85"/>
      <c r="G57" s="103"/>
      <c r="H57" s="120"/>
      <c r="I57" s="120"/>
      <c r="J57" s="120"/>
      <c r="K57" s="121"/>
    </row>
    <row r="58" spans="1:11" ht="20.25" customHeight="1" x14ac:dyDescent="0.4">
      <c r="A58" s="83"/>
      <c r="B58" s="84"/>
      <c r="C58" s="84"/>
      <c r="D58" s="84"/>
      <c r="E58" s="85"/>
      <c r="G58" s="103"/>
      <c r="H58" s="120"/>
      <c r="I58" s="120"/>
      <c r="J58" s="120"/>
      <c r="K58" s="121"/>
    </row>
    <row r="59" spans="1:11" ht="20.25" customHeight="1" x14ac:dyDescent="0.4">
      <c r="A59" s="83"/>
      <c r="B59" s="84"/>
      <c r="C59" s="84"/>
      <c r="D59" s="84"/>
      <c r="E59" s="85"/>
      <c r="G59" s="103"/>
      <c r="H59" s="120"/>
      <c r="I59" s="120"/>
      <c r="J59" s="120"/>
      <c r="K59" s="121"/>
    </row>
    <row r="60" spans="1:11" ht="20.25" customHeight="1" x14ac:dyDescent="0.4">
      <c r="A60" s="86"/>
      <c r="B60" s="87"/>
      <c r="C60" s="87"/>
      <c r="D60" s="87"/>
      <c r="E60" s="88"/>
      <c r="G60" s="122"/>
      <c r="H60" s="123"/>
      <c r="I60" s="123"/>
      <c r="J60" s="123"/>
      <c r="K60" s="124"/>
    </row>
    <row r="61" spans="1:11" ht="20.25" customHeight="1" x14ac:dyDescent="0.4">
      <c r="A61" s="69" t="s">
        <v>12</v>
      </c>
    </row>
    <row r="62" spans="1:11" ht="20.25" customHeight="1" x14ac:dyDescent="0.4">
      <c r="A62" s="94" t="s">
        <v>93</v>
      </c>
      <c r="B62" s="118"/>
      <c r="C62" s="118"/>
      <c r="D62" s="118"/>
      <c r="E62" s="118"/>
      <c r="F62" s="118"/>
      <c r="G62" s="118"/>
      <c r="H62" s="118"/>
      <c r="I62" s="118"/>
      <c r="J62" s="118"/>
      <c r="K62" s="119"/>
    </row>
    <row r="63" spans="1:11" ht="20.25" customHeight="1" x14ac:dyDescent="0.4">
      <c r="A63" s="122"/>
      <c r="B63" s="123"/>
      <c r="C63" s="123"/>
      <c r="D63" s="123"/>
      <c r="E63" s="123"/>
      <c r="F63" s="123"/>
      <c r="G63" s="123"/>
      <c r="H63" s="123"/>
      <c r="I63" s="123"/>
      <c r="J63" s="123"/>
      <c r="K63" s="124"/>
    </row>
    <row r="64" spans="1:11" ht="20.25" customHeight="1" x14ac:dyDescent="0.4">
      <c r="A64" s="69" t="s">
        <v>13</v>
      </c>
    </row>
    <row r="65" spans="1:11" ht="20.25" customHeight="1" x14ac:dyDescent="0.4">
      <c r="A65" s="93" t="s">
        <v>80</v>
      </c>
      <c r="B65" s="81"/>
      <c r="C65" s="81"/>
      <c r="D65" s="81"/>
      <c r="E65" s="81"/>
      <c r="F65" s="81"/>
      <c r="G65" s="81"/>
      <c r="H65" s="81"/>
      <c r="I65" s="81"/>
      <c r="J65" s="81"/>
      <c r="K65" s="82"/>
    </row>
    <row r="66" spans="1:11" ht="20.25" customHeight="1" x14ac:dyDescent="0.4">
      <c r="A66" s="86"/>
      <c r="B66" s="87"/>
      <c r="C66" s="87"/>
      <c r="D66" s="87"/>
      <c r="E66" s="87"/>
      <c r="F66" s="87"/>
      <c r="G66" s="87"/>
      <c r="H66" s="87"/>
      <c r="I66" s="87"/>
      <c r="J66" s="87"/>
      <c r="K66" s="88"/>
    </row>
    <row r="67" spans="1:11" ht="20.25" customHeight="1" x14ac:dyDescent="0.4">
      <c r="A67" s="69" t="s">
        <v>24</v>
      </c>
    </row>
    <row r="68" spans="1:11" ht="20.25" customHeight="1" x14ac:dyDescent="0.4">
      <c r="A68" s="94" t="s">
        <v>81</v>
      </c>
      <c r="B68" s="95"/>
      <c r="C68" s="95"/>
      <c r="D68" s="95"/>
      <c r="E68" s="95"/>
      <c r="F68" s="95"/>
      <c r="G68" s="95"/>
      <c r="H68" s="95"/>
      <c r="I68" s="95"/>
      <c r="J68" s="95"/>
      <c r="K68" s="96"/>
    </row>
    <row r="69" spans="1:11" ht="20.25" customHeight="1" x14ac:dyDescent="0.4">
      <c r="A69" s="97"/>
      <c r="B69" s="98"/>
      <c r="C69" s="98"/>
      <c r="D69" s="98"/>
      <c r="E69" s="98"/>
      <c r="F69" s="98"/>
      <c r="G69" s="98"/>
      <c r="H69" s="98"/>
      <c r="I69" s="98"/>
      <c r="J69" s="98"/>
      <c r="K69" s="99"/>
    </row>
    <row r="70" spans="1:11" ht="20.25" customHeight="1" x14ac:dyDescent="0.4">
      <c r="A70" s="100"/>
      <c r="B70" s="101"/>
      <c r="C70" s="101"/>
      <c r="D70" s="101"/>
      <c r="E70" s="101"/>
      <c r="F70" s="101"/>
      <c r="G70" s="101"/>
      <c r="H70" s="101"/>
      <c r="I70" s="101"/>
      <c r="J70" s="101"/>
      <c r="K70" s="102"/>
    </row>
    <row r="71" spans="1:11" ht="20.25" customHeight="1" x14ac:dyDescent="0.4">
      <c r="A71" s="74"/>
      <c r="B71" s="74"/>
      <c r="C71" s="74"/>
      <c r="D71" s="74"/>
      <c r="E71" s="74"/>
      <c r="F71" s="74"/>
      <c r="G71" s="74"/>
      <c r="H71" s="74"/>
      <c r="I71" s="74"/>
      <c r="J71" s="74"/>
      <c r="K71" s="74"/>
    </row>
    <row r="73" spans="1:11" ht="20.25" customHeight="1" x14ac:dyDescent="0.4">
      <c r="A73" s="69" t="s">
        <v>21</v>
      </c>
    </row>
    <row r="75" spans="1:11" ht="20.25" customHeight="1" x14ac:dyDescent="0.4">
      <c r="A75" s="69" t="s">
        <v>16</v>
      </c>
    </row>
    <row r="76" spans="1:11" ht="20.25" customHeight="1" x14ac:dyDescent="0.4">
      <c r="A76" s="104" t="s">
        <v>94</v>
      </c>
      <c r="B76" s="105"/>
      <c r="C76" s="105"/>
      <c r="D76" s="105"/>
      <c r="E76" s="105"/>
      <c r="F76" s="105"/>
      <c r="G76" s="105"/>
      <c r="H76" s="105"/>
      <c r="I76" s="105"/>
      <c r="J76" s="105"/>
      <c r="K76" s="105"/>
    </row>
    <row r="77" spans="1:11" ht="20.25" customHeight="1" x14ac:dyDescent="0.4">
      <c r="A77" s="104"/>
      <c r="B77" s="105"/>
      <c r="C77" s="105"/>
      <c r="D77" s="105"/>
      <c r="E77" s="105"/>
      <c r="F77" s="105"/>
      <c r="G77" s="105"/>
      <c r="H77" s="105"/>
      <c r="I77" s="105"/>
      <c r="J77" s="105"/>
      <c r="K77" s="105"/>
    </row>
    <row r="78" spans="1:11" ht="20.25" customHeight="1" x14ac:dyDescent="0.4">
      <c r="A78" s="104"/>
      <c r="B78" s="105"/>
      <c r="C78" s="105"/>
      <c r="D78" s="105"/>
      <c r="E78" s="105"/>
      <c r="F78" s="105"/>
      <c r="G78" s="105"/>
      <c r="H78" s="105"/>
      <c r="I78" s="105"/>
      <c r="J78" s="105"/>
      <c r="K78" s="105"/>
    </row>
    <row r="79" spans="1:11" ht="20.25" customHeight="1" x14ac:dyDescent="0.4">
      <c r="A79" s="69" t="s">
        <v>82</v>
      </c>
    </row>
    <row r="80" spans="1:11" ht="20.25" customHeight="1" x14ac:dyDescent="0.4">
      <c r="A80" s="69" t="s">
        <v>26</v>
      </c>
    </row>
    <row r="81" spans="1:11" ht="20.25" customHeight="1" x14ac:dyDescent="0.4">
      <c r="A81" s="106" t="s">
        <v>17</v>
      </c>
      <c r="B81" s="107"/>
      <c r="C81" s="1">
        <f>LEN(A82)</f>
        <v>119</v>
      </c>
      <c r="D81" s="108" t="s">
        <v>27</v>
      </c>
      <c r="E81" s="108"/>
      <c r="F81" s="109" t="str">
        <f>IF($C$81&lt;700,"OK","700文字を越えています。700文字以内になるようご調整ください。")</f>
        <v>OK</v>
      </c>
      <c r="G81" s="109"/>
      <c r="H81" s="109"/>
      <c r="I81" s="109"/>
      <c r="J81" s="109"/>
      <c r="K81" s="109"/>
    </row>
    <row r="82" spans="1:11" ht="20.25" customHeight="1" x14ac:dyDescent="0.4">
      <c r="A82" s="91" t="s">
        <v>95</v>
      </c>
      <c r="B82" s="81"/>
      <c r="C82" s="81"/>
      <c r="D82" s="81"/>
      <c r="E82" s="81"/>
      <c r="F82" s="81"/>
      <c r="G82" s="81"/>
      <c r="H82" s="81"/>
      <c r="I82" s="81"/>
      <c r="J82" s="81"/>
      <c r="K82" s="82"/>
    </row>
    <row r="83" spans="1:11" ht="20.25" customHeight="1" x14ac:dyDescent="0.4">
      <c r="A83" s="103"/>
      <c r="B83" s="84"/>
      <c r="C83" s="84"/>
      <c r="D83" s="84"/>
      <c r="E83" s="84"/>
      <c r="F83" s="84"/>
      <c r="G83" s="84"/>
      <c r="H83" s="84"/>
      <c r="I83" s="84"/>
      <c r="J83" s="84"/>
      <c r="K83" s="85"/>
    </row>
    <row r="84" spans="1:11" ht="20.25" customHeight="1" x14ac:dyDescent="0.4">
      <c r="A84" s="103"/>
      <c r="B84" s="84"/>
      <c r="C84" s="84"/>
      <c r="D84" s="84"/>
      <c r="E84" s="84"/>
      <c r="F84" s="84"/>
      <c r="G84" s="84"/>
      <c r="H84" s="84"/>
      <c r="I84" s="84"/>
      <c r="J84" s="84"/>
      <c r="K84" s="85"/>
    </row>
    <row r="85" spans="1:11" ht="20.25" customHeight="1" x14ac:dyDescent="0.4">
      <c r="A85" s="103"/>
      <c r="B85" s="84"/>
      <c r="C85" s="84"/>
      <c r="D85" s="84"/>
      <c r="E85" s="84"/>
      <c r="F85" s="84"/>
      <c r="G85" s="84"/>
      <c r="H85" s="84"/>
      <c r="I85" s="84"/>
      <c r="J85" s="84"/>
      <c r="K85" s="85"/>
    </row>
    <row r="87" spans="1:11" ht="20.25" customHeight="1" x14ac:dyDescent="0.4">
      <c r="A87" s="69" t="s">
        <v>22</v>
      </c>
    </row>
    <row r="88" spans="1:11" ht="20.25" customHeight="1" x14ac:dyDescent="0.4">
      <c r="A88" s="89" t="s">
        <v>101</v>
      </c>
      <c r="B88" s="90"/>
      <c r="C88" s="90"/>
      <c r="D88" s="90"/>
      <c r="E88" s="90"/>
      <c r="F88" s="90"/>
      <c r="G88" s="90"/>
      <c r="H88" s="90"/>
      <c r="I88" s="90"/>
      <c r="J88" s="90"/>
      <c r="K88" s="90"/>
    </row>
    <row r="89" spans="1:11" ht="20.25" customHeight="1" x14ac:dyDescent="0.4">
      <c r="A89" s="89"/>
      <c r="B89" s="90"/>
      <c r="C89" s="90"/>
      <c r="D89" s="90"/>
      <c r="E89" s="90"/>
      <c r="F89" s="90"/>
      <c r="G89" s="90"/>
      <c r="H89" s="90"/>
      <c r="I89" s="90"/>
      <c r="J89" s="90"/>
      <c r="K89" s="90"/>
    </row>
    <row r="90" spans="1:11" ht="20.25" customHeight="1" x14ac:dyDescent="0.4">
      <c r="A90" s="89"/>
      <c r="B90" s="90"/>
      <c r="C90" s="90"/>
      <c r="D90" s="90"/>
      <c r="E90" s="90"/>
      <c r="F90" s="90"/>
      <c r="G90" s="90"/>
      <c r="H90" s="90"/>
      <c r="I90" s="90"/>
      <c r="J90" s="90"/>
      <c r="K90" s="90"/>
    </row>
    <row r="92" spans="1:11" ht="20.25" customHeight="1" x14ac:dyDescent="0.4">
      <c r="A92" s="69" t="s">
        <v>96</v>
      </c>
    </row>
    <row r="93" spans="1:11" ht="20.25" customHeight="1" x14ac:dyDescent="0.4">
      <c r="A93" s="89" t="s">
        <v>100</v>
      </c>
      <c r="B93" s="90"/>
      <c r="C93" s="90"/>
      <c r="D93" s="90"/>
      <c r="E93" s="90"/>
      <c r="F93" s="90"/>
      <c r="G93" s="90"/>
      <c r="H93" s="90"/>
      <c r="I93" s="90"/>
      <c r="J93" s="90"/>
      <c r="K93" s="90"/>
    </row>
    <row r="94" spans="1:11" ht="20.25" customHeight="1" x14ac:dyDescent="0.4">
      <c r="A94" s="89"/>
      <c r="B94" s="90"/>
      <c r="C94" s="90"/>
      <c r="D94" s="90"/>
      <c r="E94" s="90"/>
      <c r="F94" s="90"/>
      <c r="G94" s="90"/>
      <c r="H94" s="90"/>
      <c r="I94" s="90"/>
      <c r="J94" s="90"/>
      <c r="K94" s="90"/>
    </row>
    <row r="96" spans="1:11" ht="20.25" customHeight="1" x14ac:dyDescent="0.4">
      <c r="A96" s="69" t="s">
        <v>25</v>
      </c>
    </row>
    <row r="97" spans="1:11" ht="20.25" customHeight="1" x14ac:dyDescent="0.4">
      <c r="A97" s="69" t="s">
        <v>18</v>
      </c>
      <c r="G97" s="69" t="s">
        <v>19</v>
      </c>
    </row>
    <row r="98" spans="1:11" ht="20.25" customHeight="1" x14ac:dyDescent="0.4">
      <c r="A98" s="91" t="s">
        <v>97</v>
      </c>
      <c r="B98" s="81"/>
      <c r="C98" s="81"/>
      <c r="D98" s="81"/>
      <c r="E98" s="82"/>
      <c r="G98" s="91" t="s">
        <v>98</v>
      </c>
      <c r="H98" s="81"/>
      <c r="I98" s="81"/>
      <c r="J98" s="81"/>
      <c r="K98" s="82"/>
    </row>
    <row r="99" spans="1:11" ht="20.25" customHeight="1" x14ac:dyDescent="0.4">
      <c r="A99" s="83"/>
      <c r="B99" s="84"/>
      <c r="C99" s="84"/>
      <c r="D99" s="84"/>
      <c r="E99" s="85"/>
      <c r="G99" s="83"/>
      <c r="H99" s="84"/>
      <c r="I99" s="84"/>
      <c r="J99" s="84"/>
      <c r="K99" s="85"/>
    </row>
    <row r="100" spans="1:11" ht="20.25" customHeight="1" x14ac:dyDescent="0.4">
      <c r="A100" s="83"/>
      <c r="B100" s="84"/>
      <c r="C100" s="84"/>
      <c r="D100" s="84"/>
      <c r="E100" s="85"/>
      <c r="G100" s="83"/>
      <c r="H100" s="84"/>
      <c r="I100" s="84"/>
      <c r="J100" s="84"/>
      <c r="K100" s="85"/>
    </row>
    <row r="101" spans="1:11" ht="20.25" customHeight="1" x14ac:dyDescent="0.4">
      <c r="A101" s="83"/>
      <c r="B101" s="84"/>
      <c r="C101" s="84"/>
      <c r="D101" s="84"/>
      <c r="E101" s="85"/>
      <c r="F101" s="92"/>
      <c r="G101" s="83"/>
      <c r="H101" s="84"/>
      <c r="I101" s="84"/>
      <c r="J101" s="84"/>
      <c r="K101" s="85"/>
    </row>
    <row r="102" spans="1:11" ht="20.25" customHeight="1" x14ac:dyDescent="0.4">
      <c r="A102" s="83"/>
      <c r="B102" s="84"/>
      <c r="C102" s="84"/>
      <c r="D102" s="84"/>
      <c r="E102" s="85"/>
      <c r="F102" s="92"/>
      <c r="G102" s="83"/>
      <c r="H102" s="84"/>
      <c r="I102" s="84"/>
      <c r="J102" s="84"/>
      <c r="K102" s="85"/>
    </row>
    <row r="103" spans="1:11" ht="20.25" customHeight="1" x14ac:dyDescent="0.4">
      <c r="A103" s="83"/>
      <c r="B103" s="84"/>
      <c r="C103" s="84"/>
      <c r="D103" s="84"/>
      <c r="E103" s="85"/>
      <c r="G103" s="83"/>
      <c r="H103" s="84"/>
      <c r="I103" s="84"/>
      <c r="J103" s="84"/>
      <c r="K103" s="85"/>
    </row>
    <row r="104" spans="1:11" ht="20.25" customHeight="1" x14ac:dyDescent="0.4">
      <c r="A104" s="83"/>
      <c r="B104" s="84"/>
      <c r="C104" s="84"/>
      <c r="D104" s="84"/>
      <c r="E104" s="85"/>
      <c r="G104" s="83"/>
      <c r="H104" s="84"/>
      <c r="I104" s="84"/>
      <c r="J104" s="84"/>
      <c r="K104" s="85"/>
    </row>
    <row r="105" spans="1:11" ht="20.25" customHeight="1" x14ac:dyDescent="0.4">
      <c r="A105" s="83"/>
      <c r="B105" s="84"/>
      <c r="C105" s="84"/>
      <c r="D105" s="84"/>
      <c r="E105" s="85"/>
      <c r="G105" s="83"/>
      <c r="H105" s="84"/>
      <c r="I105" s="84"/>
      <c r="J105" s="84"/>
      <c r="K105" s="85"/>
    </row>
    <row r="106" spans="1:11" ht="20.25" customHeight="1" x14ac:dyDescent="0.4">
      <c r="A106" s="86"/>
      <c r="B106" s="87"/>
      <c r="C106" s="87"/>
      <c r="D106" s="87"/>
      <c r="E106" s="88"/>
      <c r="G106" s="86"/>
      <c r="H106" s="87"/>
      <c r="I106" s="87"/>
      <c r="J106" s="87"/>
      <c r="K106" s="88"/>
    </row>
    <row r="107" spans="1:11" ht="20.25" customHeight="1" x14ac:dyDescent="0.4">
      <c r="A107" s="69" t="s">
        <v>23</v>
      </c>
    </row>
    <row r="108" spans="1:11" ht="20.25" customHeight="1" x14ac:dyDescent="0.4">
      <c r="A108" s="91" t="s">
        <v>78</v>
      </c>
      <c r="B108" s="81"/>
      <c r="C108" s="81"/>
      <c r="D108" s="81"/>
      <c r="E108" s="81"/>
      <c r="F108" s="81"/>
      <c r="G108" s="81"/>
      <c r="H108" s="81"/>
      <c r="I108" s="81"/>
      <c r="J108" s="81"/>
      <c r="K108" s="82"/>
    </row>
    <row r="109" spans="1:11" ht="20.25" customHeight="1" x14ac:dyDescent="0.4">
      <c r="A109" s="83"/>
      <c r="B109" s="84"/>
      <c r="C109" s="84"/>
      <c r="D109" s="84"/>
      <c r="E109" s="84"/>
      <c r="F109" s="84"/>
      <c r="G109" s="84"/>
      <c r="H109" s="84"/>
      <c r="I109" s="84"/>
      <c r="J109" s="84"/>
      <c r="K109" s="85"/>
    </row>
    <row r="110" spans="1:11" ht="20.25" customHeight="1" x14ac:dyDescent="0.4">
      <c r="A110" s="83"/>
      <c r="B110" s="84"/>
      <c r="C110" s="84"/>
      <c r="D110" s="84"/>
      <c r="E110" s="84"/>
      <c r="F110" s="84"/>
      <c r="G110" s="84"/>
      <c r="H110" s="84"/>
      <c r="I110" s="84"/>
      <c r="J110" s="84"/>
      <c r="K110" s="85"/>
    </row>
    <row r="111" spans="1:11" ht="20.25" customHeight="1" x14ac:dyDescent="0.4">
      <c r="A111" s="86"/>
      <c r="B111" s="87"/>
      <c r="C111" s="87"/>
      <c r="D111" s="87"/>
      <c r="E111" s="87"/>
      <c r="F111" s="87"/>
      <c r="G111" s="87"/>
      <c r="H111" s="87"/>
      <c r="I111" s="87"/>
      <c r="J111" s="87"/>
      <c r="K111" s="88"/>
    </row>
    <row r="113" spans="1:11" ht="20.25" customHeight="1" x14ac:dyDescent="0.4">
      <c r="A113" s="69" t="s">
        <v>30</v>
      </c>
    </row>
    <row r="114" spans="1:11" ht="20.25" customHeight="1" x14ac:dyDescent="0.4">
      <c r="A114" s="80" t="s">
        <v>99</v>
      </c>
      <c r="B114" s="81"/>
      <c r="C114" s="81"/>
      <c r="D114" s="81"/>
      <c r="E114" s="81"/>
      <c r="F114" s="81"/>
      <c r="G114" s="81"/>
      <c r="H114" s="81"/>
      <c r="I114" s="81"/>
      <c r="J114" s="81"/>
      <c r="K114" s="82"/>
    </row>
    <row r="115" spans="1:11" ht="20.25" customHeight="1" x14ac:dyDescent="0.4">
      <c r="A115" s="83"/>
      <c r="B115" s="84"/>
      <c r="C115" s="84"/>
      <c r="D115" s="84"/>
      <c r="E115" s="84"/>
      <c r="F115" s="84"/>
      <c r="G115" s="84"/>
      <c r="H115" s="84"/>
      <c r="I115" s="84"/>
      <c r="J115" s="84"/>
      <c r="K115" s="85"/>
    </row>
    <row r="116" spans="1:11" ht="20.25" customHeight="1" x14ac:dyDescent="0.4">
      <c r="A116" s="83"/>
      <c r="B116" s="84"/>
      <c r="C116" s="84"/>
      <c r="D116" s="84"/>
      <c r="E116" s="84"/>
      <c r="F116" s="84"/>
      <c r="G116" s="84"/>
      <c r="H116" s="84"/>
      <c r="I116" s="84"/>
      <c r="J116" s="84"/>
      <c r="K116" s="85"/>
    </row>
    <row r="117" spans="1:11" ht="20.25" customHeight="1" x14ac:dyDescent="0.4">
      <c r="A117" s="83"/>
      <c r="B117" s="84"/>
      <c r="C117" s="84"/>
      <c r="D117" s="84"/>
      <c r="E117" s="84"/>
      <c r="F117" s="84"/>
      <c r="G117" s="84"/>
      <c r="H117" s="84"/>
      <c r="I117" s="84"/>
      <c r="J117" s="84"/>
      <c r="K117" s="85"/>
    </row>
    <row r="118" spans="1:11" ht="20.25" customHeight="1" x14ac:dyDescent="0.4">
      <c r="A118" s="83"/>
      <c r="B118" s="84"/>
      <c r="C118" s="84"/>
      <c r="D118" s="84"/>
      <c r="E118" s="84"/>
      <c r="F118" s="84"/>
      <c r="G118" s="84"/>
      <c r="H118" s="84"/>
      <c r="I118" s="84"/>
      <c r="J118" s="84"/>
      <c r="K118" s="85"/>
    </row>
    <row r="119" spans="1:11" ht="20.25" customHeight="1" x14ac:dyDescent="0.4">
      <c r="A119" s="86"/>
      <c r="B119" s="87"/>
      <c r="C119" s="87"/>
      <c r="D119" s="87"/>
      <c r="E119" s="87"/>
      <c r="F119" s="87"/>
      <c r="G119" s="87"/>
      <c r="H119" s="87"/>
      <c r="I119" s="87"/>
      <c r="J119" s="87"/>
      <c r="K119" s="88"/>
    </row>
  </sheetData>
  <protectedRanges>
    <protectedRange sqref="A81:K81" name="範囲1"/>
  </protectedRanges>
  <mergeCells count="43">
    <mergeCell ref="A18:B18"/>
    <mergeCell ref="D18:E18"/>
    <mergeCell ref="G18:K18"/>
    <mergeCell ref="A19:B19"/>
    <mergeCell ref="D19:E19"/>
    <mergeCell ref="G19:K19"/>
    <mergeCell ref="A43:K44"/>
    <mergeCell ref="A20:B20"/>
    <mergeCell ref="D20:E20"/>
    <mergeCell ref="G20:K20"/>
    <mergeCell ref="A21:B21"/>
    <mergeCell ref="D21:E21"/>
    <mergeCell ref="G21:K21"/>
    <mergeCell ref="A24:K27"/>
    <mergeCell ref="A30:E38"/>
    <mergeCell ref="G30:K38"/>
    <mergeCell ref="F33:F34"/>
    <mergeCell ref="A40:K41"/>
    <mergeCell ref="A46:K48"/>
    <mergeCell ref="A52:E60"/>
    <mergeCell ref="G52:K60"/>
    <mergeCell ref="F55:F56"/>
    <mergeCell ref="A62:K63"/>
    <mergeCell ref="A65:K66"/>
    <mergeCell ref="A68:K70"/>
    <mergeCell ref="A82:K85"/>
    <mergeCell ref="A76:K78"/>
    <mergeCell ref="A81:B81"/>
    <mergeCell ref="D81:E81"/>
    <mergeCell ref="F81:K81"/>
    <mergeCell ref="A114:K119"/>
    <mergeCell ref="A88:K90"/>
    <mergeCell ref="A93:K94"/>
    <mergeCell ref="A98:E106"/>
    <mergeCell ref="G98:K106"/>
    <mergeCell ref="F101:F102"/>
    <mergeCell ref="A108:K111"/>
    <mergeCell ref="D13:E13"/>
    <mergeCell ref="D14:E14"/>
    <mergeCell ref="D15:E15"/>
    <mergeCell ref="A13:B13"/>
    <mergeCell ref="A14:B14"/>
    <mergeCell ref="A15:B15"/>
  </mergeCells>
  <phoneticPr fontId="1"/>
  <conditionalFormatting sqref="A82:K85">
    <cfRule type="expression" dxfId="6" priority="5">
      <formula>$C$81&gt;700</formula>
    </cfRule>
  </conditionalFormatting>
  <conditionalFormatting sqref="C81:D81">
    <cfRule type="expression" dxfId="5" priority="3">
      <formula>$B$81&gt;700</formula>
    </cfRule>
  </conditionalFormatting>
  <conditionalFormatting sqref="F81">
    <cfRule type="expression" dxfId="4" priority="2">
      <formula>$B$81&gt;700</formula>
    </cfRule>
  </conditionalFormatting>
  <conditionalFormatting sqref="F81:K81">
    <cfRule type="expression" dxfId="3" priority="1">
      <formula>$C$81&gt;700</formula>
    </cfRule>
  </conditionalFormatting>
  <hyperlinks>
    <hyperlink ref="A114" r:id="rId1" xr:uid="{2819BDCE-0DE2-4924-9F73-DA3589EA2138}"/>
  </hyperlinks>
  <pageMargins left="0.70866141732283472" right="0.70866141732283472" top="0.74803149606299213" bottom="0.74803149606299213" header="0.31496062992125984" footer="0.31496062992125984"/>
  <pageSetup paperSize="9" scale="65" fitToHeight="0" orientation="portrait" r:id="rId2"/>
  <rowBreaks count="2" manualBreakCount="2">
    <brk id="49" max="16383" man="1"/>
    <brk id="85" max="16383" man="1"/>
  </row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58"/>
  <sheetViews>
    <sheetView zoomScale="90" zoomScaleNormal="90" zoomScaleSheetLayoutView="90" workbookViewId="0">
      <selection activeCell="E20" sqref="E20"/>
    </sheetView>
  </sheetViews>
  <sheetFormatPr defaultColWidth="8.75" defaultRowHeight="18.75" x14ac:dyDescent="0.4"/>
  <cols>
    <col min="1" max="1" width="22.75" style="3" customWidth="1"/>
    <col min="2" max="2" width="17.25" style="3" customWidth="1"/>
    <col min="3" max="4" width="13.25" style="3" customWidth="1"/>
    <col min="5" max="5" width="14.75" style="3" customWidth="1"/>
    <col min="6" max="6" width="27.25" style="3" customWidth="1"/>
    <col min="7" max="10" width="8.75" style="3"/>
    <col min="11" max="13" width="17.25" style="3" customWidth="1"/>
    <col min="14" max="16384" width="8.75" style="3"/>
  </cols>
  <sheetData>
    <row r="1" spans="1:6" ht="19.5" customHeight="1" thickBot="1" x14ac:dyDescent="0.45">
      <c r="A1" s="141" t="s">
        <v>67</v>
      </c>
      <c r="B1" s="141"/>
      <c r="C1" s="141"/>
      <c r="D1" s="2" t="s">
        <v>102</v>
      </c>
    </row>
    <row r="2" spans="1:6" ht="18.399999999999999" customHeight="1" thickBot="1" x14ac:dyDescent="0.45">
      <c r="B2" s="4"/>
      <c r="C2" s="4"/>
      <c r="D2" s="5" t="s">
        <v>31</v>
      </c>
      <c r="E2" s="142" t="s">
        <v>103</v>
      </c>
      <c r="F2" s="143"/>
    </row>
    <row r="3" spans="1:6" ht="18.399999999999999" customHeight="1" thickBot="1" x14ac:dyDescent="0.45">
      <c r="B3" s="4"/>
      <c r="C3" s="4"/>
      <c r="D3" s="5" t="s">
        <v>32</v>
      </c>
      <c r="E3" s="144" t="s">
        <v>112</v>
      </c>
      <c r="F3" s="145"/>
    </row>
    <row r="4" spans="1:6" ht="16.899999999999999" customHeight="1" thickBot="1" x14ac:dyDescent="0.45">
      <c r="A4" s="6" t="s">
        <v>33</v>
      </c>
      <c r="B4" s="146"/>
      <c r="C4" s="146"/>
      <c r="D4" s="146"/>
      <c r="E4" s="146"/>
      <c r="F4" s="5" t="s">
        <v>34</v>
      </c>
    </row>
    <row r="5" spans="1:6" ht="16.899999999999999" customHeight="1" x14ac:dyDescent="0.4">
      <c r="A5" s="136" t="s">
        <v>35</v>
      </c>
      <c r="B5" s="138" t="s">
        <v>36</v>
      </c>
      <c r="C5" s="136" t="s">
        <v>37</v>
      </c>
      <c r="D5" s="136" t="s">
        <v>38</v>
      </c>
      <c r="E5" s="75" t="s">
        <v>39</v>
      </c>
      <c r="F5" s="7" t="s">
        <v>40</v>
      </c>
    </row>
    <row r="6" spans="1:6" ht="16.899999999999999" customHeight="1" thickBot="1" x14ac:dyDescent="0.45">
      <c r="A6" s="137"/>
      <c r="B6" s="139"/>
      <c r="C6" s="137"/>
      <c r="D6" s="137"/>
      <c r="E6" s="8" t="s">
        <v>41</v>
      </c>
      <c r="F6" s="9" t="s">
        <v>42</v>
      </c>
    </row>
    <row r="7" spans="1:6" ht="16.899999999999999" customHeight="1" x14ac:dyDescent="0.4">
      <c r="A7" s="10" t="s">
        <v>43</v>
      </c>
      <c r="B7" s="11">
        <v>14980000</v>
      </c>
      <c r="C7" s="12">
        <v>14980000</v>
      </c>
      <c r="D7" s="13"/>
      <c r="E7" s="52">
        <f>IF(B7-D7&lt;0,"",(B7-D7))</f>
        <v>14980000</v>
      </c>
      <c r="F7" s="53">
        <f>IF(B7-C7&lt;0,"",(B7-C7))</f>
        <v>0</v>
      </c>
    </row>
    <row r="8" spans="1:6" ht="16.899999999999999" customHeight="1" thickBot="1" x14ac:dyDescent="0.45">
      <c r="A8" s="14" t="s">
        <v>44</v>
      </c>
      <c r="B8" s="15"/>
      <c r="C8" s="16"/>
      <c r="D8" s="54" t="str">
        <f>IF(C8=0,"",C8)</f>
        <v/>
      </c>
      <c r="E8" s="17"/>
      <c r="F8" s="18"/>
    </row>
    <row r="9" spans="1:6" ht="16.899999999999999" customHeight="1" thickBot="1" x14ac:dyDescent="0.45">
      <c r="A9" s="19" t="s">
        <v>45</v>
      </c>
      <c r="B9" s="55">
        <f>IF(SUM(B7,B8)=0,"",SUM(B7,B8))</f>
        <v>14980000</v>
      </c>
      <c r="C9" s="56">
        <f>IF(SUM(C7,C8)=0,"",SUM(C7,C8))</f>
        <v>14980000</v>
      </c>
      <c r="D9" s="57" t="str">
        <f>IF(SUM(D7,D8)=0,"",SUM(D7,D8))</f>
        <v/>
      </c>
      <c r="E9" s="58">
        <f>E7</f>
        <v>14980000</v>
      </c>
      <c r="F9" s="55">
        <f>F7</f>
        <v>0</v>
      </c>
    </row>
    <row r="10" spans="1:6" ht="16.899999999999999" customHeight="1" x14ac:dyDescent="0.4"/>
    <row r="11" spans="1:6" ht="16.899999999999999" customHeight="1" thickBot="1" x14ac:dyDescent="0.45">
      <c r="A11" s="6" t="s">
        <v>46</v>
      </c>
      <c r="B11" s="5"/>
      <c r="C11" s="20"/>
      <c r="D11" s="20"/>
      <c r="E11" s="20"/>
      <c r="F11" s="5" t="s">
        <v>47</v>
      </c>
    </row>
    <row r="12" spans="1:6" ht="18.75" customHeight="1" x14ac:dyDescent="0.4">
      <c r="A12" s="136" t="s">
        <v>35</v>
      </c>
      <c r="B12" s="138" t="s">
        <v>48</v>
      </c>
      <c r="C12" s="136" t="s">
        <v>49</v>
      </c>
      <c r="D12" s="136" t="s">
        <v>50</v>
      </c>
      <c r="E12" s="21" t="s">
        <v>51</v>
      </c>
      <c r="F12" s="138" t="s">
        <v>52</v>
      </c>
    </row>
    <row r="13" spans="1:6" ht="29.25" customHeight="1" thickBot="1" x14ac:dyDescent="0.45">
      <c r="A13" s="137"/>
      <c r="B13" s="139"/>
      <c r="C13" s="137"/>
      <c r="D13" s="137"/>
      <c r="E13" s="22" t="s">
        <v>53</v>
      </c>
      <c r="F13" s="139"/>
    </row>
    <row r="14" spans="1:6" ht="16.899999999999999" customHeight="1" x14ac:dyDescent="0.4">
      <c r="A14" s="23" t="s">
        <v>104</v>
      </c>
      <c r="B14" s="13">
        <v>2565000</v>
      </c>
      <c r="C14" s="13">
        <v>2565000</v>
      </c>
      <c r="D14" s="13">
        <v>2565000</v>
      </c>
      <c r="E14" s="61" t="str">
        <f t="shared" ref="E14:E27" si="0">IF(C14-D14=0,"",C14-D14)</f>
        <v/>
      </c>
      <c r="F14" s="24"/>
    </row>
    <row r="15" spans="1:6" ht="16.899999999999999" customHeight="1" x14ac:dyDescent="0.4">
      <c r="A15" s="23" t="s">
        <v>105</v>
      </c>
      <c r="B15" s="25">
        <v>100000</v>
      </c>
      <c r="C15" s="25">
        <v>100000</v>
      </c>
      <c r="D15" s="25">
        <v>100000</v>
      </c>
      <c r="E15" s="61" t="str">
        <f t="shared" si="0"/>
        <v/>
      </c>
      <c r="F15" s="27"/>
    </row>
    <row r="16" spans="1:6" ht="16.899999999999999" customHeight="1" x14ac:dyDescent="0.4">
      <c r="A16" s="23" t="s">
        <v>106</v>
      </c>
      <c r="B16" s="25">
        <v>8272000</v>
      </c>
      <c r="C16" s="25">
        <v>8272000</v>
      </c>
      <c r="D16" s="25">
        <v>8272000</v>
      </c>
      <c r="E16" s="61" t="str">
        <f t="shared" si="0"/>
        <v/>
      </c>
      <c r="F16" s="28"/>
    </row>
    <row r="17" spans="1:6" ht="16.899999999999999" customHeight="1" x14ac:dyDescent="0.4">
      <c r="A17" s="23" t="s">
        <v>107</v>
      </c>
      <c r="B17" s="25">
        <v>1488000</v>
      </c>
      <c r="C17" s="25">
        <v>1488000</v>
      </c>
      <c r="D17" s="25">
        <v>1488000</v>
      </c>
      <c r="E17" s="61" t="str">
        <f t="shared" si="0"/>
        <v/>
      </c>
      <c r="F17" s="28"/>
    </row>
    <row r="18" spans="1:6" ht="16.899999999999999" customHeight="1" x14ac:dyDescent="0.4">
      <c r="A18" s="23" t="s">
        <v>108</v>
      </c>
      <c r="B18" s="25">
        <v>1380000</v>
      </c>
      <c r="C18" s="25">
        <v>1380000</v>
      </c>
      <c r="D18" s="25">
        <v>1380000</v>
      </c>
      <c r="E18" s="61" t="str">
        <f t="shared" si="0"/>
        <v/>
      </c>
      <c r="F18" s="28"/>
    </row>
    <row r="19" spans="1:6" ht="16.899999999999999" customHeight="1" x14ac:dyDescent="0.4">
      <c r="A19" s="23" t="s">
        <v>109</v>
      </c>
      <c r="B19" s="25">
        <v>105000</v>
      </c>
      <c r="C19" s="25">
        <v>105000</v>
      </c>
      <c r="D19" s="25">
        <v>105000</v>
      </c>
      <c r="E19" s="61" t="str">
        <f t="shared" si="0"/>
        <v/>
      </c>
      <c r="F19" s="28"/>
    </row>
    <row r="20" spans="1:6" ht="16.899999999999999" customHeight="1" x14ac:dyDescent="0.4">
      <c r="A20" s="23" t="s">
        <v>110</v>
      </c>
      <c r="B20" s="25">
        <v>650000</v>
      </c>
      <c r="C20" s="25">
        <v>650000</v>
      </c>
      <c r="D20" s="25">
        <v>650000</v>
      </c>
      <c r="E20" s="61" t="str">
        <f t="shared" si="0"/>
        <v/>
      </c>
      <c r="F20" s="28"/>
    </row>
    <row r="21" spans="1:6" ht="16.899999999999999" customHeight="1" x14ac:dyDescent="0.4">
      <c r="A21" s="23" t="s">
        <v>111</v>
      </c>
      <c r="B21" s="25">
        <v>420000</v>
      </c>
      <c r="C21" s="25">
        <v>420000</v>
      </c>
      <c r="D21" s="25">
        <v>420000</v>
      </c>
      <c r="E21" s="61" t="str">
        <f t="shared" si="0"/>
        <v/>
      </c>
      <c r="F21" s="28"/>
    </row>
    <row r="22" spans="1:6" ht="16.899999999999999" customHeight="1" x14ac:dyDescent="0.4">
      <c r="A22" s="23"/>
      <c r="B22" s="25"/>
      <c r="C22" s="25"/>
      <c r="D22" s="26"/>
      <c r="E22" s="61" t="str">
        <f t="shared" si="0"/>
        <v/>
      </c>
      <c r="F22" s="28"/>
    </row>
    <row r="23" spans="1:6" ht="16.899999999999999" customHeight="1" x14ac:dyDescent="0.4">
      <c r="A23" s="23"/>
      <c r="B23" s="25"/>
      <c r="C23" s="25"/>
      <c r="D23" s="26"/>
      <c r="E23" s="61" t="str">
        <f t="shared" si="0"/>
        <v/>
      </c>
      <c r="F23" s="28"/>
    </row>
    <row r="24" spans="1:6" ht="16.899999999999999" customHeight="1" x14ac:dyDescent="0.4">
      <c r="A24" s="23"/>
      <c r="B24" s="25"/>
      <c r="C24" s="25"/>
      <c r="D24" s="26"/>
      <c r="E24" s="61" t="str">
        <f t="shared" si="0"/>
        <v/>
      </c>
      <c r="F24" s="28"/>
    </row>
    <row r="25" spans="1:6" ht="16.899999999999999" customHeight="1" thickBot="1" x14ac:dyDescent="0.45">
      <c r="A25" s="23"/>
      <c r="B25" s="25"/>
      <c r="C25" s="25"/>
      <c r="D25" s="26"/>
      <c r="E25" s="61" t="str">
        <f t="shared" si="0"/>
        <v/>
      </c>
      <c r="F25" s="28"/>
    </row>
    <row r="26" spans="1:6" ht="16.899999999999999" customHeight="1" thickBot="1" x14ac:dyDescent="0.45">
      <c r="A26" s="29" t="s">
        <v>54</v>
      </c>
      <c r="B26" s="59">
        <f>IF(SUM(B14:B25)=0,"",SUM(B14:B25))</f>
        <v>14980000</v>
      </c>
      <c r="C26" s="30"/>
      <c r="D26" s="31"/>
      <c r="E26" s="61" t="str">
        <f t="shared" si="0"/>
        <v/>
      </c>
      <c r="F26" s="28"/>
    </row>
    <row r="27" spans="1:6" ht="16.899999999999999" customHeight="1" thickBot="1" x14ac:dyDescent="0.45">
      <c r="A27" s="32" t="s">
        <v>55</v>
      </c>
      <c r="B27" s="60">
        <f>IFERROR(B28-B26,"")</f>
        <v>0</v>
      </c>
      <c r="C27" s="33"/>
      <c r="D27" s="34"/>
      <c r="E27" s="61" t="str">
        <f t="shared" si="0"/>
        <v/>
      </c>
      <c r="F27" s="28"/>
    </row>
    <row r="28" spans="1:6" ht="16.899999999999999" customHeight="1" thickBot="1" x14ac:dyDescent="0.45">
      <c r="A28" s="35" t="s">
        <v>56</v>
      </c>
      <c r="B28" s="62">
        <f>IFERROR(ROUNDUP(B26,-4),"")</f>
        <v>14980000</v>
      </c>
      <c r="C28" s="63">
        <f>IF(SUM(C14:C27)=0,"",SUM(C14:C27))</f>
        <v>14980000</v>
      </c>
      <c r="D28" s="62">
        <f>IF(SUM(D14:D27)=0,"",SUM(D14:D27))</f>
        <v>14980000</v>
      </c>
      <c r="E28" s="64" t="str">
        <f>IF(SUM(E14:E27)=0,"0",SUM(E14:E27))</f>
        <v>0</v>
      </c>
      <c r="F28" s="36"/>
    </row>
    <row r="29" spans="1:6" ht="15.75" customHeight="1" x14ac:dyDescent="0.4">
      <c r="A29" s="37" t="s">
        <v>57</v>
      </c>
      <c r="B29" s="38"/>
    </row>
    <row r="30" spans="1:6" ht="15.75" customHeight="1" x14ac:dyDescent="0.4">
      <c r="A30" s="37" t="s">
        <v>58</v>
      </c>
      <c r="B30" s="38"/>
    </row>
    <row r="31" spans="1:6" ht="15.75" customHeight="1" x14ac:dyDescent="0.4">
      <c r="A31" s="37"/>
      <c r="B31" s="38"/>
    </row>
    <row r="32" spans="1:6" ht="15.75" customHeight="1" x14ac:dyDescent="0.4">
      <c r="A32" s="37" t="s">
        <v>59</v>
      </c>
      <c r="B32" s="38"/>
      <c r="C32" s="39"/>
      <c r="D32" s="39"/>
      <c r="E32" s="39"/>
      <c r="F32" s="39"/>
    </row>
    <row r="33" spans="1:6" ht="15.75" customHeight="1" x14ac:dyDescent="0.4">
      <c r="A33" s="140" t="s">
        <v>60</v>
      </c>
      <c r="B33" s="140"/>
    </row>
    <row r="34" spans="1:6" ht="15.75" customHeight="1" x14ac:dyDescent="0.4">
      <c r="A34" s="135" t="str">
        <f>IF(C9&lt;B9,"有り","無し")</f>
        <v>無し</v>
      </c>
      <c r="B34" s="135"/>
    </row>
    <row r="35" spans="1:6" ht="15.75" customHeight="1" x14ac:dyDescent="0.4">
      <c r="A35" s="40" t="s">
        <v>61</v>
      </c>
      <c r="B35" s="40"/>
      <c r="C35" s="40"/>
      <c r="D35" s="40"/>
      <c r="E35" s="40"/>
      <c r="F35" s="41"/>
    </row>
    <row r="36" spans="1:6" ht="15.75" customHeight="1" x14ac:dyDescent="0.4">
      <c r="A36" s="40" t="s">
        <v>62</v>
      </c>
      <c r="B36" s="40"/>
      <c r="C36" s="40"/>
      <c r="D36" s="40"/>
      <c r="E36" s="40"/>
      <c r="F36" s="41"/>
    </row>
    <row r="37" spans="1:6" ht="15.75" customHeight="1" x14ac:dyDescent="0.4">
      <c r="A37" s="40"/>
      <c r="B37" s="40"/>
      <c r="C37" s="40"/>
      <c r="D37" s="40"/>
      <c r="E37" s="42"/>
    </row>
    <row r="38" spans="1:6" ht="15.75" customHeight="1" x14ac:dyDescent="0.4">
      <c r="A38" s="40"/>
      <c r="B38" s="40"/>
      <c r="C38" s="40"/>
      <c r="D38" s="40"/>
      <c r="E38" s="42"/>
    </row>
    <row r="39" spans="1:6" ht="15.75" customHeight="1" thickBot="1" x14ac:dyDescent="0.45">
      <c r="A39" s="42"/>
      <c r="B39" s="42"/>
      <c r="C39" s="42"/>
      <c r="D39" s="42"/>
      <c r="E39" s="42"/>
    </row>
    <row r="40" spans="1:6" ht="19.5" customHeight="1" thickBot="1" x14ac:dyDescent="0.45">
      <c r="A40" s="43" t="s">
        <v>63</v>
      </c>
      <c r="B40" s="44" t="s">
        <v>64</v>
      </c>
      <c r="C40" s="45"/>
      <c r="D40" s="45"/>
      <c r="E40" s="45"/>
      <c r="F40" s="45"/>
    </row>
    <row r="41" spans="1:6" ht="37.5" x14ac:dyDescent="0.4">
      <c r="A41" s="46" t="s">
        <v>65</v>
      </c>
      <c r="B41" s="65" t="str">
        <f>IF(B9="","",(IF(B9=B28,"OK","NG")))</f>
        <v>OK</v>
      </c>
    </row>
    <row r="42" spans="1:6" ht="37.5" x14ac:dyDescent="0.4">
      <c r="A42" s="47" t="s">
        <v>66</v>
      </c>
      <c r="B42" s="66" t="str">
        <f>IF(B9="","",(IF(C9=C28,"OK","NG")))</f>
        <v>OK</v>
      </c>
      <c r="C42" s="48"/>
    </row>
    <row r="43" spans="1:6" ht="75.75" thickBot="1" x14ac:dyDescent="0.45">
      <c r="A43" s="49" t="s">
        <v>69</v>
      </c>
      <c r="B43" s="67" t="str">
        <f>IFERROR(IF(D9+E9-F9=D28+E28, "OK", "NG"),"")</f>
        <v/>
      </c>
      <c r="C43" s="50"/>
    </row>
    <row r="44" spans="1:6" ht="17.25" customHeight="1" x14ac:dyDescent="0.4">
      <c r="A44" s="51"/>
      <c r="B44" s="51"/>
      <c r="C44" s="51"/>
      <c r="D44" s="51"/>
      <c r="E44" s="51"/>
      <c r="F44" s="51"/>
    </row>
    <row r="57" spans="1:1" x14ac:dyDescent="0.4">
      <c r="A57" s="37"/>
    </row>
    <row r="58" spans="1:1" x14ac:dyDescent="0.4">
      <c r="A58" s="37"/>
    </row>
  </sheetData>
  <mergeCells count="15">
    <mergeCell ref="F12:F13"/>
    <mergeCell ref="A33:B33"/>
    <mergeCell ref="A1:C1"/>
    <mergeCell ref="E2:F2"/>
    <mergeCell ref="E3:F3"/>
    <mergeCell ref="B4:E4"/>
    <mergeCell ref="A5:A6"/>
    <mergeCell ref="B5:B6"/>
    <mergeCell ref="C5:C6"/>
    <mergeCell ref="D5:D6"/>
    <mergeCell ref="A34:B34"/>
    <mergeCell ref="A12:A13"/>
    <mergeCell ref="B12:B13"/>
    <mergeCell ref="C12:C13"/>
    <mergeCell ref="D12:D13"/>
  </mergeCells>
  <phoneticPr fontId="1"/>
  <conditionalFormatting sqref="A34:B34">
    <cfRule type="containsText" dxfId="2" priority="1" operator="containsText" text="有り">
      <formula>NOT(ISERROR(SEARCH("有り",A34)))</formula>
    </cfRule>
  </conditionalFormatting>
  <conditionalFormatting sqref="B41:C43">
    <cfRule type="containsText" dxfId="1" priority="2" operator="containsText" text="NG">
      <formula>NOT(ISERROR(SEARCH("NG",B41)))</formula>
    </cfRule>
  </conditionalFormatting>
  <conditionalFormatting sqref="C41">
    <cfRule type="containsText" priority="8" operator="containsText" text="NG">
      <formula>NOT(ISERROR(SEARCH("NG",C41)))</formula>
    </cfRule>
  </conditionalFormatting>
  <conditionalFormatting sqref="C43">
    <cfRule type="expression" dxfId="0" priority="10">
      <formula>$B$43</formula>
    </cfRule>
    <cfRule type="expression" priority="11">
      <formula>$B$43</formula>
    </cfRule>
  </conditionalFormatting>
  <pageMargins left="0.7" right="0.7" top="0.75" bottom="0.75" header="0.3" footer="0.3"/>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114300</xdr:colOff>
                    <xdr:row>48</xdr:row>
                    <xdr:rowOff>133350</xdr:rowOff>
                  </from>
                  <to>
                    <xdr:col>0</xdr:col>
                    <xdr:colOff>438150</xdr:colOff>
                    <xdr:row>49</xdr:row>
                    <xdr:rowOff>152400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95250</xdr:colOff>
                    <xdr:row>52</xdr:row>
                    <xdr:rowOff>19050</xdr:rowOff>
                  </from>
                  <to>
                    <xdr:col>0</xdr:col>
                    <xdr:colOff>438150</xdr:colOff>
                    <xdr:row>53</xdr:row>
                    <xdr:rowOff>38100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133350</xdr:colOff>
                    <xdr:row>56</xdr:row>
                    <xdr:rowOff>38100</xdr:rowOff>
                  </from>
                  <to>
                    <xdr:col>0</xdr:col>
                    <xdr:colOff>476250</xdr:colOff>
                    <xdr:row>57</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【フォーム】完了報告書　※提出必須</vt:lpstr>
      <vt:lpstr>【フォーム】収支計算書　※提出必須</vt:lpstr>
      <vt:lpstr>'【フォーム】収支計算書　※提出必須'!Print_Area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2020-03-19T05:24:39Z</dcterms:created>
  <dcterms:modified xsi:type="dcterms:W3CDTF">2023-04-10T08:58:34Z</dcterms:modified>
  <cp:category/>
</cp:coreProperties>
</file>