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7"/>
  <workbookPr defaultThemeVersion="166925"/>
  <mc:AlternateContent xmlns:mc="http://schemas.openxmlformats.org/markup-compatibility/2006">
    <mc:Choice Requires="x15">
      <x15ac:absPath xmlns:x15ac="http://schemas.microsoft.com/office/spreadsheetml/2010/11/ac" url="C:\Users\commonpc\Desktop\"/>
    </mc:Choice>
  </mc:AlternateContent>
  <xr:revisionPtr revIDLastSave="0" documentId="13_ncr:1_{6653B939-132D-41FB-A85C-94E97BFC27B6}" xr6:coauthVersionLast="47" xr6:coauthVersionMax="47" xr10:uidLastSave="{00000000-0000-0000-0000-000000000000}"/>
  <bookViews>
    <workbookView xWindow="28680" yWindow="-120" windowWidth="29040" windowHeight="17520" tabRatio="780" firstSheet="3" activeTab="3" xr2:uid="{00000000-000D-0000-FFFF-FFFF00000000}"/>
  </bookViews>
  <sheets>
    <sheet name="前書き" sheetId="21" r:id="rId1"/>
    <sheet name="図面" sheetId="27" r:id="rId2"/>
    <sheet name="ワークシート（記入例）" sheetId="34" r:id="rId3"/>
    <sheet name="ワークシート" sheetId="38" r:id="rId4"/>
    <sheet name="SI，FI指標" sheetId="35" r:id="rId5"/>
    <sheet name="別紙(用語定義)" sheetId="14" r:id="rId6"/>
  </sheets>
  <definedNames>
    <definedName name="_xlnm._FilterDatabase" localSheetId="3" hidden="1">ワークシート!$A$8:$AH$153</definedName>
    <definedName name="_xlnm._FilterDatabase" localSheetId="2" hidden="1">'ワークシート（記入例）'!$A$8:$AH$30</definedName>
    <definedName name="_xlnm.Print_Area" localSheetId="3">ワークシート!$A$2:$AH$153</definedName>
    <definedName name="_xlnm.Print_Area" localSheetId="2">'ワークシート（記入例）'!$A$2:$AH$30</definedName>
    <definedName name="_xlnm.Print_Area" localSheetId="0">前書き!$A$3:$O$21</definedName>
    <definedName name="_xlnm.Print_Area" localSheetId="5">'別紙(用語定義)'!$A$1:$B$88</definedName>
    <definedName name="_xlnm.Print_Titles" localSheetId="3">ワークシート!$2:$8</definedName>
    <definedName name="_xlnm.Print_Titles" localSheetId="2">'ワークシート（記入例）'!$2:$8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38" l="1"/>
  <c r="G121" i="38"/>
  <c r="G120" i="38"/>
  <c r="G110" i="38"/>
  <c r="G106" i="38"/>
  <c r="G107" i="38"/>
  <c r="G108" i="38"/>
  <c r="G109" i="38"/>
  <c r="G111" i="38"/>
  <c r="G103" i="38"/>
  <c r="G102" i="38"/>
  <c r="G105" i="38"/>
  <c r="G104" i="38"/>
  <c r="G93" i="38"/>
  <c r="G94" i="38"/>
  <c r="G95" i="38"/>
  <c r="G96" i="38"/>
  <c r="G97" i="38"/>
  <c r="G89" i="38"/>
  <c r="G88" i="38"/>
  <c r="G87" i="38"/>
  <c r="G86" i="38"/>
  <c r="G84" i="38"/>
  <c r="G81" i="38"/>
  <c r="G80" i="38"/>
  <c r="G75" i="38"/>
  <c r="G74" i="38"/>
  <c r="G73" i="38"/>
  <c r="G66" i="38"/>
  <c r="G65" i="38"/>
  <c r="G68" i="38"/>
  <c r="G67" i="38"/>
  <c r="G60" i="38"/>
  <c r="G54" i="38"/>
  <c r="G53" i="38"/>
  <c r="G52" i="38"/>
  <c r="G55" i="38"/>
  <c r="G47" i="38"/>
  <c r="G46" i="38"/>
  <c r="G45" i="38"/>
  <c r="G44" i="38"/>
  <c r="G43" i="38"/>
  <c r="G42" i="38"/>
  <c r="G41" i="38"/>
  <c r="G40" i="38"/>
  <c r="G37" i="38"/>
  <c r="G34" i="38"/>
  <c r="G33" i="38"/>
  <c r="G32" i="38"/>
  <c r="G31" i="38"/>
  <c r="G30" i="38"/>
  <c r="G35" i="38"/>
  <c r="G36" i="38"/>
  <c r="G26" i="38"/>
  <c r="G25" i="38"/>
  <c r="G24" i="38"/>
  <c r="G23" i="38"/>
  <c r="G22" i="38"/>
  <c r="G21" i="38"/>
  <c r="G20" i="38"/>
  <c r="G19" i="38"/>
  <c r="G18" i="38"/>
  <c r="G12" i="38" l="1"/>
  <c r="G17" i="38"/>
  <c r="G16" i="38"/>
  <c r="G15" i="38"/>
  <c r="G14" i="38"/>
  <c r="G152" i="38"/>
  <c r="G151" i="38"/>
  <c r="G150" i="38"/>
  <c r="G149" i="38"/>
  <c r="G148" i="38"/>
  <c r="G147" i="38"/>
  <c r="G146" i="38"/>
  <c r="G145" i="38"/>
  <c r="G144" i="38"/>
  <c r="G143" i="38"/>
  <c r="G142" i="38"/>
  <c r="G140" i="38"/>
  <c r="G139" i="38"/>
  <c r="G138" i="38"/>
  <c r="G137" i="38"/>
  <c r="G136" i="38"/>
  <c r="G135" i="38"/>
  <c r="G134" i="38"/>
  <c r="G133" i="38"/>
  <c r="G132" i="38"/>
  <c r="G130" i="38"/>
  <c r="G129" i="38"/>
  <c r="G128" i="38"/>
  <c r="G127" i="38"/>
  <c r="G91" i="38"/>
  <c r="G92" i="38"/>
  <c r="G98" i="38"/>
  <c r="G99" i="38"/>
  <c r="G100" i="38"/>
  <c r="G101" i="38"/>
  <c r="G112" i="38"/>
  <c r="G113" i="38"/>
  <c r="G114" i="38"/>
  <c r="G115" i="38"/>
  <c r="G116" i="38"/>
  <c r="G117" i="38"/>
  <c r="G118" i="38"/>
  <c r="G119" i="38"/>
  <c r="G123" i="38"/>
  <c r="G124" i="38"/>
  <c r="G125" i="38"/>
  <c r="G126" i="38"/>
  <c r="G131" i="38"/>
  <c r="G79" i="38"/>
  <c r="G78" i="38"/>
  <c r="G77" i="38"/>
  <c r="G64" i="38"/>
  <c r="G50" i="38"/>
  <c r="G51" i="38"/>
  <c r="G56" i="38"/>
  <c r="G57" i="38"/>
  <c r="G58" i="38"/>
  <c r="G59" i="38"/>
  <c r="G61" i="38"/>
  <c r="G62" i="38"/>
  <c r="G63" i="38"/>
  <c r="G69" i="38"/>
  <c r="G70" i="38"/>
  <c r="G71" i="38"/>
  <c r="G72" i="38"/>
  <c r="G76" i="38"/>
  <c r="G82" i="38"/>
  <c r="G83" i="38"/>
  <c r="G85" i="38"/>
  <c r="G90" i="38"/>
  <c r="G49" i="38"/>
  <c r="G10" i="38"/>
  <c r="G153" i="38" l="1"/>
  <c r="G141" i="38"/>
  <c r="G48" i="38"/>
  <c r="G39" i="38"/>
  <c r="G38" i="38"/>
  <c r="G29" i="38"/>
  <c r="G28" i="38"/>
  <c r="G27" i="38"/>
  <c r="G13" i="38"/>
  <c r="G11" i="38"/>
  <c r="G9" i="38"/>
  <c r="D3" i="38"/>
  <c r="J2" i="38"/>
  <c r="G2" i="38"/>
  <c r="D2" i="38"/>
  <c r="G11" i="34"/>
  <c r="G12" i="34"/>
  <c r="G13" i="34"/>
  <c r="G14" i="34"/>
  <c r="G15" i="34"/>
  <c r="G16" i="34"/>
  <c r="G17" i="34"/>
  <c r="G18" i="34"/>
  <c r="G19" i="34"/>
  <c r="G20" i="34"/>
  <c r="G21" i="34"/>
  <c r="G22" i="34"/>
  <c r="G23" i="34"/>
  <c r="G24" i="34"/>
  <c r="G25" i="34"/>
  <c r="G26" i="34"/>
  <c r="G27" i="34"/>
  <c r="G28" i="34"/>
  <c r="G29" i="34"/>
  <c r="G30" i="34"/>
  <c r="D3" i="34"/>
  <c r="D2" i="34"/>
  <c r="G10" i="34"/>
  <c r="G9" i="34"/>
  <c r="AE9" i="34" l="1"/>
  <c r="AE10" i="34"/>
  <c r="G2" i="34" l="1"/>
  <c r="J2"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tc={0A7CB026-F045-4CDE-81FA-35A065B10595}</author>
    <author>tc={E4D4C12B-0102-4210-88D8-B28663567E64}</author>
    <author>tc={4C3217A7-8337-4779-81CA-D8CC3CCA9070}</author>
    <author>tc={348C1842-3F9B-4865-944F-9DDFE1143321}</author>
    <author>tc={88B63A70-F0F0-4E69-9FA9-6864CD1F3B6C}</author>
    <author>tc={DF7328F0-E701-4E41-BA66-9088989FC21F}</author>
    <author>tc={7E4E8510-80A9-436A-9D53-6109AAB7F320}</author>
    <author>tc={035F5202-5290-4DD7-911F-B89193994A14}</author>
    <author>tc={EFB6F949-E429-4A19-BC6D-066BF157B8A3}</author>
    <author>tc={E7C2EE01-9D19-4596-AA93-C672892118D2}</author>
  </authors>
  <commentList>
    <comment ref="A7" authorId="0" shapeId="0" xr:uid="{0A7CB026-F045-4CDE-81FA-35A065B10595}">
      <text>
        <t>[Threaded comment]
Your version of Excel allows you to read this threaded comment; however, any edits to it will get removed if the file is opened in a newer version of Excel. Learn more: https://go.microsoft.com/fwlink/?linkid=870924
Comment:
    分析対象:
・DFFAS+新規開発機能のユニット全体
・既存のアイテム: 自律航行機能を成り立たせるための接続部分（配線，インタフェースされるユニット）
・陸側も同等の考え方とする．非物理配線（インターネット通信，クラウド間通信）は直接の解析対象としない</t>
      </text>
    </comment>
    <comment ref="D12" authorId="1" shapeId="0" xr:uid="{E4D4C12B-0102-4210-88D8-B28663567E64}">
      <text>
        <t>[Threaded comment]
Your version of Excel allows you to read this threaded comment; however, any edits to it will get removed if the file is opened in a newer version of Excel. Learn more: https://go.microsoft.com/fwlink/?linkid=870924
Comment:
    対象: 電源入力を受けるハードウェアモジュール</t>
      </text>
    </comment>
    <comment ref="D13" authorId="2" shapeId="0" xr:uid="{4C3217A7-8337-4779-81CA-D8CC3CCA9070}">
      <text>
        <t>[Threaded comment]
Your version of Excel allows you to read this threaded comment; however, any edits to it will get removed if the file is opened in a newer version of Excel. Learn more: https://go.microsoft.com/fwlink/?linkid=870924
Comment:
    対象：ハードウエアユニット（船・陸），仮想的な機能（クラウド上のハードウェア実態を伴わないFOC向け機能）単位で適用          
Reply:
    仮想的な機能単位:
陸側のクラウド上で動くロジックを想定し，バックエンドのハードウエア実体を伴わない機能ユニットにも適用</t>
      </text>
    </comment>
    <comment ref="D14" authorId="3" shapeId="0" xr:uid="{348C1842-3F9B-4865-944F-9DDFE1143321}">
      <text>
        <t>[Threaded comment]
Your version of Excel allows you to read this threaded comment; however, any edits to it will get removed if the file is opened in a newer version of Excel. Learn more: https://go.microsoft.com/fwlink/?linkid=870924
Comment:
    対象：通信（ネットワーク，シリアル等：無線通信も含む）I/Fを有するハードウェアユニット（船・陸）に適用
Reply:
    Effectは通信の種類（物理ポート，相手先）ごとに記述
Reply:
    センサ情報以外の機器間通信を扱う
Reply:
    仮想的な機能単位にはFM-9を適用</t>
      </text>
    </comment>
    <comment ref="D15" authorId="4" shapeId="0" xr:uid="{88B63A70-F0F0-4E69-9FA9-6864CD1F3B6C}">
      <text>
        <t>[Threaded comment]
Your version of Excel allows you to read this threaded comment; however, any edits to it will get removed if the file is opened in a newer version of Excel. Learn more: https://go.microsoft.com/fwlink/?linkid=870924
Comment:
    ユニット間物理配線単位で適用
Reply:
    From/To側機器双方で実施
Reply:
    ハードウェアレベルでの異常（断線，劣化）を想定</t>
      </text>
    </comment>
    <comment ref="D16" authorId="5" shapeId="0" xr:uid="{DF7328F0-E701-4E41-BA66-9088989FC21F}">
      <text>
        <t>[Threaded comment]
Your version of Excel allows you to read this threaded comment; however, any edits to it will get removed if the file is opened in a newer version of Excel. Learn more: https://go.microsoft.com/fwlink/?linkid=870924
Comment:
    センサーモジュール及びセンサ情報とのI/Fを有するハードウエア/仮想的な機能単位
Reply:
    環境・自船情報・機器状態に関するセンサモジュールからの入力を受けるハードウエアユニット（船・陸）に適用
Reply:
    Effectは通信の種類（物理ポート，相手先）ごとに記述</t>
      </text>
    </comment>
    <comment ref="D17" authorId="6" shapeId="0" xr:uid="{7E4E8510-80A9-436A-9D53-6109AAB7F320}">
      <text>
        <t xml:space="preserve">[Threaded comment]
Your version of Excel allows you to read this threaded comment; however, any edits to it will get removed if the file is opened in a newer version of Excel. Learn more: https://go.microsoft.com/fwlink/?linkid=870924
Comment:
    FM-6/プロセス過負荷: 演算ロジックを含むハードウエアユニット（船・陸），仮想的な機能（クラウド上のハードウェア実態を伴わないFOC向け機能）単位で適用
Reply:
    電源やHuman-machine I/Fに対しては解析不要 		</t>
      </text>
    </comment>
    <comment ref="D18" authorId="7" shapeId="0" xr:uid="{035F5202-5290-4DD7-911F-B89193994A14}">
      <text>
        <t xml:space="preserve">[Threaded comment]
Your version of Excel allows you to read this threaded comment; however, any edits to it will get removed if the file is opened in a newer version of Excel. Learn more: https://go.microsoft.com/fwlink/?linkid=870924
Comment:
    演算ロジックを含み，外部アクセスI/F（ネットワーク，物理デバイス）を有するハードウエアユニット（船・陸），仮想的な機能（クラウド上のハードウェア実態を伴わないFOC向け機能）単位で適用
Reply:
    電源やHuman-machine I/Fに対しては解析不要 </t>
      </text>
    </comment>
    <comment ref="D19" authorId="8" shapeId="0" xr:uid="{EFB6F949-E429-4A19-BC6D-066BF157B8A3}">
      <text>
        <t xml:space="preserve">[Threaded comment]
Your version of Excel allows you to read this threaded comment; however, any edits to it will get removed if the file is opened in a newer version of Excel. Learn more: https://go.microsoft.com/fwlink/?linkid=870924
Comment:
    永続性のある設定/運用データを蓄積するハードウエアユニット（船・陸），仮想的な機能（クラウド上のハードウェア実態を伴わないFOC向け機能）単位で適用 </t>
      </text>
    </comment>
    <comment ref="D20" authorId="9" shapeId="0" xr:uid="{E7C2EE01-9D19-4596-AA93-C672892118D2}">
      <text>
        <t>[Threaded comment]
Your version of Excel allows you to read this threaded comment; however, any edits to it will get removed if the file is opened in a newer version of Excel. Learn more: https://go.microsoft.com/fwlink/?linkid=870924
Comment:
    伝送情報の品質低下：シリアル・ネットワーク・CAN等の通信配線（船・陸），無線アクセスポイント，および仮想的な機能（クラウド上のハードウェア実態を伴わないFOC向け機能）単位で適用
Reply:
    クラウド側実装機能に関わる通信は，FM-3/FM-5での評価が困難（通信相手の範囲，ハードウェア実態との分離）と考えられることからFM-9で集約
Reply:
    仮想的な機能に関しては，アクセス対象（FOC拠点，他クラウド，APIサービス）1系統ずつを仮想的な機能ごとに抽出</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mina.sakurai</author>
  </authors>
  <commentList>
    <comment ref="B6" authorId="0" shapeId="0" xr:uid="{4375B435-4C58-4338-9605-053DB730564D}">
      <text>
        <r>
          <rPr>
            <b/>
            <sz val="9"/>
            <color indexed="81"/>
            <rFont val="MS P ゴシック"/>
            <family val="3"/>
            <charset val="128"/>
          </rPr>
          <t>mina.sakurai:</t>
        </r>
        <r>
          <rPr>
            <sz val="9"/>
            <color indexed="81"/>
            <rFont val="MS P ゴシック"/>
            <family val="3"/>
            <charset val="128"/>
          </rPr>
          <t xml:space="preserve">
自律運航に必要な機能のうち当該機器が担う機能。（別紙リストから選択し，機能リスト及び機器等割り当て表に紐づけ。）
複数の機能にまたがる場合は，行を分けて記載</t>
        </r>
      </text>
    </comment>
    <comment ref="F6" authorId="0" shapeId="0" xr:uid="{698A6D4A-CE6B-4A9F-81E3-5EE6D3759399}">
      <text>
        <r>
          <rPr>
            <b/>
            <sz val="9"/>
            <color indexed="81"/>
            <rFont val="MS P ゴシック"/>
            <family val="3"/>
            <charset val="128"/>
          </rPr>
          <t>mina.sakurai:</t>
        </r>
        <r>
          <rPr>
            <sz val="9"/>
            <color indexed="81"/>
            <rFont val="MS P ゴシック"/>
            <family val="3"/>
            <charset val="128"/>
          </rPr>
          <t xml:space="preserve">
前書きの故障モードリストから選択</t>
        </r>
      </text>
    </comment>
    <comment ref="M6" authorId="0" shapeId="0" xr:uid="{1E6691CE-C493-4B64-9EED-D15D51FEEB9E}">
      <text>
        <r>
          <rPr>
            <b/>
            <sz val="9"/>
            <color indexed="81"/>
            <rFont val="MS P ゴシック"/>
            <family val="3"/>
            <charset val="128"/>
          </rPr>
          <t>mina.sakurai:</t>
        </r>
        <r>
          <rPr>
            <sz val="9"/>
            <color indexed="81"/>
            <rFont val="MS P ゴシック"/>
            <family val="3"/>
            <charset val="128"/>
          </rPr>
          <t xml:space="preserve">
当該Failureの有り様が想定されるNavigational Mode,システム健全性レベルに〇をつける
Mode,健全性レベルによって有り様が変わるFailureは，行を分けて記載する</t>
        </r>
      </text>
    </comment>
    <comment ref="AJ6" authorId="0" shapeId="0" xr:uid="{BF78D498-F2BA-4004-919E-B2A556CC9133}">
      <text>
        <r>
          <rPr>
            <b/>
            <sz val="9"/>
            <color indexed="81"/>
            <rFont val="MS P ゴシック"/>
            <family val="3"/>
            <charset val="128"/>
          </rPr>
          <t>mina.sakurai:</t>
        </r>
        <r>
          <rPr>
            <sz val="9"/>
            <color indexed="81"/>
            <rFont val="MS P ゴシック"/>
            <family val="3"/>
            <charset val="128"/>
          </rPr>
          <t xml:space="preserve">
予定日が分かったら記載
試験結果も試験後に記載</t>
        </r>
      </text>
    </comment>
    <comment ref="AB7" authorId="0" shapeId="0" xr:uid="{E8454DFA-9DA6-4766-B9A1-3BF2C3B2534A}">
      <text>
        <r>
          <rPr>
            <b/>
            <sz val="9"/>
            <color indexed="81"/>
            <rFont val="MS P ゴシック"/>
            <family val="3"/>
            <charset val="128"/>
          </rPr>
          <t>mina.sakurai:</t>
        </r>
        <r>
          <rPr>
            <sz val="9"/>
            <color indexed="81"/>
            <rFont val="MS P ゴシック"/>
            <family val="3"/>
            <charset val="128"/>
          </rPr>
          <t xml:space="preserve">
機器外部のどこ（誰）に通知されるか</t>
        </r>
      </text>
    </comment>
    <comment ref="AC7" authorId="0" shapeId="0" xr:uid="{53BD3E25-ADF6-4F3E-8943-A443959B5BF1}">
      <text>
        <r>
          <rPr>
            <b/>
            <sz val="9"/>
            <color indexed="81"/>
            <rFont val="MS P ゴシック"/>
            <family val="3"/>
            <charset val="128"/>
          </rPr>
          <t>mina.sakurai:</t>
        </r>
        <r>
          <rPr>
            <sz val="9"/>
            <color indexed="81"/>
            <rFont val="MS P ゴシック"/>
            <family val="3"/>
            <charset val="128"/>
          </rPr>
          <t xml:space="preserve">
どのように通知されるか</t>
        </r>
      </text>
    </comment>
    <comment ref="AD7" authorId="0" shapeId="0" xr:uid="{82AC68A2-D474-41A8-B248-17B97221FB1D}">
      <text>
        <r>
          <rPr>
            <b/>
            <sz val="9"/>
            <color indexed="81"/>
            <rFont val="MS P ゴシック"/>
            <family val="3"/>
            <charset val="128"/>
          </rPr>
          <t>mina.sakurai:</t>
        </r>
        <r>
          <rPr>
            <sz val="9"/>
            <color indexed="81"/>
            <rFont val="MS P ゴシック"/>
            <family val="3"/>
            <charset val="128"/>
          </rPr>
          <t xml:space="preserve">
別シートのSI指標を参照の上選択</t>
        </r>
      </text>
    </comment>
    <comment ref="AF7" authorId="0" shapeId="0" xr:uid="{69BA3ABB-058A-46D0-85A2-5DD2AB70C47A}">
      <text>
        <r>
          <rPr>
            <b/>
            <sz val="9"/>
            <color indexed="81"/>
            <rFont val="MS P ゴシック"/>
            <family val="3"/>
            <charset val="128"/>
          </rPr>
          <t>mina.sakurai:</t>
        </r>
        <r>
          <rPr>
            <sz val="9"/>
            <color indexed="81"/>
            <rFont val="MS P ゴシック"/>
            <family val="3"/>
            <charset val="128"/>
          </rPr>
          <t xml:space="preserve">
別シートのFI指標参照の上選択</t>
        </r>
      </text>
    </comment>
    <comment ref="AG7" authorId="0" shapeId="0" xr:uid="{8E0E5A7E-F892-4AB3-9C88-B120368C947C}">
      <text>
        <r>
          <rPr>
            <b/>
            <sz val="9"/>
            <color indexed="81"/>
            <rFont val="MS P ゴシック"/>
            <family val="3"/>
            <charset val="128"/>
          </rPr>
          <t>mina.sakurai:
適・不適のクライテリアは，NK殿との協議・決定後に追ってお知らせします</t>
        </r>
      </text>
    </comment>
    <comment ref="K8" authorId="0" shapeId="0" xr:uid="{72CC43F4-F6A8-4989-9C90-481767E882CE}">
      <text>
        <r>
          <rPr>
            <b/>
            <sz val="9"/>
            <color indexed="81"/>
            <rFont val="MS P ゴシック"/>
            <family val="3"/>
            <charset val="128"/>
          </rPr>
          <t>mina.sakurai:</t>
        </r>
        <r>
          <rPr>
            <sz val="9"/>
            <color indexed="81"/>
            <rFont val="MS P ゴシック"/>
            <family val="3"/>
            <charset val="128"/>
          </rPr>
          <t xml:space="preserve">
Failureが当該機器に与える影響</t>
        </r>
      </text>
    </comment>
    <comment ref="L8" authorId="0" shapeId="0" xr:uid="{7E6840F6-E86E-4978-8DA5-DFD3AE4DCA2B}">
      <text>
        <r>
          <rPr>
            <b/>
            <sz val="9"/>
            <color indexed="81"/>
            <rFont val="MS P ゴシック"/>
            <family val="3"/>
            <charset val="128"/>
          </rPr>
          <t>mina.sakurai:</t>
        </r>
        <r>
          <rPr>
            <sz val="9"/>
            <color indexed="81"/>
            <rFont val="MS P ゴシック"/>
            <family val="3"/>
            <charset val="128"/>
          </rPr>
          <t xml:space="preserve">
機能の阻害の有り様を記載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mina.sakurai</author>
    <author>tc={BD0601EB-2E81-4FA0-9049-A545EBC9FB43}</author>
    <author>tc={5EA17BE2-F04D-4031-BD9A-D9281FB56D94}</author>
    <author>出口 登一</author>
    <author>commonpc</author>
  </authors>
  <commentList>
    <comment ref="B6" authorId="0" shapeId="0" xr:uid="{6D2C557E-5BDA-4FA0-A81F-342E9397C54C}">
      <text>
        <r>
          <rPr>
            <b/>
            <sz val="9"/>
            <color indexed="81"/>
            <rFont val="MS P ゴシック"/>
            <family val="3"/>
            <charset val="128"/>
          </rPr>
          <t>mina.sakurai:</t>
        </r>
        <r>
          <rPr>
            <sz val="9"/>
            <color indexed="81"/>
            <rFont val="MS P ゴシック"/>
            <family val="3"/>
            <charset val="128"/>
          </rPr>
          <t xml:space="preserve">
自律運航に必要な機能のうち当該機器が担う機能。（別紙リストから選択し，機能リスト及び機器等割り当て表に紐づけ。）
複数の機能にまたがる場合は，行を分けて記載</t>
        </r>
      </text>
    </comment>
    <comment ref="F6" authorId="0" shapeId="0" xr:uid="{BAEB52FE-B26A-4C6B-8B44-76A2C653047B}">
      <text>
        <r>
          <rPr>
            <b/>
            <sz val="9"/>
            <color indexed="81"/>
            <rFont val="MS P ゴシック"/>
            <family val="3"/>
            <charset val="128"/>
          </rPr>
          <t>mina.sakurai:</t>
        </r>
        <r>
          <rPr>
            <sz val="9"/>
            <color indexed="81"/>
            <rFont val="MS P ゴシック"/>
            <family val="3"/>
            <charset val="128"/>
          </rPr>
          <t xml:space="preserve">
前書きの故障モードリストから選択</t>
        </r>
      </text>
    </comment>
    <comment ref="K6" authorId="1" shapeId="0" xr:uid="{BD0601EB-2E81-4FA0-9049-A545EBC9FB43}">
      <text>
        <t>[Threaded comment]
Your version of Excel allows you to read this threaded comment; however, any edits to it will get removed if the file is opened in a newer version of Excel. Learn more: https://go.microsoft.com/fwlink/?linkid=870924
Comment:
    Local Effect：フォーカスエレメントの「故障」による事象，影響
Reply:
    End effect：機能ブロックレベルでの「機能損失」による事象，影響
Reply:
    冗長化されている場合，機能損失が生じないケース/生じるケースの記載</t>
      </text>
    </comment>
    <comment ref="M6" authorId="0" shapeId="0" xr:uid="{815D90F7-8F54-472C-8BEB-3524AD030C06}">
      <text>
        <r>
          <rPr>
            <b/>
            <sz val="9"/>
            <color indexed="81"/>
            <rFont val="MS P ゴシック"/>
            <family val="3"/>
            <charset val="128"/>
          </rPr>
          <t>mina.sakurai:</t>
        </r>
        <r>
          <rPr>
            <sz val="9"/>
            <color indexed="81"/>
            <rFont val="MS P ゴシック"/>
            <family val="3"/>
            <charset val="128"/>
          </rPr>
          <t xml:space="preserve">
当該Failureの有り様が想定されるNavigational Mode,システム健全性レベルに〇をつける
Mode,健全性レベルによって有り様が変わるFailureは，行を分けて記載する</t>
        </r>
      </text>
    </comment>
    <comment ref="AD6" authorId="2" shapeId="0" xr:uid="{5EA17BE2-F04D-4031-BD9A-D9281FB56D94}">
      <text>
        <t>[Threaded comment]
Your version of Excel allows you to read this threaded comment; however, any edits to it will get removed if the file is opened in a newer version of Excel. Learn more: https://go.microsoft.com/fwlink/?linkid=870924
Comment:
    遷移先のサブシステム健全性：Failure発生時の健全性レベルによってEffect/ステータス遷移が変わる場合，分けて記載する．
Reply:
    人が承認行為に介在するステータスでのみEffectが露出するケースもあり</t>
      </text>
    </comment>
    <comment ref="AJ6" authorId="0" shapeId="0" xr:uid="{553434F0-C761-4D60-B4EB-F9A44692DCD2}">
      <text>
        <r>
          <rPr>
            <b/>
            <sz val="9"/>
            <color indexed="81"/>
            <rFont val="MS P ゴシック"/>
            <family val="3"/>
            <charset val="128"/>
          </rPr>
          <t>mina.sakurai:</t>
        </r>
        <r>
          <rPr>
            <sz val="9"/>
            <color indexed="81"/>
            <rFont val="MS P ゴシック"/>
            <family val="3"/>
            <charset val="128"/>
          </rPr>
          <t xml:space="preserve">
予定日が分かったら記載
試験結果も試験後に記載</t>
        </r>
      </text>
    </comment>
    <comment ref="AB7" authorId="0" shapeId="0" xr:uid="{F6748D2E-A834-4031-AC23-7809F9AAAF7D}">
      <text>
        <r>
          <rPr>
            <b/>
            <sz val="9"/>
            <color indexed="81"/>
            <rFont val="MS P ゴシック"/>
            <family val="3"/>
            <charset val="128"/>
          </rPr>
          <t>mina.sakurai:</t>
        </r>
        <r>
          <rPr>
            <sz val="9"/>
            <color indexed="81"/>
            <rFont val="MS P ゴシック"/>
            <family val="3"/>
            <charset val="128"/>
          </rPr>
          <t xml:space="preserve">
機器外部のどこ（誰）に通知されるか</t>
        </r>
      </text>
    </comment>
    <comment ref="AC7" authorId="0" shapeId="0" xr:uid="{70DCA9F3-29D9-45CC-AB10-77AEA968F5CD}">
      <text>
        <r>
          <rPr>
            <b/>
            <sz val="9"/>
            <color indexed="81"/>
            <rFont val="MS P ゴシック"/>
            <family val="3"/>
            <charset val="128"/>
          </rPr>
          <t>mina.sakurai:</t>
        </r>
        <r>
          <rPr>
            <sz val="9"/>
            <color indexed="81"/>
            <rFont val="MS P ゴシック"/>
            <family val="3"/>
            <charset val="128"/>
          </rPr>
          <t xml:space="preserve">
どのように通知されるか</t>
        </r>
      </text>
    </comment>
    <comment ref="AD7" authorId="0" shapeId="0" xr:uid="{9815B50C-721C-4D22-ADB1-4D53966FCA16}">
      <text>
        <r>
          <rPr>
            <b/>
            <sz val="9"/>
            <color indexed="81"/>
            <rFont val="MS P ゴシック"/>
            <family val="3"/>
            <charset val="128"/>
          </rPr>
          <t>mina.sakurai:</t>
        </r>
        <r>
          <rPr>
            <sz val="9"/>
            <color indexed="81"/>
            <rFont val="MS P ゴシック"/>
            <family val="3"/>
            <charset val="128"/>
          </rPr>
          <t xml:space="preserve">
別シートのSI指標を参照の上選択</t>
        </r>
      </text>
    </comment>
    <comment ref="AF7" authorId="0" shapeId="0" xr:uid="{925A0A28-9D0A-4680-94C0-9D2AE581C55B}">
      <text>
        <r>
          <rPr>
            <b/>
            <sz val="9"/>
            <color indexed="81"/>
            <rFont val="MS P ゴシック"/>
            <family val="3"/>
            <charset val="128"/>
          </rPr>
          <t>mina.sakurai:</t>
        </r>
        <r>
          <rPr>
            <sz val="9"/>
            <color indexed="81"/>
            <rFont val="MS P ゴシック"/>
            <family val="3"/>
            <charset val="128"/>
          </rPr>
          <t xml:space="preserve">
別シートのFI指標参照の上選択</t>
        </r>
      </text>
    </comment>
    <comment ref="AG7" authorId="0" shapeId="0" xr:uid="{6AB816D4-9CDE-47FF-8CE9-8A57B27E5166}">
      <text>
        <r>
          <rPr>
            <b/>
            <sz val="9"/>
            <color indexed="81"/>
            <rFont val="MS P ゴシック"/>
            <family val="3"/>
            <charset val="128"/>
          </rPr>
          <t>mina.sakurai:
適・不適のクライテリアは，NK殿との協議・決定後に追ってお知らせします</t>
        </r>
      </text>
    </comment>
    <comment ref="K8" authorId="0" shapeId="0" xr:uid="{BA754D63-2EC1-4163-8A9F-DF3EADA89758}">
      <text>
        <r>
          <rPr>
            <b/>
            <sz val="9"/>
            <color indexed="81"/>
            <rFont val="MS P ゴシック"/>
            <family val="3"/>
            <charset val="128"/>
          </rPr>
          <t>mina.sakurai:</t>
        </r>
        <r>
          <rPr>
            <sz val="9"/>
            <color indexed="81"/>
            <rFont val="MS P ゴシック"/>
            <family val="3"/>
            <charset val="128"/>
          </rPr>
          <t xml:space="preserve">
Failureが当該機器に与える影響</t>
        </r>
      </text>
    </comment>
    <comment ref="L8" authorId="0" shapeId="0" xr:uid="{F9EF6CE2-54B6-4159-B9FD-7BEC92ECC7B1}">
      <text>
        <r>
          <rPr>
            <b/>
            <sz val="9"/>
            <color indexed="81"/>
            <rFont val="MS P ゴシック"/>
            <family val="3"/>
            <charset val="128"/>
          </rPr>
          <t>mina.sakurai:</t>
        </r>
        <r>
          <rPr>
            <sz val="9"/>
            <color indexed="81"/>
            <rFont val="MS P ゴシック"/>
            <family val="3"/>
            <charset val="128"/>
          </rPr>
          <t xml:space="preserve">
機能の阻害の有り様を記載</t>
        </r>
      </text>
    </comment>
    <comment ref="AF15" authorId="3" shapeId="0" xr:uid="{D25DC069-C0A1-4934-B783-33BEF558A28A}">
      <text>
        <r>
          <rPr>
            <sz val="11"/>
            <color theme="1"/>
            <rFont val="游ゴシック"/>
            <family val="2"/>
            <charset val="128"/>
            <scheme val="minor"/>
          </rPr>
          <t xml:space="preserve">サンフレム:サイバーインシデントが発生する頻度に関しては他のシステムと足並みを合わせたい
</t>
        </r>
      </text>
    </comment>
    <comment ref="AF24" authorId="3" shapeId="0" xr:uid="{F03F8560-ECED-4E59-AB3E-3AF10D1D32DB}">
      <text>
        <r>
          <rPr>
            <sz val="11"/>
            <color theme="1"/>
            <rFont val="游ゴシック"/>
            <family val="2"/>
            <charset val="128"/>
            <scheme val="minor"/>
          </rPr>
          <t xml:space="preserve">サンフレム:サイバーインシデントが発生する頻度に関しては他のシステムと足並みを合わせたい
</t>
        </r>
      </text>
    </comment>
    <comment ref="G58" authorId="4" shapeId="0" xr:uid="{72FADD3A-E707-46BE-8325-C5778CF80C95}">
      <text>
        <r>
          <rPr>
            <b/>
            <sz val="9"/>
            <color indexed="81"/>
            <rFont val="MS P ゴシック"/>
            <family val="3"/>
            <charset val="128"/>
          </rPr>
          <t>commonpc:</t>
        </r>
        <r>
          <rPr>
            <sz val="9"/>
            <color indexed="81"/>
            <rFont val="MS P ゴシック"/>
            <family val="3"/>
            <charset val="128"/>
          </rPr>
          <t xml:space="preserve">
IPアドレスがバッティングしてしまった場合は、他の機器への影響が考えられるが、Teamviewerなどリモートアクセスの手を用意しておくべきか？</t>
        </r>
      </text>
    </comment>
    <comment ref="G60" authorId="4" shapeId="0" xr:uid="{91BFFEDA-DB2C-4BDA-AB13-94C4FCEBEAF5}">
      <text>
        <r>
          <rPr>
            <b/>
            <sz val="9"/>
            <color indexed="81"/>
            <rFont val="MS P ゴシック"/>
            <family val="3"/>
            <charset val="128"/>
          </rPr>
          <t>commonpc:</t>
        </r>
        <r>
          <rPr>
            <sz val="9"/>
            <color indexed="81"/>
            <rFont val="MS P ゴシック"/>
            <family val="3"/>
            <charset val="128"/>
          </rPr>
          <t xml:space="preserve">
IPアドレスがバッティングしてしまった場合は、他の機器への影響が考えられるが、Teamviewerなどリモートアクセスの手を用意しておくべきか？</t>
        </r>
      </text>
    </comment>
    <comment ref="H93" authorId="4" shapeId="0" xr:uid="{BD33E485-63C1-4881-AFCD-F93462CAE1EC}">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AD93" authorId="4" shapeId="0" xr:uid="{B8FA3559-4E5D-437B-B163-5154B2B3D4E2}">
      <text>
        <r>
          <rPr>
            <b/>
            <sz val="9"/>
            <color indexed="81"/>
            <rFont val="MS P ゴシック"/>
            <family val="3"/>
            <charset val="128"/>
          </rPr>
          <t>commonpc:</t>
        </r>
        <r>
          <rPr>
            <sz val="9"/>
            <color indexed="81"/>
            <rFont val="MS P ゴシック"/>
            <family val="3"/>
            <charset val="128"/>
          </rPr>
          <t xml:space="preserve">
深刻度は相応に高い</t>
        </r>
      </text>
    </comment>
    <comment ref="H94" authorId="4" shapeId="0" xr:uid="{450C1CE3-E2DD-4666-9AA5-4CA6323D9AE0}">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AD94" authorId="4" shapeId="0" xr:uid="{B527AAC9-D75D-47EB-B566-4BBB613C683B}">
      <text>
        <r>
          <rPr>
            <b/>
            <sz val="9"/>
            <color indexed="81"/>
            <rFont val="MS P ゴシック"/>
            <family val="3"/>
            <charset val="128"/>
          </rPr>
          <t>commonpc:</t>
        </r>
        <r>
          <rPr>
            <sz val="9"/>
            <color indexed="81"/>
            <rFont val="MS P ゴシック"/>
            <family val="3"/>
            <charset val="128"/>
          </rPr>
          <t xml:space="preserve">
深刻度は相応に高い</t>
        </r>
      </text>
    </comment>
    <comment ref="H95" authorId="4" shapeId="0" xr:uid="{197A9A90-E19E-43BF-8D24-570BE43434E5}">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AD95" authorId="4" shapeId="0" xr:uid="{D21001AB-1861-4BBA-B035-69B76115634D}">
      <text>
        <r>
          <rPr>
            <b/>
            <sz val="9"/>
            <color indexed="81"/>
            <rFont val="MS P ゴシック"/>
            <family val="3"/>
            <charset val="128"/>
          </rPr>
          <t>commonpc:</t>
        </r>
        <r>
          <rPr>
            <sz val="9"/>
            <color indexed="81"/>
            <rFont val="MS P ゴシック"/>
            <family val="3"/>
            <charset val="128"/>
          </rPr>
          <t xml:space="preserve">
深刻度は相応に高い</t>
        </r>
      </text>
    </comment>
    <comment ref="H97" authorId="4" shapeId="0" xr:uid="{BE50E45B-1386-4C97-8C12-226D1865F09A}">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98" authorId="4" shapeId="0" xr:uid="{9FF764B2-418E-4BB3-93EF-5F9B6399F110}">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99" authorId="4" shapeId="0" xr:uid="{DDE253D9-82E1-45F6-BD21-769E83D346DE}">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0" authorId="4" shapeId="0" xr:uid="{7C48FA22-04ED-4A85-AFEE-3731B72B2E1D}">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1" authorId="4" shapeId="0" xr:uid="{1D5F01F8-DC3D-4213-A709-554FDFCE117F}">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2" authorId="4" shapeId="0" xr:uid="{71C91B5C-870C-4108-9FC6-FEF3A6BBB9BE}">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3" authorId="4" shapeId="0" xr:uid="{9C1C093E-971E-4DFC-95F7-D5EA8A558980}">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4" authorId="4" shapeId="0" xr:uid="{0BC426FB-EB5F-45E3-9BB8-527534C7B842}">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5" authorId="4" shapeId="0" xr:uid="{1D248BA6-55CF-43D4-A556-2DB6D040F8BD}">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6" authorId="4" shapeId="0" xr:uid="{CDFAA4C3-F145-4083-B994-9D72F0C788B7}">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7" authorId="4" shapeId="0" xr:uid="{15EAA495-B585-4150-B5D9-AC1005A24CA1}">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8" authorId="4" shapeId="0" xr:uid="{D6367AE9-A259-48B0-9788-F43A4F364535}">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09" authorId="4" shapeId="0" xr:uid="{E151AB74-9B9B-4497-AC9A-368869DA5FFF}">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0" authorId="4" shapeId="0" xr:uid="{99501479-9559-4142-BBC9-40D18A0DA997}">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1" authorId="4" shapeId="0" xr:uid="{158CB44F-DA2F-43A6-81BC-2FA6609063AC}">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2" authorId="4" shapeId="0" xr:uid="{58F0C579-E1AF-43FC-AC29-6293E3047889}">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3" authorId="4" shapeId="0" xr:uid="{29D1CCC2-9191-48F3-94BC-419F9123D3B0}">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4" authorId="4" shapeId="0" xr:uid="{66F556B1-A730-4C2F-ADC3-842E80D87A05}">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5" authorId="4" shapeId="0" xr:uid="{6054734B-58FE-4692-8C8C-598B0B352869}">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6" authorId="4" shapeId="0" xr:uid="{B44ED345-EBBE-4A17-BBD9-012F0577F3D3}">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7" authorId="4" shapeId="0" xr:uid="{0A4FECAB-1426-4C25-BE13-FA38C9DF0360}">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8" authorId="4" shapeId="0" xr:uid="{C630BC7C-B0F2-45A8-9C82-32F6A430D4FE}">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 ref="H119" authorId="4" shapeId="0" xr:uid="{79D500E6-029F-47D0-8B19-7114F3449972}">
      <text>
        <r>
          <rPr>
            <b/>
            <sz val="9"/>
            <color indexed="81"/>
            <rFont val="MS P ゴシック"/>
            <family val="3"/>
            <charset val="128"/>
          </rPr>
          <t>commonpc:</t>
        </r>
        <r>
          <rPr>
            <sz val="9"/>
            <color indexed="81"/>
            <rFont val="MS P ゴシック"/>
            <family val="3"/>
            <charset val="128"/>
          </rPr>
          <t xml:space="preserve">
押下ときにその情報がサーバーに伝わっているかクルーが認識する方法がないのが問題（スマホアプリなら表示できるので問題になりにくい）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tc={F545081A-450D-4B0E-8670-05667748577C}</author>
    <author>tc={786DCB56-4689-4C03-9085-B865E0E52020}</author>
    <author>tc={245179DB-C476-40DC-8810-29B5E80159F3}</author>
    <author>tc={96A5C236-E372-40FC-AD40-668CBFFC7CCB}</author>
    <author>tc={4EF840DB-AF1B-4A5D-A6FF-654024B98BA0}</author>
    <author>tc={C7B45202-E512-4A5A-BF5F-A998769CE4CB}</author>
    <author>tc={82B6188B-E641-45B7-AD8B-9C3F64F141A7}</author>
    <author>tc={06AE2A41-EA47-4A72-A5C6-06DF469C73B5}</author>
    <author>tc={044146E5-1BC5-471F-8C62-5C59FB58CC24}</author>
    <author>tc={11481089-EB1E-4E43-A7D7-37B125CDE6A6}</author>
    <author>tc={CE19883C-2404-4FB8-80EC-494322AA47CF}</author>
  </authors>
  <commentList>
    <comment ref="A41" authorId="0" shapeId="0" xr:uid="{F545081A-450D-4B0E-8670-05667748577C}">
      <text>
        <t>[Threaded comment]
Your version of Excel allows you to read this threaded comment; however, any edits to it will get removed if the file is opened in a newer version of Excel. Learn more: https://go.microsoft.com/fwlink/?linkid=870924
Comment:
    Status Management: CIM以外のコンポーネントでも対応: CIMにHealth LevelをI/Fする部分
Reply:
    Communication
制御：ゲートウェイ，通信：回線 を想定</t>
      </text>
    </comment>
    <comment ref="B41" authorId="1" shapeId="0" xr:uid="{786DCB56-4689-4C03-9085-B865E0E52020}">
      <text>
        <t>[Threaded comment]
Your version of Excel allows you to read this threaded comment; however, any edits to it will get removed if the file is opened in a newer version of Excel. Learn more: https://go.microsoft.com/fwlink/?linkid=870924
Comment:
    「承認」「確認」「調整」「入力」は人間によるタスク実行のI/F部分に適用</t>
      </text>
    </comment>
    <comment ref="B47" authorId="2" shapeId="0" xr:uid="{245179DB-C476-40DC-8810-29B5E80159F3}">
      <text>
        <t>[Threaded comment]
Your version of Excel allows you to read this threaded comment; however, any edits to it will get removed if the file is opened in a newer version of Excel. Learn more: https://go.microsoft.com/fwlink/?linkid=870924
Comment:
    LERPPにおける接続対象からの入力統合処理</t>
      </text>
    </comment>
    <comment ref="B56" authorId="3" shapeId="0" xr:uid="{96A5C236-E372-40FC-AD40-668CBFFC7CCB}">
      <text>
        <t>[Threaded comment]
Your version of Excel allows you to read this threaded comment; however, any edits to it will get removed if the file is opened in a newer version of Excel. Learn more: https://go.microsoft.com/fwlink/?linkid=870924
Comment:
    SERPPにおける接続対象からの入力統合処理</t>
      </text>
    </comment>
    <comment ref="B65" authorId="4" shapeId="0" xr:uid="{4EF840DB-AF1B-4A5D-A6FF-654024B98BA0}">
      <text>
        <t>[Threaded comment]
Your version of Excel allows you to read this threaded comment; however, any edits to it will get removed if the file is opened in a newer version of Excel. Learn more: https://go.microsoft.com/fwlink/?linkid=870924
Comment:
    係船システムにおける操作・制御の実行を行う際の対アクチュエータI/Fとなる部分に対して適用</t>
      </text>
    </comment>
    <comment ref="A68" authorId="5" shapeId="0" xr:uid="{C7B45202-E512-4A5A-BF5F-A998769CE4CB}">
      <text>
        <t>[Threaded comment]
Your version of Excel allows you to read this threaded comment; however, any edits to it will get removed if the file is opened in a newer version of Excel. Learn more: https://go.microsoft.com/fwlink/?linkid=870924
Comment:
    Maneuvering 側での健全性判定部分に適用</t>
      </text>
    </comment>
    <comment ref="A69" authorId="6" shapeId="0" xr:uid="{82B6188B-E641-45B7-AD8B-9C3F64F141A7}">
      <text>
        <t>[Threaded comment]
Your version of Excel allows you to read this threaded comment; however, any edits to it will get removed if the file is opened in a newer version of Excel. Learn more: https://go.microsoft.com/fwlink/?linkid=870924
Comment:
    Propulsion 側での健全性判定部分に適用</t>
      </text>
    </comment>
    <comment ref="A70" authorId="7" shapeId="0" xr:uid="{06AE2A41-EA47-4A72-A5C6-06DF469C73B5}">
      <text>
        <t>[Threaded comment]
Your version of Excel allows you to read this threaded comment; however, any edits to it will get removed if the file is opened in a newer version of Excel. Learn more: https://go.microsoft.com/fwlink/?linkid=870924
Comment:
    Communication 側での健全性判定部分に適用</t>
      </text>
    </comment>
    <comment ref="B71" authorId="8" shapeId="0" xr:uid="{044146E5-1BC5-471F-8C62-5C59FB58CC24}">
      <text>
        <t>[Threaded comment]
Your version of Excel allows you to read this threaded comment; however, any edits to it will get removed if the file is opened in a newer version of Excel. Learn more: https://go.microsoft.com/fwlink/?linkid=870924
Comment:
    Manu/Prop/Commの健全性情報統合部分</t>
      </text>
    </comment>
    <comment ref="B80" authorId="9" shapeId="0" xr:uid="{11481089-EB1E-4E43-A7D7-37B125CDE6A6}">
      <text>
        <t>[Threaded comment]
Your version of Excel allows you to read this threaded comment; however, any edits to it will get removed if the file is opened in a newer version of Excel. Learn more: https://go.microsoft.com/fwlink/?linkid=870924
Comment:
    各種センサ情報及びCIMを介して入力された情報のI/F部分
Reply:
    船陸双方を対象とする
Reply:
    追設センサ等も含む</t>
      </text>
    </comment>
    <comment ref="A87" authorId="10" shapeId="0" xr:uid="{CE19883C-2404-4FB8-80EC-494322AA47CF}">
      <text>
        <t>[Threaded comment]
Your version of Excel allows you to read this threaded comment; however, any edits to it will get removed if the file is opened in a newer version of Excel. Learn more: https://go.microsoft.com/fwlink/?linkid=870924
Comment:
    以下，係船システム向けに追加</t>
      </text>
    </comment>
  </commentList>
</comments>
</file>

<file path=xl/sharedStrings.xml><?xml version="1.0" encoding="utf-8"?>
<sst xmlns="http://schemas.openxmlformats.org/spreadsheetml/2006/main" count="3064" uniqueCount="441">
  <si>
    <r>
      <rPr>
        <sz val="10"/>
        <color rgb="FFFFFF00"/>
        <rFont val="Meiryo UI"/>
        <family val="3"/>
        <charset val="128"/>
      </rPr>
      <t>■</t>
    </r>
    <r>
      <rPr>
        <sz val="10"/>
        <color theme="1"/>
        <rFont val="Meiryo UI"/>
        <family val="2"/>
        <charset val="128"/>
      </rPr>
      <t>が各社の記入項目</t>
    </r>
    <rPh sb="2" eb="4">
      <t>カクシャ</t>
    </rPh>
    <rPh sb="5" eb="9">
      <t>キニュウコウモク</t>
    </rPh>
    <phoneticPr fontId="1"/>
  </si>
  <si>
    <r>
      <t>※　</t>
    </r>
    <r>
      <rPr>
        <sz val="10"/>
        <color theme="4"/>
        <rFont val="Meiryo UI"/>
        <family val="3"/>
        <charset val="128"/>
      </rPr>
      <t>青字</t>
    </r>
    <r>
      <rPr>
        <sz val="10"/>
        <color theme="1"/>
        <rFont val="Meiryo UI"/>
        <family val="2"/>
        <charset val="128"/>
      </rPr>
      <t>は，あくまでJMSの避航計算プログラムARSを想定した記載例です．</t>
    </r>
    <rPh sb="2" eb="4">
      <t>アオジ</t>
    </rPh>
    <rPh sb="14" eb="16">
      <t>ヒコウ</t>
    </rPh>
    <rPh sb="16" eb="18">
      <t>ケイサン</t>
    </rPh>
    <rPh sb="27" eb="29">
      <t>ソウテイ</t>
    </rPh>
    <rPh sb="31" eb="34">
      <t>キサイレイ</t>
    </rPh>
    <phoneticPr fontId="1"/>
  </si>
  <si>
    <t>Vessel</t>
    <phoneticPr fontId="8"/>
  </si>
  <si>
    <t>新造コンテナ船</t>
    <rPh sb="0" eb="2">
      <t>シンゾウ</t>
    </rPh>
    <rPh sb="6" eb="7">
      <t>セン</t>
    </rPh>
    <phoneticPr fontId="7"/>
  </si>
  <si>
    <t>対象システム名：機関士所在検知システム「Crew360」</t>
    <rPh sb="0" eb="2">
      <t>タイショウ</t>
    </rPh>
    <rPh sb="6" eb="7">
      <t>メイ</t>
    </rPh>
    <rPh sb="8" eb="11">
      <t>キカンシ</t>
    </rPh>
    <rPh sb="11" eb="13">
      <t>ショザイ</t>
    </rPh>
    <rPh sb="13" eb="15">
      <t>ケンチ</t>
    </rPh>
    <phoneticPr fontId="1"/>
  </si>
  <si>
    <t>Issued Date: 03,Jan.,2024</t>
    <phoneticPr fontId="8"/>
  </si>
  <si>
    <t>Version</t>
    <phoneticPr fontId="8"/>
  </si>
  <si>
    <r>
      <t xml:space="preserve">目的
</t>
    </r>
    <r>
      <rPr>
        <sz val="10"/>
        <color rgb="FF0070C0"/>
        <rFont val="Meiryo UI"/>
        <family val="3"/>
        <charset val="128"/>
      </rPr>
      <t>黒字の対象システム名に変更</t>
    </r>
    <rPh sb="0" eb="2">
      <t>モクテキ</t>
    </rPh>
    <rPh sb="4" eb="6">
      <t>クロジ</t>
    </rPh>
    <rPh sb="7" eb="9">
      <t>タイショウ</t>
    </rPh>
    <rPh sb="13" eb="14">
      <t>メイ</t>
    </rPh>
    <rPh sb="15" eb="17">
      <t>ヘンコウ</t>
    </rPh>
    <phoneticPr fontId="7"/>
  </si>
  <si>
    <r>
      <t>本FMEA解析は、『無人運航船の実証実験にかかる技術開発助成プログラム』において、DFFAS+コンソーシアムが実証する</t>
    </r>
    <r>
      <rPr>
        <sz val="10"/>
        <rFont val="Meiryo UI"/>
        <family val="3"/>
        <charset val="128"/>
      </rPr>
      <t>機関士所在検知システム「Crew360」</t>
    </r>
    <r>
      <rPr>
        <sz val="10"/>
        <color theme="4"/>
        <rFont val="Meiryo UI"/>
        <family val="3"/>
        <charset val="128"/>
      </rPr>
      <t>を対象としたFMEAであり、想定し得る故障モードにおいて当該プログラムに要求される機能が達成できるのか、動作不全となるのか、動作不全とならないための予防策ならびに代替手段が講じられているかを明確にし、予め当該実証機の構成及び設計に不備が組み込まれていないかを論理的に検証するための手段とする。</t>
    </r>
    <rPh sb="0" eb="1">
      <t>ホン</t>
    </rPh>
    <rPh sb="5" eb="7">
      <t>カイセキ</t>
    </rPh>
    <rPh sb="55" eb="57">
      <t>ジッショウ</t>
    </rPh>
    <rPh sb="59" eb="62">
      <t>キカンシ</t>
    </rPh>
    <rPh sb="62" eb="66">
      <t>ショザイケンチ</t>
    </rPh>
    <rPh sb="80" eb="82">
      <t>タイショウ</t>
    </rPh>
    <rPh sb="93" eb="95">
      <t>ソウテイ</t>
    </rPh>
    <rPh sb="96" eb="97">
      <t>ウ</t>
    </rPh>
    <rPh sb="98" eb="100">
      <t>コショウ</t>
    </rPh>
    <rPh sb="107" eb="109">
      <t>トウガイ</t>
    </rPh>
    <rPh sb="115" eb="117">
      <t>ヨウキュウ</t>
    </rPh>
    <rPh sb="120" eb="122">
      <t>キノウ</t>
    </rPh>
    <rPh sb="123" eb="125">
      <t>タッセイ</t>
    </rPh>
    <rPh sb="131" eb="133">
      <t>ドウサ</t>
    </rPh>
    <rPh sb="133" eb="135">
      <t>フゼン</t>
    </rPh>
    <rPh sb="141" eb="143">
      <t>ドウサ</t>
    </rPh>
    <rPh sb="143" eb="145">
      <t>フゼン</t>
    </rPh>
    <rPh sb="153" eb="155">
      <t>ヨボウ</t>
    </rPh>
    <rPh sb="155" eb="156">
      <t>サク</t>
    </rPh>
    <rPh sb="160" eb="162">
      <t>ダイタイ</t>
    </rPh>
    <rPh sb="162" eb="164">
      <t>シュダン</t>
    </rPh>
    <rPh sb="165" eb="166">
      <t>コウ</t>
    </rPh>
    <rPh sb="174" eb="176">
      <t>メイカク</t>
    </rPh>
    <rPh sb="181" eb="183">
      <t>トウガイ</t>
    </rPh>
    <rPh sb="183" eb="185">
      <t>ジッショウ</t>
    </rPh>
    <rPh sb="185" eb="186">
      <t>キ</t>
    </rPh>
    <rPh sb="187" eb="189">
      <t>コウセイ</t>
    </rPh>
    <rPh sb="189" eb="190">
      <t>オヨ</t>
    </rPh>
    <rPh sb="191" eb="193">
      <t>セッケイ</t>
    </rPh>
    <rPh sb="194" eb="196">
      <t>フビ</t>
    </rPh>
    <rPh sb="197" eb="198">
      <t>ク</t>
    </rPh>
    <rPh sb="199" eb="200">
      <t>コ</t>
    </rPh>
    <rPh sb="208" eb="211">
      <t>ロンリテキ</t>
    </rPh>
    <rPh sb="212" eb="214">
      <t>ケンショウ</t>
    </rPh>
    <rPh sb="219" eb="221">
      <t>シュダン</t>
    </rPh>
    <phoneticPr fontId="7"/>
  </si>
  <si>
    <r>
      <t xml:space="preserve">対象システムの概要
</t>
    </r>
    <r>
      <rPr>
        <sz val="10"/>
        <color rgb="FF0070C0"/>
        <rFont val="Meiryo UI"/>
        <family val="3"/>
        <charset val="128"/>
      </rPr>
      <t>対象システムに合わせて概要を記載</t>
    </r>
    <rPh sb="0" eb="2">
      <t>タイショウ</t>
    </rPh>
    <rPh sb="7" eb="9">
      <t>ガイヨウ</t>
    </rPh>
    <rPh sb="11" eb="13">
      <t>タイショウ</t>
    </rPh>
    <rPh sb="18" eb="19">
      <t>ア</t>
    </rPh>
    <rPh sb="22" eb="24">
      <t>ガイヨウ</t>
    </rPh>
    <rPh sb="25" eb="27">
      <t>キサイ</t>
    </rPh>
    <phoneticPr fontId="7"/>
  </si>
  <si>
    <t>機関室内に設置したBLEビーコンの情報を機関士の所持するスマートフォンで収集し、機関監視室に設置したPCを経由してクラウドに所在情報としてアップロードする。また機関監視室にはRFIDリーダーを設置して、機関士の所持するRFIDタグの情報を同様にアップロードする。（RFIDはBLEに比べ精度の高い所在情報として区別している）FOC側ではクラウドの情報を閲覧することで、本船機関士の身の安全と、作業指示を受けられる状態にあるかを確認することができる。</t>
    <rPh sb="0" eb="4">
      <t>キカンシツナイ</t>
    </rPh>
    <rPh sb="5" eb="7">
      <t>セッチ</t>
    </rPh>
    <rPh sb="17" eb="19">
      <t>ジョウホウ</t>
    </rPh>
    <rPh sb="20" eb="23">
      <t>キカンシ</t>
    </rPh>
    <rPh sb="24" eb="26">
      <t>ショジ</t>
    </rPh>
    <rPh sb="36" eb="38">
      <t>シュウシュウ</t>
    </rPh>
    <rPh sb="80" eb="85">
      <t>キカンカンシシツ</t>
    </rPh>
    <rPh sb="96" eb="98">
      <t>セッチ</t>
    </rPh>
    <rPh sb="101" eb="104">
      <t>キカンシ</t>
    </rPh>
    <rPh sb="105" eb="107">
      <t>ショジ</t>
    </rPh>
    <rPh sb="116" eb="118">
      <t>ジョウホウ</t>
    </rPh>
    <rPh sb="119" eb="121">
      <t>ドウヨウ</t>
    </rPh>
    <rPh sb="141" eb="142">
      <t>クラ</t>
    </rPh>
    <rPh sb="143" eb="145">
      <t>セイド</t>
    </rPh>
    <rPh sb="146" eb="147">
      <t>タカ</t>
    </rPh>
    <rPh sb="148" eb="152">
      <t>ショザイジョウホウ</t>
    </rPh>
    <rPh sb="155" eb="157">
      <t>クベツ</t>
    </rPh>
    <rPh sb="165" eb="166">
      <t>ガワ</t>
    </rPh>
    <rPh sb="173" eb="175">
      <t>ジョウホウ</t>
    </rPh>
    <rPh sb="176" eb="178">
      <t>エツラン</t>
    </rPh>
    <rPh sb="186" eb="189">
      <t>キカンシ</t>
    </rPh>
    <phoneticPr fontId="1"/>
  </si>
  <si>
    <r>
      <t xml:space="preserve">FMEA解析の前提条件
</t>
    </r>
    <r>
      <rPr>
        <sz val="10"/>
        <color rgb="FF0070C0"/>
        <rFont val="Meiryo UI"/>
        <family val="3"/>
        <charset val="128"/>
      </rPr>
      <t>黒字の対象システム名に変更</t>
    </r>
    <rPh sb="4" eb="6">
      <t>カイセキ</t>
    </rPh>
    <rPh sb="7" eb="9">
      <t>ゼンテイ</t>
    </rPh>
    <rPh sb="9" eb="11">
      <t>ジョウケン</t>
    </rPh>
    <rPh sb="13" eb="15">
      <t>クロジ</t>
    </rPh>
    <phoneticPr fontId="7"/>
  </si>
  <si>
    <r>
      <rPr>
        <sz val="10"/>
        <color rgb="FF4472C4"/>
        <rFont val="Meiryo UI"/>
        <family val="3"/>
        <charset val="128"/>
      </rPr>
      <t>本FMEAで対象とするシステムは</t>
    </r>
    <r>
      <rPr>
        <sz val="10"/>
        <color rgb="FF000000"/>
        <rFont val="Meiryo UI"/>
        <family val="3"/>
        <charset val="128"/>
      </rPr>
      <t>所在監視システム「Crew360」を構成する</t>
    </r>
    <r>
      <rPr>
        <sz val="10"/>
        <color rgb="FF4472C4"/>
        <rFont val="Meiryo UI"/>
        <family val="3"/>
        <charset val="128"/>
      </rPr>
      <t xml:space="preserve">スマートフォン・PC・コントローラ・センサを含むものである。
</t>
    </r>
    <r>
      <rPr>
        <strike/>
        <sz val="10"/>
        <color rgb="FF4472C4"/>
        <rFont val="Meiryo UI"/>
        <family val="3"/>
        <charset val="128"/>
      </rPr>
      <t xml:space="preserve">各WGで作成した時系列でのシステムの振る舞いを整理したたFFBD相当の資料（自律システム作動前から終了まで）を参照の上，当該機器の振る舞い及び当該機器が属するサブシステムの健全性への影響が異なる条件については，シートを分けて検証する。
</t>
    </r>
    <r>
      <rPr>
        <sz val="10"/>
        <color rgb="FF4472C4"/>
        <rFont val="Meiryo UI"/>
        <family val="3"/>
        <charset val="128"/>
      </rPr>
      <t xml:space="preserve">
※以下は旗船での条件（ご参考）
</t>
    </r>
    <r>
      <rPr>
        <strike/>
        <sz val="10"/>
        <color rgb="FF4472C4"/>
        <rFont val="Meiryo UI"/>
        <family val="3"/>
        <charset val="128"/>
      </rPr>
      <t xml:space="preserve">１.  自律航行システム OFF　（自律システムON/OFFに関わらず作動している機器のみ，主にセンサー類が該当）
</t>
    </r>
    <r>
      <rPr>
        <sz val="10"/>
        <color rgb="FF4472C4"/>
        <rFont val="Meiryo UI"/>
        <family val="3"/>
        <charset val="128"/>
      </rPr>
      <t xml:space="preserve">２．自律航行システム ON 
</t>
    </r>
    <r>
      <rPr>
        <strike/>
        <sz val="10"/>
        <color rgb="FF4472C4"/>
        <rFont val="Meiryo UI"/>
        <family val="3"/>
        <charset val="128"/>
      </rPr>
      <t xml:space="preserve">３．自律航行システム Standby　（自律システムON/OFFに関わらず作動している機器のみ，主にセンサー類が該当）
４．自律航行システム ONだが，当該機器は自律航行に使用されていない（該当する機器のみ）
</t>
    </r>
    <r>
      <rPr>
        <sz val="10"/>
        <color rgb="FF4472C4"/>
        <rFont val="Meiryo UI"/>
        <family val="3"/>
        <charset val="128"/>
      </rPr>
      <t>本システムは自律航行システムの動作に問わず稼働するシステムであり、CIMの健全性レベルに影響を及ぼさないものとしている。</t>
    </r>
  </si>
  <si>
    <t>対象システムの定義</t>
    <rPh sb="0" eb="2">
      <t>タイショウ</t>
    </rPh>
    <rPh sb="7" eb="9">
      <t>テイギ</t>
    </rPh>
    <phoneticPr fontId="7"/>
  </si>
  <si>
    <t>システム系統図のうち，対象機器，配線部分を切り出して別紙で示す</t>
    <rPh sb="4" eb="7">
      <t>ケイトウズ</t>
    </rPh>
    <rPh sb="11" eb="13">
      <t>タイショウ</t>
    </rPh>
    <rPh sb="13" eb="15">
      <t>キキ</t>
    </rPh>
    <rPh sb="16" eb="18">
      <t>ハイセン</t>
    </rPh>
    <rPh sb="18" eb="20">
      <t>ブブン</t>
    </rPh>
    <rPh sb="21" eb="22">
      <t>キ</t>
    </rPh>
    <rPh sb="23" eb="24">
      <t>ダ</t>
    </rPh>
    <rPh sb="26" eb="28">
      <t>ベッシ</t>
    </rPh>
    <rPh sb="29" eb="30">
      <t>シメ</t>
    </rPh>
    <phoneticPr fontId="7"/>
  </si>
  <si>
    <t>故障モードの定義</t>
    <rPh sb="0" eb="2">
      <t>コショウ</t>
    </rPh>
    <rPh sb="6" eb="8">
      <t>テイギ</t>
    </rPh>
    <phoneticPr fontId="7"/>
  </si>
  <si>
    <t xml:space="preserve">システムを構成する各構成要素に関し、共通の故障モードと故障の原因を以下に定義する
＊FM:Failure Mode
</t>
    <rPh sb="33" eb="35">
      <t>イカ</t>
    </rPh>
    <rPh sb="36" eb="38">
      <t>テイギ</t>
    </rPh>
    <phoneticPr fontId="1"/>
  </si>
  <si>
    <t>FM No.</t>
    <phoneticPr fontId="1"/>
  </si>
  <si>
    <t>FM</t>
    <phoneticPr fontId="1"/>
  </si>
  <si>
    <t>Failure Cause</t>
    <phoneticPr fontId="1"/>
  </si>
  <si>
    <t>適用対象</t>
    <rPh sb="0" eb="4">
      <t>テキヨウタイショウ</t>
    </rPh>
    <phoneticPr fontId="1"/>
  </si>
  <si>
    <t>　FM－１</t>
    <phoneticPr fontId="1"/>
  </si>
  <si>
    <t>電源異常</t>
    <phoneticPr fontId="1"/>
  </si>
  <si>
    <t>定格外の電圧・電流、電源の瞬断</t>
    <rPh sb="0" eb="2">
      <t>テイカク</t>
    </rPh>
    <rPh sb="2" eb="3">
      <t>ガイ</t>
    </rPh>
    <rPh sb="4" eb="6">
      <t>デンアツ</t>
    </rPh>
    <rPh sb="7" eb="9">
      <t>デンリュウ</t>
    </rPh>
    <rPh sb="10" eb="12">
      <t>デンゲン</t>
    </rPh>
    <rPh sb="13" eb="15">
      <t>シュンダン</t>
    </rPh>
    <phoneticPr fontId="1"/>
  </si>
  <si>
    <t>電源系ユニット（電源機器を内包する場合はハードウェアユニット粒度で適用）</t>
    <rPh sb="0" eb="3">
      <t>デンゲンケイ</t>
    </rPh>
    <rPh sb="8" eb="12">
      <t>デンゲンキキ</t>
    </rPh>
    <rPh sb="13" eb="15">
      <t>ナイホウ</t>
    </rPh>
    <rPh sb="17" eb="19">
      <t>バアイ</t>
    </rPh>
    <rPh sb="30" eb="32">
      <t>リュウド</t>
    </rPh>
    <rPh sb="33" eb="35">
      <t>テキヨウ</t>
    </rPh>
    <phoneticPr fontId="1"/>
  </si>
  <si>
    <t>　FM－２</t>
    <phoneticPr fontId="1"/>
  </si>
  <si>
    <t>機器故障</t>
    <phoneticPr fontId="1"/>
  </si>
  <si>
    <r>
      <t>外部からの衝撃・振動、外部からの浸水によるショート、経年劣化、</t>
    </r>
    <r>
      <rPr>
        <sz val="11"/>
        <color rgb="FFC00000"/>
        <rFont val="Meiryo UI"/>
        <family val="3"/>
        <charset val="128"/>
      </rPr>
      <t>構成</t>
    </r>
    <r>
      <rPr>
        <sz val="11"/>
        <rFont val="Meiryo UI"/>
        <family val="3"/>
        <charset val="128"/>
      </rPr>
      <t>部品</t>
    </r>
    <r>
      <rPr>
        <sz val="11"/>
        <color rgb="FFC00000"/>
        <rFont val="Meiryo UI"/>
        <family val="3"/>
        <charset val="128"/>
      </rPr>
      <t>などの</t>
    </r>
    <r>
      <rPr>
        <sz val="11"/>
        <rFont val="Meiryo UI"/>
        <family val="3"/>
        <charset val="128"/>
      </rPr>
      <t>不具合</t>
    </r>
    <rPh sb="0" eb="2">
      <t>ガイブ</t>
    </rPh>
    <rPh sb="5" eb="7">
      <t>ショウゲキ</t>
    </rPh>
    <rPh sb="8" eb="10">
      <t>シンドウ</t>
    </rPh>
    <rPh sb="11" eb="13">
      <t>ガイブ</t>
    </rPh>
    <rPh sb="16" eb="18">
      <t>シンスイ</t>
    </rPh>
    <rPh sb="26" eb="28">
      <t>ケイネン</t>
    </rPh>
    <rPh sb="28" eb="30">
      <t>レッカ</t>
    </rPh>
    <rPh sb="33" eb="35">
      <t>ブヒン</t>
    </rPh>
    <rPh sb="38" eb="41">
      <t>フグアイ</t>
    </rPh>
    <phoneticPr fontId="1"/>
  </si>
  <si>
    <t>ハードウエアユニット及び仮想的な機能単位（クラウドサプライヤ等想定し，バックエンドのハードウエア実体を伴わない機能ユニットにも適用）</t>
    <rPh sb="10" eb="11">
      <t>オヨ</t>
    </rPh>
    <rPh sb="12" eb="15">
      <t>カソウテキ</t>
    </rPh>
    <rPh sb="16" eb="20">
      <t>キノウタンイ</t>
    </rPh>
    <rPh sb="30" eb="31">
      <t>トウ</t>
    </rPh>
    <rPh sb="31" eb="33">
      <t>ソウテイ</t>
    </rPh>
    <rPh sb="48" eb="50">
      <t>ジッタイ</t>
    </rPh>
    <rPh sb="51" eb="52">
      <t>トモナ</t>
    </rPh>
    <rPh sb="55" eb="57">
      <t>キノウ</t>
    </rPh>
    <rPh sb="63" eb="65">
      <t>テキヨウ</t>
    </rPh>
    <phoneticPr fontId="1"/>
  </si>
  <si>
    <t>　FM－３</t>
    <phoneticPr fontId="1"/>
  </si>
  <si>
    <t>通信異常</t>
    <phoneticPr fontId="1"/>
  </si>
  <si>
    <t>入出力の誤設定、入出力ポートのデバイス故障、タイムアウト、カップリング</t>
    <rPh sb="0" eb="3">
      <t>ニュウシュツリョク</t>
    </rPh>
    <rPh sb="4" eb="5">
      <t>ゴ</t>
    </rPh>
    <rPh sb="5" eb="7">
      <t>セッテイ</t>
    </rPh>
    <rPh sb="8" eb="11">
      <t>ニュウシュツリョク</t>
    </rPh>
    <rPh sb="19" eb="21">
      <t>コショウ</t>
    </rPh>
    <phoneticPr fontId="1"/>
  </si>
  <si>
    <t>通信（ネットワーク，シリアル等）I/Fとそれを有するハードウエア/仮想機能ユニット</t>
    <rPh sb="0" eb="2">
      <t>ツウシン</t>
    </rPh>
    <rPh sb="14" eb="15">
      <t>トウ</t>
    </rPh>
    <rPh sb="23" eb="24">
      <t>ユウ</t>
    </rPh>
    <rPh sb="33" eb="37">
      <t>カソウキノウ</t>
    </rPh>
    <phoneticPr fontId="1"/>
  </si>
  <si>
    <t>　FM－４</t>
    <phoneticPr fontId="1"/>
  </si>
  <si>
    <t>配線異常</t>
    <phoneticPr fontId="1"/>
  </si>
  <si>
    <t>振動、断線、ショート</t>
    <rPh sb="0" eb="2">
      <t>シンドウ</t>
    </rPh>
    <rPh sb="3" eb="5">
      <t>ダンセン</t>
    </rPh>
    <phoneticPr fontId="1"/>
  </si>
  <si>
    <t>物理ユニット間配線</t>
    <rPh sb="0" eb="2">
      <t>ブツリ</t>
    </rPh>
    <rPh sb="6" eb="7">
      <t>カン</t>
    </rPh>
    <rPh sb="7" eb="9">
      <t>ハイセン</t>
    </rPh>
    <phoneticPr fontId="1"/>
  </si>
  <si>
    <t>　FM－５</t>
    <phoneticPr fontId="1"/>
  </si>
  <si>
    <t>センサ異常</t>
    <phoneticPr fontId="1"/>
  </si>
  <si>
    <t>センテンス異常、ステイタス異常</t>
    <rPh sb="5" eb="7">
      <t>イジョウ</t>
    </rPh>
    <rPh sb="13" eb="15">
      <t>イジョウ</t>
    </rPh>
    <phoneticPr fontId="1"/>
  </si>
  <si>
    <t>センサーモジュール及びセンサ情報とのI/Fを有するハードウエア/仮想機能ユニット</t>
    <rPh sb="9" eb="10">
      <t>オヨ</t>
    </rPh>
    <rPh sb="14" eb="16">
      <t>ジョウホウ</t>
    </rPh>
    <rPh sb="22" eb="23">
      <t>ユウ</t>
    </rPh>
    <phoneticPr fontId="1"/>
  </si>
  <si>
    <t>　FM－６</t>
  </si>
  <si>
    <t>プロセス過負荷</t>
    <rPh sb="4" eb="7">
      <t>カフカ</t>
    </rPh>
    <phoneticPr fontId="1"/>
  </si>
  <si>
    <t>エラー，意図しないプロセス外動作</t>
    <rPh sb="4" eb="6">
      <t>イト</t>
    </rPh>
    <rPh sb="13" eb="14">
      <t>ガイ</t>
    </rPh>
    <rPh sb="14" eb="16">
      <t>ドウサ</t>
    </rPh>
    <phoneticPr fontId="1"/>
  </si>
  <si>
    <t>演算ロジックを含むユニット全般</t>
    <rPh sb="0" eb="2">
      <t>エンザン</t>
    </rPh>
    <rPh sb="7" eb="8">
      <t>フク</t>
    </rPh>
    <rPh sb="13" eb="15">
      <t>ゼンパン</t>
    </rPh>
    <phoneticPr fontId="1"/>
  </si>
  <si>
    <t>　FM－７</t>
  </si>
  <si>
    <t>プロセスの書き換わり</t>
  </si>
  <si>
    <t>エラー，乗っ取り</t>
    <phoneticPr fontId="1"/>
  </si>
  <si>
    <t>ネットワークI/Fもしくは外部アクセスI/Fを有するユニット</t>
    <rPh sb="13" eb="15">
      <t>ガイブ</t>
    </rPh>
    <rPh sb="23" eb="24">
      <t>ユウ</t>
    </rPh>
    <phoneticPr fontId="1"/>
  </si>
  <si>
    <t>　FM－８</t>
  </si>
  <si>
    <t>データ損失</t>
  </si>
  <si>
    <t>エラー，意図しない書き換わり，ハードウェア故障を伴わない外乱・攻撃等</t>
    <rPh sb="4" eb="6">
      <t>イト</t>
    </rPh>
    <rPh sb="9" eb="10">
      <t>カ</t>
    </rPh>
    <rPh sb="11" eb="12">
      <t>カ</t>
    </rPh>
    <rPh sb="21" eb="23">
      <t>コショウ</t>
    </rPh>
    <rPh sb="24" eb="25">
      <t>トモナ</t>
    </rPh>
    <rPh sb="28" eb="30">
      <t>ガイラン</t>
    </rPh>
    <rPh sb="31" eb="33">
      <t>コウゲキ</t>
    </rPh>
    <rPh sb="33" eb="34">
      <t>トウ</t>
    </rPh>
    <phoneticPr fontId="1"/>
  </si>
  <si>
    <t>自身の設定データを参照もしくは受信データを蓄積する外部I/Fを有するユニット</t>
    <rPh sb="0" eb="2">
      <t>ジシン</t>
    </rPh>
    <rPh sb="3" eb="5">
      <t>セッテイ</t>
    </rPh>
    <rPh sb="9" eb="11">
      <t>サンショウ</t>
    </rPh>
    <rPh sb="15" eb="17">
      <t>ジュシン</t>
    </rPh>
    <rPh sb="21" eb="23">
      <t>チクセキ</t>
    </rPh>
    <rPh sb="25" eb="27">
      <t>ガイブ</t>
    </rPh>
    <rPh sb="31" eb="32">
      <t>ユウ</t>
    </rPh>
    <phoneticPr fontId="1"/>
  </si>
  <si>
    <t>　FM－９</t>
  </si>
  <si>
    <t>伝送情報の品質低下</t>
    <phoneticPr fontId="1"/>
  </si>
  <si>
    <t>通信路における伝送情報の品質低下，劣化</t>
    <phoneticPr fontId="1"/>
  </si>
  <si>
    <t>通信回線，ネットワーク回線（仮想的なアイテムも含む）</t>
    <phoneticPr fontId="1"/>
  </si>
  <si>
    <t>FMEA項目</t>
    <rPh sb="4" eb="6">
      <t>コウモク</t>
    </rPh>
    <phoneticPr fontId="1"/>
  </si>
  <si>
    <t>試験予定</t>
  </si>
  <si>
    <t>FMEA試験成績</t>
    <rPh sb="4" eb="6">
      <t>シケン</t>
    </rPh>
    <rPh sb="6" eb="8">
      <t>セイセキ</t>
    </rPh>
    <phoneticPr fontId="1"/>
  </si>
  <si>
    <t>No.</t>
    <phoneticPr fontId="8"/>
  </si>
  <si>
    <t>機能</t>
    <rPh sb="0" eb="2">
      <t>キノウ</t>
    </rPh>
    <phoneticPr fontId="1"/>
  </si>
  <si>
    <t>フォーカスエレメント
機器または配線</t>
    <rPh sb="11" eb="13">
      <t>キキ</t>
    </rPh>
    <rPh sb="16" eb="18">
      <t>ハイセン</t>
    </rPh>
    <phoneticPr fontId="8"/>
  </si>
  <si>
    <t>Failure Mode</t>
    <phoneticPr fontId="8"/>
  </si>
  <si>
    <t>Failure Cause
（Failure Modeから自動入力）</t>
    <rPh sb="29" eb="31">
      <t>ジドウ</t>
    </rPh>
    <rPh sb="31" eb="33">
      <t>ニュウリョク</t>
    </rPh>
    <phoneticPr fontId="8"/>
  </si>
  <si>
    <r>
      <rPr>
        <sz val="9"/>
        <color rgb="FF000000"/>
        <rFont val="メイリオ"/>
        <family val="3"/>
        <charset val="128"/>
      </rPr>
      <t>Failure mode</t>
    </r>
    <r>
      <rPr>
        <sz val="9"/>
        <color rgb="FFFF0000"/>
        <rFont val="メイリオ"/>
        <family val="3"/>
        <charset val="128"/>
      </rPr>
      <t>発生防止/
Failure ModeがEnd Effectに至るのを防止するための</t>
    </r>
    <r>
      <rPr>
        <sz val="9"/>
        <color rgb="FF000000"/>
        <rFont val="メイリオ"/>
        <family val="3"/>
        <charset val="128"/>
      </rPr>
      <t>対策</t>
    </r>
    <rPh sb="14" eb="16">
      <t>ボウシ</t>
    </rPh>
    <rPh sb="42" eb="43">
      <t>イタ</t>
    </rPh>
    <rPh sb="46" eb="48">
      <t>ボウシ</t>
    </rPh>
    <rPh sb="53" eb="55">
      <t>タイサク</t>
    </rPh>
    <phoneticPr fontId="1"/>
  </si>
  <si>
    <t>適用
是非</t>
    <rPh sb="0" eb="2">
      <t>テキヨウ</t>
    </rPh>
    <rPh sb="3" eb="5">
      <t>ゼヒ</t>
    </rPh>
    <phoneticPr fontId="8"/>
  </si>
  <si>
    <t>理由
（非の場合）</t>
    <rPh sb="0" eb="2">
      <t>リユウ</t>
    </rPh>
    <rPh sb="4" eb="5">
      <t>ヒ</t>
    </rPh>
    <rPh sb="6" eb="8">
      <t>バアイ</t>
    </rPh>
    <phoneticPr fontId="8"/>
  </si>
  <si>
    <t>Effect
(自社/他社問わず)機能が冗長化されている場合は，
バックアップが機能する場合と機能しない場合を行を分けて記載</t>
    <rPh sb="8" eb="10">
      <t>ジシャ</t>
    </rPh>
    <rPh sb="11" eb="13">
      <t>タシャ</t>
    </rPh>
    <rPh sb="13" eb="14">
      <t>ト</t>
    </rPh>
    <rPh sb="17" eb="19">
      <t>キノウ</t>
    </rPh>
    <rPh sb="20" eb="23">
      <t>ジョウチョウカ</t>
    </rPh>
    <rPh sb="28" eb="30">
      <t>バアイ</t>
    </rPh>
    <rPh sb="40" eb="42">
      <t>キノウ</t>
    </rPh>
    <rPh sb="44" eb="46">
      <t>バアイ</t>
    </rPh>
    <rPh sb="47" eb="49">
      <t>キノウ</t>
    </rPh>
    <rPh sb="52" eb="54">
      <t>バアイ</t>
    </rPh>
    <rPh sb="55" eb="56">
      <t>ギョウ</t>
    </rPh>
    <rPh sb="57" eb="58">
      <t>ワ</t>
    </rPh>
    <rPh sb="60" eb="62">
      <t>キサイ</t>
    </rPh>
    <phoneticPr fontId="1"/>
  </si>
  <si>
    <t>Navigational Mode</t>
    <phoneticPr fontId="1"/>
  </si>
  <si>
    <t>サブシステム
健全性レベル</t>
    <rPh sb="7" eb="10">
      <t>ケンゼンセイ</t>
    </rPh>
    <phoneticPr fontId="1"/>
  </si>
  <si>
    <t>Failure Detection</t>
    <phoneticPr fontId="8"/>
  </si>
  <si>
    <t>リスク評価</t>
    <phoneticPr fontId="1"/>
  </si>
  <si>
    <t xml:space="preserve">備考
</t>
    <rPh sb="0" eb="2">
      <t>ビコウ</t>
    </rPh>
    <phoneticPr fontId="1"/>
  </si>
  <si>
    <t>実施予定日</t>
    <rPh sb="0" eb="2">
      <t>ジッシ</t>
    </rPh>
    <rPh sb="2" eb="4">
      <t>ヨテイ</t>
    </rPh>
    <rPh sb="4" eb="5">
      <t>ビ</t>
    </rPh>
    <phoneticPr fontId="1"/>
  </si>
  <si>
    <t>実施日</t>
    <rPh sb="0" eb="3">
      <t>ジッシビ</t>
    </rPh>
    <phoneticPr fontId="1"/>
  </si>
  <si>
    <t>実施者</t>
    <rPh sb="0" eb="3">
      <t>ジッシシャ</t>
    </rPh>
    <phoneticPr fontId="1"/>
  </si>
  <si>
    <t>立会者</t>
    <rPh sb="0" eb="2">
      <t>タチアイ</t>
    </rPh>
    <rPh sb="2" eb="3">
      <t>シャ</t>
    </rPh>
    <phoneticPr fontId="1"/>
  </si>
  <si>
    <t>合否</t>
    <rPh sb="0" eb="2">
      <t>ゴウヒ</t>
    </rPh>
    <phoneticPr fontId="1"/>
  </si>
  <si>
    <t>結果：否の場合は以下を追記</t>
    <rPh sb="0" eb="2">
      <t>ケッカ</t>
    </rPh>
    <rPh sb="3" eb="4">
      <t>イナ</t>
    </rPh>
    <rPh sb="5" eb="7">
      <t>バアイ</t>
    </rPh>
    <rPh sb="8" eb="10">
      <t>イカ</t>
    </rPh>
    <rPh sb="11" eb="13">
      <t>ツイキ</t>
    </rPh>
    <phoneticPr fontId="1"/>
  </si>
  <si>
    <t>検出場所</t>
    <rPh sb="0" eb="2">
      <t>ケンシュツ</t>
    </rPh>
    <rPh sb="2" eb="4">
      <t>バショ</t>
    </rPh>
    <phoneticPr fontId="8"/>
  </si>
  <si>
    <t>検出方法</t>
    <rPh sb="0" eb="2">
      <t>ケンシュツ</t>
    </rPh>
    <rPh sb="2" eb="4">
      <t>ホウホウ</t>
    </rPh>
    <phoneticPr fontId="7"/>
  </si>
  <si>
    <t>外部通知先</t>
    <rPh sb="0" eb="2">
      <t>ガイブ</t>
    </rPh>
    <rPh sb="2" eb="5">
      <t>ツウチサキ</t>
    </rPh>
    <phoneticPr fontId="1"/>
  </si>
  <si>
    <t>外部通知方法</t>
    <rPh sb="0" eb="2">
      <t>ガイブ</t>
    </rPh>
    <rPh sb="2" eb="6">
      <t>ツウチホウホウ</t>
    </rPh>
    <phoneticPr fontId="1"/>
  </si>
  <si>
    <t>Sevirity
遷移先の
サブシステム健全性</t>
    <rPh sb="9" eb="12">
      <t>センイサキ</t>
    </rPh>
    <rPh sb="20" eb="23">
      <t>ケンゼンセイ</t>
    </rPh>
    <phoneticPr fontId="1"/>
  </si>
  <si>
    <t>Severity</t>
    <phoneticPr fontId="1"/>
  </si>
  <si>
    <t>Frequency</t>
  </si>
  <si>
    <t>適or不適</t>
    <rPh sb="0" eb="1">
      <t>テキ</t>
    </rPh>
    <rPh sb="3" eb="5">
      <t>フテキ</t>
    </rPh>
    <phoneticPr fontId="1"/>
  </si>
  <si>
    <t>コメント</t>
    <phoneticPr fontId="1"/>
  </si>
  <si>
    <t>単体</t>
    <rPh sb="0" eb="2">
      <t>タンタイ</t>
    </rPh>
    <phoneticPr fontId="1"/>
  </si>
  <si>
    <t>結合</t>
    <rPh sb="0" eb="2">
      <t>ケツゴウ</t>
    </rPh>
    <phoneticPr fontId="1"/>
  </si>
  <si>
    <t>統合</t>
    <rPh sb="0" eb="2">
      <t>トウゴウ</t>
    </rPh>
    <phoneticPr fontId="1"/>
  </si>
  <si>
    <t>岸壁</t>
    <rPh sb="0" eb="2">
      <t>ガンペキ</t>
    </rPh>
    <phoneticPr fontId="1"/>
  </si>
  <si>
    <t>現象</t>
    <rPh sb="0" eb="2">
      <t>ゲンショウ</t>
    </rPh>
    <phoneticPr fontId="1"/>
  </si>
  <si>
    <t>原因</t>
    <rPh sb="0" eb="2">
      <t>ゲンイン</t>
    </rPh>
    <phoneticPr fontId="1"/>
  </si>
  <si>
    <t>対策</t>
    <rPh sb="0" eb="2">
      <t>タイサク</t>
    </rPh>
    <phoneticPr fontId="1"/>
  </si>
  <si>
    <t>再試験予定</t>
    <rPh sb="0" eb="3">
      <t>サイシケン</t>
    </rPh>
    <rPh sb="3" eb="5">
      <t>ヨテイ</t>
    </rPh>
    <phoneticPr fontId="1"/>
  </si>
  <si>
    <t>Local Effect</t>
    <phoneticPr fontId="8"/>
  </si>
  <si>
    <t>End Effect＝機能阻害</t>
    <phoneticPr fontId="1"/>
  </si>
  <si>
    <t>U</t>
    <phoneticPr fontId="1"/>
  </si>
  <si>
    <t>L</t>
    <phoneticPr fontId="1"/>
  </si>
  <si>
    <t>HO</t>
    <phoneticPr fontId="1"/>
  </si>
  <si>
    <t>C</t>
    <phoneticPr fontId="1"/>
  </si>
  <si>
    <t>O</t>
    <phoneticPr fontId="1"/>
  </si>
  <si>
    <t>HI</t>
    <phoneticPr fontId="1"/>
  </si>
  <si>
    <t>A</t>
    <phoneticPr fontId="1"/>
  </si>
  <si>
    <t>B</t>
    <phoneticPr fontId="1"/>
  </si>
  <si>
    <t>サブシステム健全性/10</t>
    <phoneticPr fontId="1"/>
  </si>
  <si>
    <t>Failure発生頻度</t>
    <rPh sb="7" eb="11">
      <t>ハッセイヒンド</t>
    </rPh>
    <phoneticPr fontId="1"/>
  </si>
  <si>
    <t>暫定的な短期行動計画の策定</t>
    <rPh sb="0" eb="3">
      <t>ザンテイテキ</t>
    </rPh>
    <rPh sb="4" eb="6">
      <t>タンキ</t>
    </rPh>
    <rPh sb="6" eb="8">
      <t>コウドウ</t>
    </rPh>
    <rPh sb="8" eb="10">
      <t>ケイカク</t>
    </rPh>
    <rPh sb="11" eb="13">
      <t>サクテイ</t>
    </rPh>
    <phoneticPr fontId="1"/>
  </si>
  <si>
    <t>計算機（主）</t>
    <phoneticPr fontId="1"/>
  </si>
  <si>
    <t>機器故障</t>
  </si>
  <si>
    <t>IEC60945適合ハードウェアを用意
主計算機に異常が生じた場合は，並列で稼働している副計算機の出力を採用する</t>
    <rPh sb="20" eb="23">
      <t>シュケイサン</t>
    </rPh>
    <rPh sb="23" eb="24">
      <t>キ</t>
    </rPh>
    <rPh sb="25" eb="27">
      <t>イジョウ</t>
    </rPh>
    <rPh sb="28" eb="29">
      <t>ショウ</t>
    </rPh>
    <rPh sb="31" eb="33">
      <t>バアイ</t>
    </rPh>
    <rPh sb="35" eb="37">
      <t>ヘイレツ</t>
    </rPh>
    <rPh sb="38" eb="40">
      <t>カドウ</t>
    </rPh>
    <rPh sb="44" eb="48">
      <t>フクケイサンキ</t>
    </rPh>
    <rPh sb="49" eb="51">
      <t>シュツリョク</t>
    </rPh>
    <rPh sb="52" eb="54">
      <t>サイヨウ</t>
    </rPh>
    <phoneticPr fontId="1"/>
  </si>
  <si>
    <t>是</t>
    <rPh sb="0" eb="1">
      <t>ゼ</t>
    </rPh>
    <phoneticPr fontId="1"/>
  </si>
  <si>
    <t>-</t>
    <phoneticPr fontId="1"/>
  </si>
  <si>
    <t>損傷が激しい場合、主計算機がシャットダウン</t>
    <rPh sb="0" eb="2">
      <t>ソンショウ</t>
    </rPh>
    <rPh sb="2" eb="3">
      <t>ハゲ</t>
    </rPh>
    <rPh sb="5" eb="7">
      <t>バアイ</t>
    </rPh>
    <phoneticPr fontId="1"/>
  </si>
  <si>
    <t>（副計算機にスイッチした場合）暫定的な短期行動計画の策定は継続される。（機能阻害なし）</t>
    <rPh sb="0" eb="4">
      <t>フクケイサンキ</t>
    </rPh>
    <rPh sb="11" eb="13">
      <t>バアイ</t>
    </rPh>
    <rPh sb="28" eb="30">
      <t>ケイゾク</t>
    </rPh>
    <rPh sb="36" eb="38">
      <t>キノウ</t>
    </rPh>
    <rPh sb="38" eb="40">
      <t>ソガイ</t>
    </rPh>
    <phoneticPr fontId="1"/>
  </si>
  <si>
    <t>〇</t>
    <phoneticPr fontId="1"/>
  </si>
  <si>
    <t>船橋内PC</t>
    <rPh sb="0" eb="2">
      <t>センキョウ</t>
    </rPh>
    <rPh sb="2" eb="3">
      <t>ナイ</t>
    </rPh>
    <phoneticPr fontId="1"/>
  </si>
  <si>
    <t>船橋モニタリング用計算機において，主計算機からの出力を受信しないことを検知する</t>
    <rPh sb="0" eb="2">
      <t>センキョウ</t>
    </rPh>
    <rPh sb="8" eb="9">
      <t>ヨウ</t>
    </rPh>
    <rPh sb="9" eb="12">
      <t>ケイサンキ</t>
    </rPh>
    <rPh sb="17" eb="18">
      <t>シュ</t>
    </rPh>
    <rPh sb="18" eb="21">
      <t>ケイサンキ</t>
    </rPh>
    <rPh sb="24" eb="26">
      <t>シュツリョク</t>
    </rPh>
    <rPh sb="27" eb="29">
      <t>ジュシン</t>
    </rPh>
    <rPh sb="35" eb="37">
      <t>ケンチ</t>
    </rPh>
    <phoneticPr fontId="1"/>
  </si>
  <si>
    <t>なし</t>
    <phoneticPr fontId="1"/>
  </si>
  <si>
    <t>遷移なし</t>
    <rPh sb="0" eb="2">
      <t>センイ</t>
    </rPh>
    <phoneticPr fontId="1"/>
  </si>
  <si>
    <t>適</t>
    <rPh sb="0" eb="1">
      <t>テキ</t>
    </rPh>
    <phoneticPr fontId="1"/>
  </si>
  <si>
    <t>ラバーマットは入手し，古野電気殿に納入済み</t>
    <rPh sb="7" eb="9">
      <t>ニュウシュ</t>
    </rPh>
    <rPh sb="11" eb="15">
      <t>フルノデンキ</t>
    </rPh>
    <rPh sb="15" eb="16">
      <t>ドノ</t>
    </rPh>
    <rPh sb="17" eb="19">
      <t>ノウニュウ</t>
    </rPh>
    <rPh sb="19" eb="20">
      <t>ズ</t>
    </rPh>
    <phoneticPr fontId="1"/>
  </si>
  <si>
    <t>（副計算機にスイッチできなかった場合）暫定的な短期行動計画の策定ができなくなる</t>
    <rPh sb="0" eb="4">
      <t>フクケイサンキ</t>
    </rPh>
    <rPh sb="15" eb="17">
      <t>バアイ</t>
    </rPh>
    <phoneticPr fontId="1"/>
  </si>
  <si>
    <t>船橋内PC
APU</t>
    <rPh sb="0" eb="2">
      <t>センキョウ</t>
    </rPh>
    <rPh sb="2" eb="3">
      <t>ナイ</t>
    </rPh>
    <phoneticPr fontId="1"/>
  </si>
  <si>
    <t>船橋モニタリング用計算機に画面が現れない
APUにて信号途絶アラート発生（ARSからAPUに健全性が送られなくなる）</t>
    <phoneticPr fontId="1"/>
  </si>
  <si>
    <t>陸上オペレータ及び船上の操船者</t>
    <phoneticPr fontId="1"/>
  </si>
  <si>
    <t>APUからCIMに健全性低下が伝わり，CIM画面上で通知される</t>
    <phoneticPr fontId="1"/>
  </si>
  <si>
    <t>アラートの出力(ARS→APU)は確認済み
但し，事前対策は非であるため，確認は出来ない</t>
    <rPh sb="5" eb="7">
      <t>シュツリョク</t>
    </rPh>
    <rPh sb="17" eb="19">
      <t>カクニン</t>
    </rPh>
    <rPh sb="19" eb="20">
      <t>ズ</t>
    </rPh>
    <rPh sb="22" eb="23">
      <t>タダ</t>
    </rPh>
    <rPh sb="25" eb="29">
      <t>ジゼンタイサク</t>
    </rPh>
    <rPh sb="30" eb="31">
      <t>ヒ</t>
    </rPh>
    <rPh sb="37" eb="39">
      <t>カクニン</t>
    </rPh>
    <rPh sb="40" eb="42">
      <t>デキ</t>
    </rPh>
    <phoneticPr fontId="1"/>
  </si>
  <si>
    <t>アラートの出力(ARS→APU)は確認済み
UPS作動確認はいつでも実施可能，但し入手後</t>
    <rPh sb="5" eb="7">
      <t>シュツリョク</t>
    </rPh>
    <rPh sb="17" eb="19">
      <t>カクニン</t>
    </rPh>
    <rPh sb="19" eb="20">
      <t>ズ</t>
    </rPh>
    <phoneticPr fontId="1"/>
  </si>
  <si>
    <t>アラートの出力(ARS→APU)は確認済み
但し，事前対策は非であるため，確認は出来ない</t>
    <rPh sb="5" eb="7">
      <t>シュツリョク</t>
    </rPh>
    <rPh sb="17" eb="19">
      <t>カクニン</t>
    </rPh>
    <rPh sb="19" eb="20">
      <t>ズ</t>
    </rPh>
    <phoneticPr fontId="1"/>
  </si>
  <si>
    <t>アラートの出力(ARS→APU)は確認済み</t>
    <rPh sb="5" eb="7">
      <t>シュツリョク</t>
    </rPh>
    <rPh sb="17" eb="19">
      <t>カクニン</t>
    </rPh>
    <rPh sb="19" eb="20">
      <t>ズ</t>
    </rPh>
    <phoneticPr fontId="1"/>
  </si>
  <si>
    <t>本船機関士への指示操作</t>
  </si>
  <si>
    <t>WiFi-AP BOX
WB-01</t>
    <phoneticPr fontId="1"/>
  </si>
  <si>
    <t>電源異常</t>
  </si>
  <si>
    <t>WiFi-APを機関室内に２つ装備する
ブレーカーを装備して過電流から機器を保護する</t>
  </si>
  <si>
    <t>是</t>
  </si>
  <si>
    <t>－</t>
  </si>
  <si>
    <t>スマートフォンがアップロードする情報（所在・転倒・呼び出し・返信）をアップロードできない</t>
    <rPh sb="15" eb="17">
      <t>ジョウホウ</t>
    </rPh>
    <rPh sb="18" eb="20">
      <t>ショザイ</t>
    </rPh>
    <rPh sb="21" eb="23">
      <t>テントウ</t>
    </rPh>
    <rPh sb="24" eb="25">
      <t>ヨ</t>
    </rPh>
    <rPh sb="26" eb="27">
      <t>ダ</t>
    </rPh>
    <rPh sb="29" eb="31">
      <t>ヘンシン</t>
    </rPh>
    <phoneticPr fontId="1"/>
  </si>
  <si>
    <t>(片側のWiFi-APが生きていた場合)特に問題は起こらない</t>
    <rPh sb="0" eb="2">
      <t>カタガワ</t>
    </rPh>
    <rPh sb="11" eb="12">
      <t>イ</t>
    </rPh>
    <rPh sb="16" eb="18">
      <t>バアイ</t>
    </rPh>
    <rPh sb="19" eb="20">
      <t>トク</t>
    </rPh>
    <rPh sb="21" eb="23">
      <t>モンダイ</t>
    </rPh>
    <rPh sb="24" eb="25">
      <t>オ</t>
    </rPh>
    <phoneticPr fontId="1"/>
  </si>
  <si>
    <t>機関制御室内PC</t>
    <rPh sb="5" eb="6">
      <t>ナイ</t>
    </rPh>
    <phoneticPr fontId="1"/>
  </si>
  <si>
    <t>なし</t>
  </si>
  <si>
    <t>機関制御室の所在情報は影響を受けない</t>
  </si>
  <si>
    <t>ブレーカーを装備して過電流から機器を保護する
MSBの系統をNo1/No2で別に接続する。</t>
  </si>
  <si>
    <t>（双方のWiFi-APがダウンした場合)FOCが機関士の状態を把握できなくなる</t>
    <rPh sb="0" eb="2">
      <t>ソウホウ</t>
    </rPh>
    <rPh sb="16" eb="18">
      <t>バアイ</t>
    </rPh>
    <rPh sb="22" eb="25">
      <t>キカンシ</t>
    </rPh>
    <rPh sb="26" eb="28">
      <t>ジョウタイ</t>
    </rPh>
    <rPh sb="29" eb="31">
      <t>ハアク</t>
    </rPh>
    <phoneticPr fontId="1"/>
  </si>
  <si>
    <t>船上PCのアプリ画面に機関士のスマートフォンが圏外になったことが表示される</t>
    <rPh sb="0" eb="2">
      <t>センジョウ</t>
    </rPh>
    <rPh sb="8" eb="10">
      <t>ガメン</t>
    </rPh>
    <rPh sb="11" eb="14">
      <t>キカンシ</t>
    </rPh>
    <rPh sb="23" eb="25">
      <t>ケンガイ</t>
    </rPh>
    <rPh sb="32" eb="34">
      <t>ヒョウジ</t>
    </rPh>
    <phoneticPr fontId="1"/>
  </si>
  <si>
    <t>陸上機関長</t>
    <rPh sb="0" eb="5">
      <t>リクジョウキカンチョウ</t>
    </rPh>
    <phoneticPr fontId="1"/>
  </si>
  <si>
    <t>クラウドアプリの画面に機関士のスマートフォンが圏外になったことが表示される</t>
    <rPh sb="8" eb="10">
      <t>ガメン</t>
    </rPh>
    <rPh sb="11" eb="14">
      <t>キカンシ</t>
    </rPh>
    <rPh sb="23" eb="25">
      <t>ケンガイ</t>
    </rPh>
    <rPh sb="32" eb="34">
      <t>ヒョウジ</t>
    </rPh>
    <phoneticPr fontId="1"/>
  </si>
  <si>
    <t>WiFi-APを機関室内に２つ装備する</t>
  </si>
  <si>
    <t>FOCが機関士の状態を把握できなくなる</t>
    <rPh sb="3" eb="6">
      <t>キカンシ</t>
    </rPh>
    <rPh sb="7" eb="9">
      <t>ジョウタイ</t>
    </rPh>
    <rPh sb="10" eb="12">
      <t>ハアク</t>
    </rPh>
    <phoneticPr fontId="1"/>
  </si>
  <si>
    <t>なし（二系統中一系統の故障と想定）</t>
  </si>
  <si>
    <t>通信異常</t>
  </si>
  <si>
    <t>WiFi-APを機関室内に２つ装備する
二系統のWiFi-APはメッシュ接続とする</t>
  </si>
  <si>
    <t>配線異常</t>
  </si>
  <si>
    <t>WiFi-APを機関室内に２つ装備する
二系統のWiFi-APはメッシュ接続とする
想定される容量・台数に余裕を持った機器選定とする</t>
  </si>
  <si>
    <t>WiFi接続時にSSIDを非公開とすることで、イリーガルな接続を排除する</t>
  </si>
  <si>
    <t>スマートフォンがアップロードする情報が書き換えられる。</t>
  </si>
  <si>
    <t>FOCが機関士の状態を正しく把握できなくなる</t>
  </si>
  <si>
    <t>是</t>
    <phoneticPr fontId="1"/>
  </si>
  <si>
    <t>データの欠損があったときにスマートフォンはケンガイであると表示する方向で検討中</t>
  </si>
  <si>
    <t>伝送情報の品質低下</t>
  </si>
  <si>
    <t>信頼できる機器を選定・購入する</t>
    <rPh sb="0" eb="2">
      <t>シンライ</t>
    </rPh>
    <rPh sb="5" eb="7">
      <t>キキ</t>
    </rPh>
    <rPh sb="8" eb="10">
      <t>センテイ</t>
    </rPh>
    <rPh sb="11" eb="13">
      <t>コウニュウ</t>
    </rPh>
    <phoneticPr fontId="1"/>
  </si>
  <si>
    <t>－</t>
    <phoneticPr fontId="1"/>
  </si>
  <si>
    <t>対策が不十分だと考えられる場合は受信アプリ側で品質をモニタリングする機能実装は考えうる（計画外）</t>
    <rPh sb="0" eb="2">
      <t>タイサク</t>
    </rPh>
    <rPh sb="3" eb="6">
      <t>フジュウブン</t>
    </rPh>
    <rPh sb="8" eb="9">
      <t>カンガ</t>
    </rPh>
    <rPh sb="13" eb="15">
      <t>バアイ</t>
    </rPh>
    <rPh sb="16" eb="18">
      <t>ジュシン</t>
    </rPh>
    <rPh sb="21" eb="22">
      <t>ガワ</t>
    </rPh>
    <rPh sb="23" eb="25">
      <t>ヒンシツ</t>
    </rPh>
    <rPh sb="34" eb="36">
      <t>キノウ</t>
    </rPh>
    <rPh sb="36" eb="38">
      <t>ジッソウ</t>
    </rPh>
    <rPh sb="39" eb="40">
      <t>カンガ</t>
    </rPh>
    <rPh sb="44" eb="47">
      <t>ケイカクガイ</t>
    </rPh>
    <phoneticPr fontId="1"/>
  </si>
  <si>
    <t>WiFi-AP BOX
WB-02</t>
    <phoneticPr fontId="1"/>
  </si>
  <si>
    <t>Smart Phone
SP-01</t>
    <phoneticPr fontId="1"/>
  </si>
  <si>
    <t>船内電話を使用して状況確認を行う
スマートフォンの電池残量をクラウドから確認できる
スマホ充電の運用ルールを明文化</t>
    <rPh sb="0" eb="2">
      <t>センナイ</t>
    </rPh>
    <rPh sb="2" eb="4">
      <t>デンワ</t>
    </rPh>
    <rPh sb="5" eb="7">
      <t>シヨウ</t>
    </rPh>
    <rPh sb="9" eb="11">
      <t>ジョウキョウ</t>
    </rPh>
    <rPh sb="11" eb="13">
      <t>カクニン</t>
    </rPh>
    <rPh sb="14" eb="15">
      <t>オコナ</t>
    </rPh>
    <rPh sb="25" eb="29">
      <t>デンチザンリョウ</t>
    </rPh>
    <rPh sb="36" eb="38">
      <t>カクニン</t>
    </rPh>
    <rPh sb="45" eb="47">
      <t>ジュウデン</t>
    </rPh>
    <rPh sb="48" eb="50">
      <t>ウンヨウ</t>
    </rPh>
    <rPh sb="54" eb="57">
      <t>メイブンカ</t>
    </rPh>
    <phoneticPr fontId="1"/>
  </si>
  <si>
    <t>機関制御室の所在情報は影響を受けない</t>
    <phoneticPr fontId="1"/>
  </si>
  <si>
    <t>船内電話を使用して状況確認を行う</t>
    <rPh sb="0" eb="2">
      <t>センナイ</t>
    </rPh>
    <rPh sb="2" eb="4">
      <t>デンワ</t>
    </rPh>
    <rPh sb="5" eb="7">
      <t>シヨウ</t>
    </rPh>
    <rPh sb="9" eb="11">
      <t>ジョウキョウ</t>
    </rPh>
    <rPh sb="11" eb="13">
      <t>カクニン</t>
    </rPh>
    <rPh sb="14" eb="15">
      <t>オコナ</t>
    </rPh>
    <phoneticPr fontId="1"/>
  </si>
  <si>
    <t>センサ異常</t>
  </si>
  <si>
    <t>（BLE受信機異常）
船内電話を使用して状況確認を行う</t>
    <rPh sb="4" eb="7">
      <t>ジュシンキ</t>
    </rPh>
    <rPh sb="7" eb="9">
      <t>イジョウ</t>
    </rPh>
    <phoneticPr fontId="1"/>
  </si>
  <si>
    <t>スマートフォンがアップロードする情報（所在）をアップロードできない</t>
    <rPh sb="15" eb="17">
      <t>ジョウホウ</t>
    </rPh>
    <rPh sb="18" eb="20">
      <t>ショザイ</t>
    </rPh>
    <phoneticPr fontId="1"/>
  </si>
  <si>
    <t>（加速度センサ異常）
定期的にセンサーの動作テスト。校正を実施</t>
    <rPh sb="1" eb="4">
      <t>カソクド</t>
    </rPh>
    <rPh sb="7" eb="9">
      <t>イジョウ</t>
    </rPh>
    <rPh sb="11" eb="14">
      <t>テイキテキ</t>
    </rPh>
    <rPh sb="20" eb="22">
      <t>ドウサ</t>
    </rPh>
    <rPh sb="26" eb="28">
      <t>コウセイ</t>
    </rPh>
    <rPh sb="27" eb="28">
      <t>タダ</t>
    </rPh>
    <rPh sb="29" eb="31">
      <t>ジッシ</t>
    </rPh>
    <phoneticPr fontId="1"/>
  </si>
  <si>
    <t>スマートフォンがアップロードする情報（転倒）をアップロードできない</t>
    <rPh sb="15" eb="17">
      <t>ジョウホウ</t>
    </rPh>
    <rPh sb="19" eb="21">
      <t>テントウ</t>
    </rPh>
    <phoneticPr fontId="1"/>
  </si>
  <si>
    <t>FOCが機関士の転倒状態を把握できなくなる</t>
    <rPh sb="3" eb="6">
      <t>キカンシ</t>
    </rPh>
    <rPh sb="10" eb="12">
      <t>ジョウタイ</t>
    </rPh>
    <rPh sb="12" eb="14">
      <t>ハアク</t>
    </rPh>
    <phoneticPr fontId="1"/>
  </si>
  <si>
    <t>アプリ側で加速度センサの値に変化が無くなったらエラーを出すなどの検知方法を検討する</t>
    <rPh sb="3" eb="4">
      <t>ガワ</t>
    </rPh>
    <rPh sb="5" eb="8">
      <t>カソクド</t>
    </rPh>
    <rPh sb="12" eb="13">
      <t>アタイ</t>
    </rPh>
    <rPh sb="14" eb="16">
      <t>ヘンカ</t>
    </rPh>
    <rPh sb="17" eb="18">
      <t>ナ</t>
    </rPh>
    <rPh sb="27" eb="28">
      <t>ダ</t>
    </rPh>
    <rPh sb="32" eb="36">
      <t>ケンチホウホウ</t>
    </rPh>
    <rPh sb="37" eb="39">
      <t>ケントウ</t>
    </rPh>
    <phoneticPr fontId="1"/>
  </si>
  <si>
    <t>船内電話を使用して状況確認を行う
定期的なタスクキル・再起動を実施する運用ルール
アプリの動作を軽いものとなるように作成する。
スマホにインストールするアプリに制限を設ける（なんでもかんでもOKではない）</t>
    <rPh sb="17" eb="20">
      <t>テイキテキ</t>
    </rPh>
    <rPh sb="27" eb="30">
      <t>サイキドウ</t>
    </rPh>
    <rPh sb="31" eb="33">
      <t>ジッシ</t>
    </rPh>
    <rPh sb="35" eb="37">
      <t>ウンヨウ</t>
    </rPh>
    <rPh sb="45" eb="47">
      <t>ドウサ</t>
    </rPh>
    <rPh sb="48" eb="49">
      <t>カル</t>
    </rPh>
    <rPh sb="58" eb="60">
      <t>サクセイ</t>
    </rPh>
    <rPh sb="80" eb="82">
      <t>セイゲン</t>
    </rPh>
    <rPh sb="83" eb="84">
      <t>モウ</t>
    </rPh>
    <phoneticPr fontId="1"/>
  </si>
  <si>
    <t>FOCが機関士の状態を把握できなくなる
機関士からのアクションが伝わらない</t>
    <rPh sb="3" eb="6">
      <t>キカンシ</t>
    </rPh>
    <rPh sb="7" eb="9">
      <t>ジョウタイ</t>
    </rPh>
    <rPh sb="10" eb="12">
      <t>ハアク</t>
    </rPh>
    <rPh sb="20" eb="23">
      <t>キカンシ</t>
    </rPh>
    <rPh sb="32" eb="33">
      <t>ツタ</t>
    </rPh>
    <phoneticPr fontId="1"/>
  </si>
  <si>
    <r>
      <t xml:space="preserve">スマホの生体認証、パスコード管理を実施し、イリーガルなアクセスを排除する。
端末偽装の排除方法は現在未搭載
</t>
    </r>
    <r>
      <rPr>
        <sz val="10"/>
        <color rgb="FF92D050"/>
        <rFont val="Meiryo UI"/>
        <family val="3"/>
        <charset val="128"/>
      </rPr>
      <t>ワンタイムパスなどのパスコード認証を検討</t>
    </r>
    <rPh sb="4" eb="8">
      <t>セイタイニンショウ</t>
    </rPh>
    <rPh sb="14" eb="16">
      <t>カンリ</t>
    </rPh>
    <rPh sb="17" eb="19">
      <t>ジッシ</t>
    </rPh>
    <rPh sb="32" eb="34">
      <t>ハイジョ</t>
    </rPh>
    <rPh sb="38" eb="40">
      <t>タンマツ</t>
    </rPh>
    <rPh sb="40" eb="42">
      <t>ギソウ</t>
    </rPh>
    <rPh sb="43" eb="45">
      <t>ハイジョ</t>
    </rPh>
    <rPh sb="45" eb="47">
      <t>ホウホウ</t>
    </rPh>
    <rPh sb="48" eb="50">
      <t>ゲンザイ</t>
    </rPh>
    <rPh sb="50" eb="53">
      <t>ミトウサイ</t>
    </rPh>
    <rPh sb="69" eb="71">
      <t>ニンショウ</t>
    </rPh>
    <rPh sb="72" eb="74">
      <t>ケントウ</t>
    </rPh>
    <phoneticPr fontId="1"/>
  </si>
  <si>
    <t>スマートフォンがアップロードする情報が書き換えられる。</t>
    <phoneticPr fontId="1"/>
  </si>
  <si>
    <t>クラウドのアプリがローカルPC経由でデータアップロードか、クラウドに直接アップロードか識別出来るように設計しなければいけない。</t>
    <rPh sb="15" eb="17">
      <t>ケイユ</t>
    </rPh>
    <rPh sb="34" eb="36">
      <t>チョクセツ</t>
    </rPh>
    <rPh sb="43" eb="45">
      <t>シキベツ</t>
    </rPh>
    <rPh sb="45" eb="47">
      <t>デキ</t>
    </rPh>
    <rPh sb="51" eb="53">
      <t>セッケイ</t>
    </rPh>
    <phoneticPr fontId="1"/>
  </si>
  <si>
    <t>なし　ケンガイ表示を検討
攻撃に関してNo25を参照</t>
    <rPh sb="7" eb="9">
      <t>ヒョウジ</t>
    </rPh>
    <rPh sb="10" eb="12">
      <t>ケントウ</t>
    </rPh>
    <rPh sb="13" eb="15">
      <t>コウゲキ</t>
    </rPh>
    <rPh sb="16" eb="17">
      <t>カン</t>
    </rPh>
    <rPh sb="24" eb="26">
      <t>サンショウ</t>
    </rPh>
    <phoneticPr fontId="1"/>
  </si>
  <si>
    <t>機器の信頼性テストを実施した上で採用可否を決定する。</t>
    <rPh sb="0" eb="2">
      <t>キキ</t>
    </rPh>
    <rPh sb="3" eb="6">
      <t>シンライセイ</t>
    </rPh>
    <rPh sb="10" eb="12">
      <t>ジッシ</t>
    </rPh>
    <rPh sb="14" eb="15">
      <t>ウエ</t>
    </rPh>
    <rPh sb="16" eb="18">
      <t>サイヨウ</t>
    </rPh>
    <rPh sb="18" eb="20">
      <t>カヒ</t>
    </rPh>
    <rPh sb="21" eb="23">
      <t>ケッテイ</t>
    </rPh>
    <phoneticPr fontId="1"/>
  </si>
  <si>
    <t>BLE Beacon
BB-01</t>
    <phoneticPr fontId="1"/>
  </si>
  <si>
    <t>自己発電だけでなくバッテリーを装備する
バッテリー交換タイミングの見える化</t>
    <rPh sb="0" eb="4">
      <t>ジコハツデン</t>
    </rPh>
    <rPh sb="15" eb="17">
      <t>ソウビ</t>
    </rPh>
    <rPh sb="25" eb="27">
      <t>コウカン</t>
    </rPh>
    <rPh sb="33" eb="34">
      <t>ミ</t>
    </rPh>
    <rPh sb="36" eb="37">
      <t>カ</t>
    </rPh>
    <phoneticPr fontId="1"/>
  </si>
  <si>
    <t>スマートフォンが特定の場所の所在情報を取得できない</t>
    <rPh sb="8" eb="10">
      <t>トクテイ</t>
    </rPh>
    <rPh sb="11" eb="13">
      <t>バショ</t>
    </rPh>
    <rPh sb="14" eb="16">
      <t>ショザイ</t>
    </rPh>
    <rPh sb="16" eb="18">
      <t>ジョウホウ</t>
    </rPh>
    <rPh sb="18" eb="20">
      <t>シュトク</t>
    </rPh>
    <phoneticPr fontId="1"/>
  </si>
  <si>
    <t>（特定の場所で）FOCが機関士の所在を把握できなくなる</t>
    <rPh sb="0" eb="2">
      <t>トクテイ</t>
    </rPh>
    <rPh sb="3" eb="5">
      <t>バショ</t>
    </rPh>
    <rPh sb="10" eb="13">
      <t>キカンシ</t>
    </rPh>
    <rPh sb="14" eb="16">
      <t>ショザイ</t>
    </rPh>
    <rPh sb="17" eb="19">
      <t>ハアク</t>
    </rPh>
    <phoneticPr fontId="1"/>
  </si>
  <si>
    <t>船上PCのアプリ画面に機関士の正しい位置が表示されなくなる（フロアを移動する、機関制御室に入室した場合は表示される）</t>
    <rPh sb="0" eb="2">
      <t>センジョウ</t>
    </rPh>
    <rPh sb="8" eb="10">
      <t>ガメン</t>
    </rPh>
    <rPh sb="11" eb="14">
      <t>キカンシ</t>
    </rPh>
    <rPh sb="15" eb="16">
      <t>タダ</t>
    </rPh>
    <rPh sb="18" eb="20">
      <t>イチ</t>
    </rPh>
    <rPh sb="21" eb="23">
      <t>ヒョウジ</t>
    </rPh>
    <rPh sb="34" eb="36">
      <t>イドウ</t>
    </rPh>
    <rPh sb="39" eb="41">
      <t>キカン</t>
    </rPh>
    <rPh sb="41" eb="44">
      <t>セイギョシツ</t>
    </rPh>
    <rPh sb="45" eb="47">
      <t>ニュウシツ</t>
    </rPh>
    <rPh sb="49" eb="51">
      <t>バアイ</t>
    </rPh>
    <rPh sb="52" eb="54">
      <t>ヒョウジ</t>
    </rPh>
    <phoneticPr fontId="1"/>
  </si>
  <si>
    <t>クラウドアプリの画面に機関士の正しい位置が表示されなくなる（フロアを移動する、機関制御室に入室した場合は表示される）</t>
    <rPh sb="8" eb="10">
      <t>ガメン</t>
    </rPh>
    <rPh sb="11" eb="14">
      <t>キカンシ</t>
    </rPh>
    <rPh sb="15" eb="16">
      <t>タダ</t>
    </rPh>
    <rPh sb="18" eb="20">
      <t>イチ</t>
    </rPh>
    <rPh sb="21" eb="23">
      <t>ヒョウジ</t>
    </rPh>
    <rPh sb="34" eb="36">
      <t>イドウ</t>
    </rPh>
    <rPh sb="45" eb="47">
      <t>ニュウシツ</t>
    </rPh>
    <rPh sb="49" eb="51">
      <t>バアイ</t>
    </rPh>
    <rPh sb="52" eb="54">
      <t>ヒョウジ</t>
    </rPh>
    <phoneticPr fontId="1"/>
  </si>
  <si>
    <t>&lt;完全な機能停止&gt;
船内電話を使用して状況確認を行う
複数のBLEセンサを装備する</t>
    <rPh sb="1" eb="3">
      <t>カンゼン</t>
    </rPh>
    <rPh sb="4" eb="8">
      <t>キノウテイシ</t>
    </rPh>
    <rPh sb="10" eb="12">
      <t>センナイ</t>
    </rPh>
    <rPh sb="12" eb="14">
      <t>デンワ</t>
    </rPh>
    <rPh sb="15" eb="17">
      <t>シヨウ</t>
    </rPh>
    <rPh sb="19" eb="21">
      <t>ジョウキョウ</t>
    </rPh>
    <rPh sb="21" eb="23">
      <t>カクニン</t>
    </rPh>
    <rPh sb="24" eb="25">
      <t>オコナ</t>
    </rPh>
    <phoneticPr fontId="1"/>
  </si>
  <si>
    <t>所定のセンサーから5日くらい？データが入ってこない場合、センサ故障としてアプリ側でアラートを出す機能を実装する</t>
    <rPh sb="0" eb="2">
      <t>ショテイ</t>
    </rPh>
    <rPh sb="10" eb="11">
      <t>ヒ</t>
    </rPh>
    <rPh sb="19" eb="20">
      <t>ハイ</t>
    </rPh>
    <rPh sb="25" eb="27">
      <t>バアイ</t>
    </rPh>
    <rPh sb="31" eb="33">
      <t>コショウ</t>
    </rPh>
    <rPh sb="39" eb="40">
      <t>ガワ</t>
    </rPh>
    <rPh sb="46" eb="47">
      <t>ダ</t>
    </rPh>
    <rPh sb="48" eb="50">
      <t>キノウ</t>
    </rPh>
    <rPh sb="51" eb="53">
      <t>ジッソウ</t>
    </rPh>
    <phoneticPr fontId="1"/>
  </si>
  <si>
    <t>&lt;機能劣化&gt;
なし</t>
    <rPh sb="1" eb="5">
      <t>キノウレッカ</t>
    </rPh>
    <phoneticPr fontId="1"/>
  </si>
  <si>
    <t>所定のセンサーから一か月くらい？長期間データが閾値をこえない場合、センサ劣化としてアプリ側でアラートを出す機能を実装する</t>
    <rPh sb="0" eb="2">
      <t>ショテイ</t>
    </rPh>
    <rPh sb="9" eb="10">
      <t>イッ</t>
    </rPh>
    <rPh sb="11" eb="12">
      <t>ゲツ</t>
    </rPh>
    <rPh sb="16" eb="19">
      <t>チョウキカン</t>
    </rPh>
    <rPh sb="23" eb="25">
      <t>シキイチ</t>
    </rPh>
    <rPh sb="30" eb="32">
      <t>バアイ</t>
    </rPh>
    <rPh sb="36" eb="38">
      <t>レッカ</t>
    </rPh>
    <rPh sb="44" eb="45">
      <t>ガワ</t>
    </rPh>
    <rPh sb="51" eb="52">
      <t>ダ</t>
    </rPh>
    <rPh sb="53" eb="55">
      <t>キノウ</t>
    </rPh>
    <rPh sb="56" eb="58">
      <t>ジッソウ</t>
    </rPh>
    <phoneticPr fontId="1"/>
  </si>
  <si>
    <t>船内電話を使用して状況確認を行う
複数のBLEセンサを装備する</t>
    <rPh sb="0" eb="2">
      <t>センナイ</t>
    </rPh>
    <rPh sb="2" eb="4">
      <t>デンワ</t>
    </rPh>
    <rPh sb="5" eb="7">
      <t>シヨウ</t>
    </rPh>
    <rPh sb="9" eb="11">
      <t>ジョウキョウ</t>
    </rPh>
    <rPh sb="11" eb="13">
      <t>カクニン</t>
    </rPh>
    <rPh sb="14" eb="15">
      <t>オコナ</t>
    </rPh>
    <phoneticPr fontId="1"/>
  </si>
  <si>
    <t>BLE Beacon
BB-02</t>
    <phoneticPr fontId="1"/>
  </si>
  <si>
    <t>BLE Beacon
BB-03</t>
    <phoneticPr fontId="1"/>
  </si>
  <si>
    <t>Rooter
RH-01</t>
    <phoneticPr fontId="1"/>
  </si>
  <si>
    <t>機関士所持のスイッチ情報はスマホケンガイの時に表示される仕様になっているか要確認</t>
    <rPh sb="21" eb="22">
      <t>トキ</t>
    </rPh>
    <rPh sb="28" eb="30">
      <t>シヨウ</t>
    </rPh>
    <rPh sb="37" eb="40">
      <t>ヨウカクニン</t>
    </rPh>
    <phoneticPr fontId="1"/>
  </si>
  <si>
    <t>Ethernet Hub
EH-01</t>
    <phoneticPr fontId="1"/>
  </si>
  <si>
    <t>船内電話を使用して状況確認を行う
スマートフォンのアプリ（Line、Teams）で状況確認を行う</t>
    <rPh sb="0" eb="2">
      <t>センナイ</t>
    </rPh>
    <rPh sb="2" eb="4">
      <t>デンワ</t>
    </rPh>
    <rPh sb="5" eb="7">
      <t>シヨウ</t>
    </rPh>
    <rPh sb="9" eb="13">
      <t>ジョウキョウカクニン</t>
    </rPh>
    <rPh sb="14" eb="15">
      <t>オコナ</t>
    </rPh>
    <rPh sb="41" eb="43">
      <t>ジョウキョウ</t>
    </rPh>
    <rPh sb="43" eb="45">
      <t>カクニン</t>
    </rPh>
    <rPh sb="46" eb="47">
      <t>オコナ</t>
    </rPh>
    <phoneticPr fontId="1"/>
  </si>
  <si>
    <t>船上PCがスマートフォンからの情報を取得できない
船上PCがクラウドに機関士所在・状態をアップロードできない</t>
    <rPh sb="0" eb="1">
      <t>センジョウ</t>
    </rPh>
    <rPh sb="14" eb="16">
      <t>ジョウホウ</t>
    </rPh>
    <rPh sb="17" eb="19">
      <t>シュトク</t>
    </rPh>
    <rPh sb="24" eb="26">
      <t>センジョウ</t>
    </rPh>
    <rPh sb="34" eb="37">
      <t>キカンシ</t>
    </rPh>
    <rPh sb="37" eb="39">
      <t>ショザイ</t>
    </rPh>
    <rPh sb="40" eb="42">
      <t>ジョウタイ</t>
    </rPh>
    <phoneticPr fontId="1"/>
  </si>
  <si>
    <t>スマホがアップロードしたタイムスタンプとクラウドが受け取ったタイムスタンプの時差が広がるとネットワーク劣化のアラートを出す指標になるか？</t>
    <rPh sb="25" eb="26">
      <t>ウ</t>
    </rPh>
    <rPh sb="27" eb="28">
      <t>ト</t>
    </rPh>
    <rPh sb="38" eb="40">
      <t>ジサ</t>
    </rPh>
    <rPh sb="41" eb="42">
      <t>ヒロ</t>
    </rPh>
    <rPh sb="51" eb="53">
      <t>レッカ</t>
    </rPh>
    <rPh sb="59" eb="60">
      <t>ダ</t>
    </rPh>
    <rPh sb="61" eb="63">
      <t>シヒョウ</t>
    </rPh>
    <phoneticPr fontId="1"/>
  </si>
  <si>
    <t>所在検知PC
PC-01</t>
    <rPh sb="0" eb="4">
      <t>ショザイケンチ</t>
    </rPh>
    <phoneticPr fontId="1"/>
  </si>
  <si>
    <t>船内電話を使用して状況確認を行う
スマートフォンのアプリ（Line、Teams）で状況確認を行う
設定情報はクラウド側で保持する</t>
    <rPh sb="0" eb="2">
      <t>センナイ</t>
    </rPh>
    <rPh sb="2" eb="4">
      <t>デンワ</t>
    </rPh>
    <rPh sb="5" eb="7">
      <t>シヨウ</t>
    </rPh>
    <rPh sb="9" eb="13">
      <t>ジョウキョウカクニン</t>
    </rPh>
    <rPh sb="14" eb="15">
      <t>オコナ</t>
    </rPh>
    <rPh sb="41" eb="43">
      <t>ジョウキョウ</t>
    </rPh>
    <rPh sb="43" eb="45">
      <t>カクニン</t>
    </rPh>
    <rPh sb="46" eb="47">
      <t>オコナ</t>
    </rPh>
    <rPh sb="49" eb="53">
      <t>セッテイジョウホウ</t>
    </rPh>
    <rPh sb="58" eb="59">
      <t>ガワ</t>
    </rPh>
    <rPh sb="60" eb="62">
      <t>ホジ</t>
    </rPh>
    <phoneticPr fontId="1"/>
  </si>
  <si>
    <t>船内電話を使用して状況確認を行う
スマートフォンのアプリ（Line、Teams）で状況確認を行う
アプリの動作を軽いものとなるように作成する。
インストールするアプリに制限を設ける（なんでもかんでもOKではない）</t>
    <rPh sb="0" eb="2">
      <t>センナイ</t>
    </rPh>
    <rPh sb="2" eb="4">
      <t>デンワ</t>
    </rPh>
    <rPh sb="5" eb="7">
      <t>シヨウ</t>
    </rPh>
    <rPh sb="9" eb="13">
      <t>ジョウキョウカクニン</t>
    </rPh>
    <rPh sb="14" eb="15">
      <t>オコナ</t>
    </rPh>
    <rPh sb="41" eb="43">
      <t>ジョウキョウ</t>
    </rPh>
    <rPh sb="43" eb="45">
      <t>カクニン</t>
    </rPh>
    <rPh sb="46" eb="47">
      <t>オコナ</t>
    </rPh>
    <phoneticPr fontId="1"/>
  </si>
  <si>
    <t>パソコンのログインパスワード設定
アプリへのログインパスワード設定
未使用物理ポートのロック</t>
    <rPh sb="14" eb="16">
      <t>セッテイ</t>
    </rPh>
    <rPh sb="31" eb="33">
      <t>セッテイ</t>
    </rPh>
    <rPh sb="34" eb="37">
      <t>ミシヨウ</t>
    </rPh>
    <rPh sb="37" eb="39">
      <t>ブツリ</t>
    </rPh>
    <phoneticPr fontId="1"/>
  </si>
  <si>
    <t>船上PCがスマートフォンからの情報を正しく取得できない
船上PCがクラウドに正しい機関士所在・状態をアップロードできない</t>
    <rPh sb="0" eb="1">
      <t>センジョウ</t>
    </rPh>
    <rPh sb="14" eb="16">
      <t>ジョウホウ</t>
    </rPh>
    <rPh sb="18" eb="19">
      <t>タダ</t>
    </rPh>
    <rPh sb="21" eb="23">
      <t>シュトク</t>
    </rPh>
    <rPh sb="27" eb="29">
      <t>センジョウ</t>
    </rPh>
    <rPh sb="38" eb="39">
      <t>タダ</t>
    </rPh>
    <rPh sb="41" eb="44">
      <t>キカンシ</t>
    </rPh>
    <rPh sb="43" eb="45">
      <t>ショザイ</t>
    </rPh>
    <rPh sb="46" eb="48">
      <t>ジョウタイ</t>
    </rPh>
    <phoneticPr fontId="1"/>
  </si>
  <si>
    <t>FOCが機関士の正しい状態を把握できなくなる</t>
    <rPh sb="3" eb="6">
      <t>キカンシ</t>
    </rPh>
    <rPh sb="8" eb="9">
      <t>タダ</t>
    </rPh>
    <rPh sb="11" eb="13">
      <t>ジョウタイ</t>
    </rPh>
    <rPh sb="14" eb="16">
      <t>ハアク</t>
    </rPh>
    <phoneticPr fontId="1"/>
  </si>
  <si>
    <t>設定データの保管・内容はクラウドが正とする。ログデータが本船PCとクラウドのデータに差異が生じた場合の照合機能は実装なし（通信容量削減のため）</t>
    <rPh sb="0" eb="2">
      <t>セッテイ</t>
    </rPh>
    <rPh sb="6" eb="8">
      <t>ホカン</t>
    </rPh>
    <rPh sb="9" eb="11">
      <t>ナイヨウ</t>
    </rPh>
    <rPh sb="17" eb="18">
      <t>タダ</t>
    </rPh>
    <rPh sb="28" eb="30">
      <t>ホンフネ</t>
    </rPh>
    <rPh sb="42" eb="43">
      <t>サ</t>
    </rPh>
    <rPh sb="43" eb="44">
      <t>コト</t>
    </rPh>
    <rPh sb="45" eb="46">
      <t>ショウ</t>
    </rPh>
    <rPh sb="48" eb="50">
      <t>バアイ</t>
    </rPh>
    <rPh sb="51" eb="53">
      <t>ショウゴウ</t>
    </rPh>
    <rPh sb="53" eb="55">
      <t>キノウ</t>
    </rPh>
    <rPh sb="56" eb="58">
      <t>ジッソウ</t>
    </rPh>
    <rPh sb="61" eb="65">
      <t>ツウシンヨウリョウ</t>
    </rPh>
    <rPh sb="65" eb="67">
      <t>サクゲン</t>
    </rPh>
    <phoneticPr fontId="1"/>
  </si>
  <si>
    <t>RFID検知PC
PC-02</t>
    <rPh sb="4" eb="6">
      <t>ケンチ</t>
    </rPh>
    <phoneticPr fontId="1"/>
  </si>
  <si>
    <t>船内電話を使用して状況確認を行う
スマートフォンのアプリ（Line、Teams）で状況確認を行う
BLEによる所在情報は取得可能</t>
    <rPh sb="0" eb="2">
      <t>センナイ</t>
    </rPh>
    <rPh sb="2" eb="4">
      <t>デンワ</t>
    </rPh>
    <rPh sb="5" eb="7">
      <t>シヨウ</t>
    </rPh>
    <rPh sb="9" eb="13">
      <t>ジョウキョウカクニン</t>
    </rPh>
    <rPh sb="14" eb="15">
      <t>オコナ</t>
    </rPh>
    <rPh sb="41" eb="43">
      <t>ジョウキョウ</t>
    </rPh>
    <rPh sb="43" eb="45">
      <t>カクニン</t>
    </rPh>
    <rPh sb="46" eb="47">
      <t>オコナ</t>
    </rPh>
    <rPh sb="60" eb="64">
      <t>シュトクカノウ</t>
    </rPh>
    <phoneticPr fontId="1"/>
  </si>
  <si>
    <t>船上PCがRFIDの所在情報（機関制御室）を取得できない</t>
    <rPh sb="9" eb="13">
      <t>ショザイジョウホウ</t>
    </rPh>
    <rPh sb="21" eb="23">
      <t>シュトク</t>
    </rPh>
    <phoneticPr fontId="1"/>
  </si>
  <si>
    <t>FOCが機関士の機関制御室の在室有無を確認できない</t>
    <rPh sb="2" eb="5">
      <t>キカンシ</t>
    </rPh>
    <rPh sb="13" eb="15">
      <t>ザイシツ</t>
    </rPh>
    <rPh sb="15" eb="17">
      <t>ウム</t>
    </rPh>
    <rPh sb="18" eb="20">
      <t>カクニン</t>
    </rPh>
    <phoneticPr fontId="1"/>
  </si>
  <si>
    <t>なし（機関制御室内でBLE信号が取得できない場合[＝要検証]はスマートフォンンの圏外表示がなされる）</t>
    <rPh sb="8" eb="9">
      <t>ナイ</t>
    </rPh>
    <rPh sb="13" eb="15">
      <t>シンゴウ</t>
    </rPh>
    <rPh sb="16" eb="18">
      <t>シュトク</t>
    </rPh>
    <rPh sb="22" eb="24">
      <t>バアイ</t>
    </rPh>
    <rPh sb="26" eb="29">
      <t>ヨウケンショウ</t>
    </rPh>
    <rPh sb="40" eb="42">
      <t>ケンガイ</t>
    </rPh>
    <rPh sb="42" eb="44">
      <t>ヒョウジ</t>
    </rPh>
    <phoneticPr fontId="1"/>
  </si>
  <si>
    <t>機関制御室でBLEの電波が満遍なく受信可能か要検証</t>
    <rPh sb="0" eb="5">
      <t>キカンセイギョシツ</t>
    </rPh>
    <rPh sb="10" eb="12">
      <t>デンパ</t>
    </rPh>
    <rPh sb="13" eb="15">
      <t>マンベン</t>
    </rPh>
    <rPh sb="17" eb="21">
      <t>ジュシンカノウ</t>
    </rPh>
    <rPh sb="22" eb="25">
      <t>ヨウケンショウ</t>
    </rPh>
    <phoneticPr fontId="1"/>
  </si>
  <si>
    <t>船内電話を使用して状況確認を行う
スマートフォンのアプリ（Line、Teams）で状況確認を行う
インストールするアプリに制限を設ける（なんでもかんでもOKではない）
BLEによる所在情報は取得可能</t>
    <rPh sb="0" eb="2">
      <t>センナイ</t>
    </rPh>
    <rPh sb="2" eb="4">
      <t>デンワ</t>
    </rPh>
    <rPh sb="5" eb="7">
      <t>シヨウ</t>
    </rPh>
    <rPh sb="9" eb="13">
      <t>ジョウキョウカクニン</t>
    </rPh>
    <rPh sb="14" eb="15">
      <t>オコナ</t>
    </rPh>
    <rPh sb="41" eb="43">
      <t>ジョウキョウ</t>
    </rPh>
    <rPh sb="43" eb="45">
      <t>カクニン</t>
    </rPh>
    <rPh sb="46" eb="47">
      <t>オコナ</t>
    </rPh>
    <phoneticPr fontId="1"/>
  </si>
  <si>
    <t>パソコンのログインパスワード設定
未使用物理ポートのロック
BLEによる所在情報は取得可能</t>
    <rPh sb="14" eb="16">
      <t>セッテイ</t>
    </rPh>
    <rPh sb="17" eb="20">
      <t>ミシヨウ</t>
    </rPh>
    <rPh sb="20" eb="22">
      <t>ブツリ</t>
    </rPh>
    <phoneticPr fontId="1"/>
  </si>
  <si>
    <t>船上PCがRFIDの所在情報（機関制御室）を正しく取得できない</t>
    <rPh sb="9" eb="13">
      <t>ショザイジョウホウ</t>
    </rPh>
    <rPh sb="22" eb="23">
      <t>タダ</t>
    </rPh>
    <rPh sb="25" eb="27">
      <t>シュトク</t>
    </rPh>
    <phoneticPr fontId="1"/>
  </si>
  <si>
    <t>BLEによる所在情報は取得可能</t>
    <phoneticPr fontId="1"/>
  </si>
  <si>
    <t>RFID Reader
RR-01</t>
    <phoneticPr fontId="1"/>
  </si>
  <si>
    <t>船内電話を使用して状況確認を行う
スマートフォンのアプリ（Line、Teams）で状況確認を行う
BLEによる所在情報は影響を受けない</t>
    <rPh sb="0" eb="2">
      <t>センナイ</t>
    </rPh>
    <rPh sb="2" eb="4">
      <t>デンワ</t>
    </rPh>
    <rPh sb="5" eb="7">
      <t>シヨウ</t>
    </rPh>
    <rPh sb="9" eb="13">
      <t>ジョウキョウカクニン</t>
    </rPh>
    <rPh sb="14" eb="15">
      <t>オコナ</t>
    </rPh>
    <rPh sb="41" eb="43">
      <t>ジョウキョウ</t>
    </rPh>
    <rPh sb="43" eb="45">
      <t>カクニン</t>
    </rPh>
    <rPh sb="46" eb="47">
      <t>オコナ</t>
    </rPh>
    <rPh sb="55" eb="59">
      <t>ショザイジョウホウ</t>
    </rPh>
    <rPh sb="60" eb="62">
      <t>エイキョウ</t>
    </rPh>
    <rPh sb="63" eb="64">
      <t>ウ</t>
    </rPh>
    <phoneticPr fontId="1"/>
  </si>
  <si>
    <t>船内電話を使用して状況確認を行う
スマートフォンのアプリ（Line、Teams）で状況確認を行う
設置位置が天井裏で容易にアクセスできない
いないのにいると書き換えられた場合は検知手段がない</t>
    <rPh sb="0" eb="2">
      <t>センナイ</t>
    </rPh>
    <rPh sb="2" eb="4">
      <t>デンワ</t>
    </rPh>
    <rPh sb="5" eb="7">
      <t>シヨウ</t>
    </rPh>
    <rPh sb="9" eb="13">
      <t>ジョウキョウカクニン</t>
    </rPh>
    <rPh sb="14" eb="15">
      <t>オコナ</t>
    </rPh>
    <rPh sb="41" eb="43">
      <t>ジョウキョウ</t>
    </rPh>
    <rPh sb="43" eb="45">
      <t>カクニン</t>
    </rPh>
    <rPh sb="46" eb="47">
      <t>オコナ</t>
    </rPh>
    <rPh sb="49" eb="51">
      <t>セッチ</t>
    </rPh>
    <rPh sb="51" eb="53">
      <t>イチ</t>
    </rPh>
    <rPh sb="54" eb="57">
      <t>テンジョウウラ</t>
    </rPh>
    <rPh sb="58" eb="60">
      <t>ヨウイ</t>
    </rPh>
    <rPh sb="78" eb="79">
      <t>カ</t>
    </rPh>
    <rPh sb="80" eb="81">
      <t>カ</t>
    </rPh>
    <rPh sb="85" eb="87">
      <t>バアイ</t>
    </rPh>
    <rPh sb="88" eb="92">
      <t>ケンチシュダン</t>
    </rPh>
    <phoneticPr fontId="1"/>
  </si>
  <si>
    <t>いないのにいると表示される場合、連続8h以上動きが無い場合はアラートを出す。（BLEも含む）</t>
    <rPh sb="8" eb="10">
      <t>ヒョウジ</t>
    </rPh>
    <rPh sb="13" eb="15">
      <t>バアイ</t>
    </rPh>
    <rPh sb="16" eb="18">
      <t>レンゾク</t>
    </rPh>
    <rPh sb="20" eb="22">
      <t>イジョウ</t>
    </rPh>
    <rPh sb="22" eb="23">
      <t>ウゴ</t>
    </rPh>
    <rPh sb="25" eb="26">
      <t>ム</t>
    </rPh>
    <rPh sb="27" eb="29">
      <t>バアイ</t>
    </rPh>
    <rPh sb="35" eb="36">
      <t>ダ</t>
    </rPh>
    <rPh sb="43" eb="44">
      <t>フク</t>
    </rPh>
    <phoneticPr fontId="1"/>
  </si>
  <si>
    <t>RFID Trigger
TR-01</t>
    <phoneticPr fontId="1"/>
  </si>
  <si>
    <t>（双方のトリガーがダウンしていたら）船上PCがRFIDの所在情報（機関制御室）を取得できない</t>
    <rPh sb="17" eb="18">
      <t>センジョウ</t>
    </rPh>
    <rPh sb="26" eb="30">
      <t>ショザイジョウホウ</t>
    </rPh>
    <rPh sb="38" eb="40">
      <t>シュトク</t>
    </rPh>
    <phoneticPr fontId="1"/>
  </si>
  <si>
    <t>なし（双方のトリガーがダウンしていてかつ、機関制御室内でBLE信号が取得できない場合[＝要検証]はスマートフォンンの圏外表示がなされる）</t>
    <rPh sb="3" eb="5">
      <t>ソウホウ</t>
    </rPh>
    <rPh sb="26" eb="27">
      <t>ナイ</t>
    </rPh>
    <rPh sb="31" eb="33">
      <t>シンゴウ</t>
    </rPh>
    <rPh sb="34" eb="36">
      <t>シュトク</t>
    </rPh>
    <rPh sb="40" eb="42">
      <t>バアイ</t>
    </rPh>
    <rPh sb="44" eb="47">
      <t>ヨウケンショウ</t>
    </rPh>
    <rPh sb="58" eb="60">
      <t>ケンガイ</t>
    </rPh>
    <rPh sb="60" eb="62">
      <t>ヒョウジ</t>
    </rPh>
    <phoneticPr fontId="1"/>
  </si>
  <si>
    <t>機関制御室を二つのエリアに分けて、それぞれのトリガーで監視する</t>
    <rPh sb="0" eb="5">
      <t>キカンセイギョシツ</t>
    </rPh>
    <rPh sb="6" eb="7">
      <t>フタ</t>
    </rPh>
    <rPh sb="13" eb="14">
      <t>ワ</t>
    </rPh>
    <rPh sb="27" eb="29">
      <t>カンシ</t>
    </rPh>
    <phoneticPr fontId="1"/>
  </si>
  <si>
    <t>&lt;完全故障&gt;船内電話を使用して状況確認を行う
スマートフォンのアプリ（Line、Teams）で状況確認を行う
BLEによる所在情報は影響を受けない</t>
    <rPh sb="1" eb="5">
      <t>カンゼンコショウ</t>
    </rPh>
    <rPh sb="6" eb="8">
      <t>センナイ</t>
    </rPh>
    <rPh sb="8" eb="10">
      <t>デンワ</t>
    </rPh>
    <rPh sb="11" eb="13">
      <t>シヨウ</t>
    </rPh>
    <rPh sb="15" eb="19">
      <t>ジョウキョウカクニン</t>
    </rPh>
    <rPh sb="20" eb="21">
      <t>オコナ</t>
    </rPh>
    <rPh sb="47" eb="49">
      <t>ジョウキョウ</t>
    </rPh>
    <rPh sb="49" eb="51">
      <t>カクニン</t>
    </rPh>
    <rPh sb="52" eb="53">
      <t>オコナ</t>
    </rPh>
    <rPh sb="61" eb="65">
      <t>ショザイジョウホウ</t>
    </rPh>
    <rPh sb="66" eb="68">
      <t>エイキョウ</t>
    </rPh>
    <rPh sb="69" eb="70">
      <t>ウ</t>
    </rPh>
    <phoneticPr fontId="1"/>
  </si>
  <si>
    <t>&lt;機能劣化&gt;
BLEによる所在情報は影響を受けない</t>
    <rPh sb="1" eb="3">
      <t>キノウ</t>
    </rPh>
    <rPh sb="3" eb="4">
      <t>レツ</t>
    </rPh>
    <phoneticPr fontId="1"/>
  </si>
  <si>
    <t>RFIDの所在情報（機関制御室）の検知エリアが縮小する。機関制御室に在室中なのに、不在となりえる。</t>
    <rPh sb="4" eb="8">
      <t>ショザイジョウホウ</t>
    </rPh>
    <rPh sb="17" eb="19">
      <t>ケンチ</t>
    </rPh>
    <rPh sb="23" eb="25">
      <t>シュクショウ</t>
    </rPh>
    <rPh sb="28" eb="30">
      <t>キカン</t>
    </rPh>
    <rPh sb="30" eb="33">
      <t>セイギョシツ</t>
    </rPh>
    <rPh sb="34" eb="37">
      <t>ザイシツチュウ</t>
    </rPh>
    <rPh sb="41" eb="43">
      <t>フザイ</t>
    </rPh>
    <phoneticPr fontId="1"/>
  </si>
  <si>
    <t>船上PCがRFIDの所在情報を正しく取得できなくなる</t>
    <rPh sb="0" eb="1">
      <t>センジョウ</t>
    </rPh>
    <rPh sb="9" eb="13">
      <t>ショザイジョウホウ</t>
    </rPh>
    <rPh sb="14" eb="15">
      <t>タダ</t>
    </rPh>
    <rPh sb="17" eb="19">
      <t>シュトク</t>
    </rPh>
    <phoneticPr fontId="1"/>
  </si>
  <si>
    <t>定期的に実際の所在とアプリでの表示に追従性があるか確認するルール作成（センサ動作チェック）</t>
    <rPh sb="0" eb="3">
      <t>テイキテキ</t>
    </rPh>
    <rPh sb="4" eb="6">
      <t>ジッサイ</t>
    </rPh>
    <rPh sb="7" eb="9">
      <t>ショザイ</t>
    </rPh>
    <rPh sb="15" eb="17">
      <t>ヒョウジ</t>
    </rPh>
    <rPh sb="18" eb="21">
      <t>ツイジュウセイ</t>
    </rPh>
    <rPh sb="25" eb="27">
      <t>カクニン</t>
    </rPh>
    <rPh sb="32" eb="34">
      <t>サクセイ</t>
    </rPh>
    <rPh sb="38" eb="40">
      <t>ドウサ</t>
    </rPh>
    <phoneticPr fontId="1"/>
  </si>
  <si>
    <t>船内電話を使用して状況確認を行う
スマートフォンのアプリ（Line、Teams）で状況確認を行う
BLEによる所在情報は影響を受けない
機器を二つ装備している</t>
    <rPh sb="0" eb="2">
      <t>センナイ</t>
    </rPh>
    <rPh sb="2" eb="4">
      <t>デンワ</t>
    </rPh>
    <rPh sb="5" eb="7">
      <t>シヨウ</t>
    </rPh>
    <rPh sb="9" eb="13">
      <t>ジョウキョウカクニン</t>
    </rPh>
    <rPh sb="14" eb="15">
      <t>オコナ</t>
    </rPh>
    <rPh sb="41" eb="43">
      <t>ジョウキョウ</t>
    </rPh>
    <rPh sb="43" eb="45">
      <t>カクニン</t>
    </rPh>
    <rPh sb="46" eb="47">
      <t>オコナ</t>
    </rPh>
    <rPh sb="55" eb="59">
      <t>ショザイジョウホウ</t>
    </rPh>
    <rPh sb="60" eb="62">
      <t>エイキョウ</t>
    </rPh>
    <rPh sb="63" eb="64">
      <t>ウ</t>
    </rPh>
    <rPh sb="68" eb="70">
      <t>キキ</t>
    </rPh>
    <rPh sb="71" eb="72">
      <t>フタ</t>
    </rPh>
    <rPh sb="73" eb="75">
      <t>ソウビ</t>
    </rPh>
    <phoneticPr fontId="1"/>
  </si>
  <si>
    <t>RFID Trigger
TR-02</t>
    <phoneticPr fontId="1"/>
  </si>
  <si>
    <t>RFID Tag
RT-01</t>
    <phoneticPr fontId="1"/>
  </si>
  <si>
    <t>船内電話を使用して状況確認を行う
スマートフォンのアプリ（Line、Teams）で状況確認を行う
BLEによる所在情報は影響を受けない
Tagの電池残量をアプリで確認できる</t>
    <rPh sb="0" eb="2">
      <t>センナイ</t>
    </rPh>
    <rPh sb="2" eb="4">
      <t>デンワ</t>
    </rPh>
    <rPh sb="5" eb="7">
      <t>シヨウ</t>
    </rPh>
    <rPh sb="9" eb="13">
      <t>ジョウキョウカクニン</t>
    </rPh>
    <rPh sb="14" eb="15">
      <t>オコナ</t>
    </rPh>
    <rPh sb="41" eb="43">
      <t>ジョウキョウ</t>
    </rPh>
    <rPh sb="43" eb="45">
      <t>カクニン</t>
    </rPh>
    <rPh sb="46" eb="47">
      <t>オコナ</t>
    </rPh>
    <rPh sb="55" eb="59">
      <t>ショザイジョウホウ</t>
    </rPh>
    <rPh sb="60" eb="62">
      <t>エイキョウ</t>
    </rPh>
    <rPh sb="63" eb="64">
      <t>ウ</t>
    </rPh>
    <rPh sb="72" eb="76">
      <t>デンチザンリョウ</t>
    </rPh>
    <rPh sb="81" eb="83">
      <t>カクニン</t>
    </rPh>
    <phoneticPr fontId="1"/>
  </si>
  <si>
    <t>Tagの電池残量をアプリで確認できる?要確認</t>
    <rPh sb="19" eb="22">
      <t>ヨウカクニン</t>
    </rPh>
    <phoneticPr fontId="1"/>
  </si>
  <si>
    <t>Pendant Call
PE-01</t>
    <phoneticPr fontId="1"/>
  </si>
  <si>
    <t>電池残量でアラートを出す
押下時に船内アラームに反応が出せないか検討中</t>
    <rPh sb="0" eb="4">
      <t>デンチザンリョウ</t>
    </rPh>
    <rPh sb="10" eb="11">
      <t>ダ</t>
    </rPh>
    <phoneticPr fontId="1"/>
  </si>
  <si>
    <t>機関士所持のスイッチ（呼び出し）が情報発信できない</t>
    <rPh sb="0" eb="2">
      <t>キカンシ</t>
    </rPh>
    <rPh sb="2" eb="4">
      <t>ショジ</t>
    </rPh>
    <rPh sb="10" eb="11">
      <t>ヨ</t>
    </rPh>
    <rPh sb="12" eb="13">
      <t>ダ</t>
    </rPh>
    <rPh sb="17" eb="19">
      <t>ジョウホウ</t>
    </rPh>
    <rPh sb="19" eb="21">
      <t>ハッシン</t>
    </rPh>
    <phoneticPr fontId="1"/>
  </si>
  <si>
    <t>機関士の呼び出しにFOCが気づかない</t>
    <rPh sb="0" eb="2">
      <t>キカンシ</t>
    </rPh>
    <rPh sb="4" eb="5">
      <t>ヨ</t>
    </rPh>
    <rPh sb="5" eb="6">
      <t>ダ</t>
    </rPh>
    <rPh sb="6" eb="7">
      <t>ダ</t>
    </rPh>
    <rPh sb="12" eb="13">
      <t>キ</t>
    </rPh>
    <phoneticPr fontId="1"/>
  </si>
  <si>
    <t>船上PCのアプリ画面に電池残量低下アラート表示</t>
    <rPh sb="0" eb="2">
      <t>センジョウ</t>
    </rPh>
    <rPh sb="8" eb="10">
      <t>ガメン</t>
    </rPh>
    <rPh sb="11" eb="17">
      <t>デンチザンリョウテイカ</t>
    </rPh>
    <rPh sb="21" eb="23">
      <t>ヒョウジ</t>
    </rPh>
    <phoneticPr fontId="1"/>
  </si>
  <si>
    <t>あり</t>
    <phoneticPr fontId="1"/>
  </si>
  <si>
    <t>クラウドのアプリ画面に電池残量低下アラート表示</t>
    <rPh sb="8" eb="10">
      <t>ガメン</t>
    </rPh>
    <rPh sb="11" eb="17">
      <t>デンチザンリョウテイカ</t>
    </rPh>
    <rPh sb="21" eb="23">
      <t>ヒョウジ</t>
    </rPh>
    <phoneticPr fontId="1"/>
  </si>
  <si>
    <t>押下時に船内アラームに反応が出せないか検討中</t>
    <phoneticPr fontId="1"/>
  </si>
  <si>
    <t>なし　押下時に船内アラームに反応が出せないか検討中</t>
    <rPh sb="3" eb="5">
      <t>オウカ</t>
    </rPh>
    <rPh sb="5" eb="6">
      <t>ジ</t>
    </rPh>
    <rPh sb="7" eb="9">
      <t>センナイ</t>
    </rPh>
    <rPh sb="14" eb="16">
      <t>ハンノウ</t>
    </rPh>
    <rPh sb="17" eb="18">
      <t>ダ</t>
    </rPh>
    <rPh sb="22" eb="25">
      <t>ケントウチュウ</t>
    </rPh>
    <phoneticPr fontId="1"/>
  </si>
  <si>
    <t>EnOcean SW
ES-01</t>
    <phoneticPr fontId="1"/>
  </si>
  <si>
    <t>機関士所持のスイッチ（返信）が情報発信できない</t>
    <rPh sb="0" eb="2">
      <t>キカンシ</t>
    </rPh>
    <rPh sb="2" eb="4">
      <t>ショジ</t>
    </rPh>
    <rPh sb="10" eb="11">
      <t>ヨ</t>
    </rPh>
    <rPh sb="11" eb="13">
      <t>ヘンシン</t>
    </rPh>
    <rPh sb="15" eb="17">
      <t>ジョウホウ</t>
    </rPh>
    <rPh sb="17" eb="19">
      <t>ハッシン</t>
    </rPh>
    <phoneticPr fontId="1"/>
  </si>
  <si>
    <t>機関士の返信にFOCが気づかない</t>
    <rPh sb="0" eb="2">
      <t>キカンシ</t>
    </rPh>
    <rPh sb="4" eb="6">
      <t>ヘンシン</t>
    </rPh>
    <rPh sb="10" eb="11">
      <t>キ</t>
    </rPh>
    <phoneticPr fontId="1"/>
  </si>
  <si>
    <t>Control Panel
CP-01</t>
    <phoneticPr fontId="1"/>
  </si>
  <si>
    <t>スマホアプリからの呼び出し、返信は影響を受けない
押下時に船内アラームに反応が出せないか検討中（アラームが出ないことで異常に気づく）
タッチパネルの表示が消灯する</t>
    <rPh sb="9" eb="10">
      <t>ヨ</t>
    </rPh>
    <rPh sb="11" eb="12">
      <t>ダ</t>
    </rPh>
    <rPh sb="14" eb="16">
      <t>ヘンシン</t>
    </rPh>
    <rPh sb="17" eb="19">
      <t>エイキョウ</t>
    </rPh>
    <rPh sb="20" eb="21">
      <t>ウ</t>
    </rPh>
    <rPh sb="53" eb="54">
      <t>デ</t>
    </rPh>
    <rPh sb="59" eb="61">
      <t>イジョウ</t>
    </rPh>
    <rPh sb="62" eb="63">
      <t>キ</t>
    </rPh>
    <rPh sb="74" eb="76">
      <t>ヒョウジ</t>
    </rPh>
    <rPh sb="77" eb="79">
      <t>ショウトウ</t>
    </rPh>
    <phoneticPr fontId="1"/>
  </si>
  <si>
    <t>機関士所持のスイッチ（呼び出し、返信）の情報を取得できない</t>
    <rPh sb="0" eb="2">
      <t>キカンシ</t>
    </rPh>
    <rPh sb="2" eb="4">
      <t>ショジ</t>
    </rPh>
    <rPh sb="10" eb="11">
      <t>ヨ</t>
    </rPh>
    <rPh sb="12" eb="13">
      <t>ダ</t>
    </rPh>
    <rPh sb="15" eb="17">
      <t>ヘンシン</t>
    </rPh>
    <rPh sb="19" eb="21">
      <t>ジョウホウ</t>
    </rPh>
    <rPh sb="22" eb="24">
      <t>シュトク</t>
    </rPh>
    <phoneticPr fontId="1"/>
  </si>
  <si>
    <t>機関士の呼び出し・返信にFOCが気づかない</t>
    <rPh sb="0" eb="2">
      <t>キカンシ</t>
    </rPh>
    <rPh sb="4" eb="5">
      <t>ヨ</t>
    </rPh>
    <rPh sb="5" eb="6">
      <t>ダ</t>
    </rPh>
    <rPh sb="6" eb="7">
      <t>ダ</t>
    </rPh>
    <rPh sb="9" eb="11">
      <t>ヘンシン</t>
    </rPh>
    <rPh sb="15" eb="16">
      <t>キ</t>
    </rPh>
    <phoneticPr fontId="1"/>
  </si>
  <si>
    <t>スマホアプリからの呼び出し、返信は影響を受けない
押下時に船内アラームに反応が出せないか検討中（アラームが出ないことで異常に気づく）
タッチパネルの表示が消灯する</t>
    <rPh sb="9" eb="10">
      <t>ヨ</t>
    </rPh>
    <rPh sb="11" eb="12">
      <t>ダ</t>
    </rPh>
    <rPh sb="14" eb="16">
      <t>ヘンシン</t>
    </rPh>
    <rPh sb="17" eb="19">
      <t>エイキョウ</t>
    </rPh>
    <rPh sb="20" eb="21">
      <t>ウ</t>
    </rPh>
    <phoneticPr fontId="1"/>
  </si>
  <si>
    <t>スマホアプリからの呼び出し、返信は影響を受けない
押下時に船内アラームに反応が出せないか検討中（アラームが出ないことで異常に気づく）</t>
    <rPh sb="9" eb="10">
      <t>ヨ</t>
    </rPh>
    <rPh sb="11" eb="12">
      <t>ダ</t>
    </rPh>
    <rPh sb="14" eb="16">
      <t>ヘンシン</t>
    </rPh>
    <rPh sb="17" eb="19">
      <t>エイキョウ</t>
    </rPh>
    <rPh sb="20" eb="21">
      <t>ウ</t>
    </rPh>
    <phoneticPr fontId="1"/>
  </si>
  <si>
    <t>スマホアプリからの呼び出し、返信は影響を受けない
押下時に船内アラームに反応が出せないか検討中（アラームが出ないことで異常に気づく）
Panelは鍵付きとし、外部からのアクセスを制限する</t>
    <rPh sb="9" eb="10">
      <t>ヨ</t>
    </rPh>
    <rPh sb="11" eb="12">
      <t>ダ</t>
    </rPh>
    <rPh sb="14" eb="16">
      <t>ヘンシン</t>
    </rPh>
    <rPh sb="17" eb="19">
      <t>エイキョウ</t>
    </rPh>
    <rPh sb="20" eb="21">
      <t>ウ</t>
    </rPh>
    <rPh sb="73" eb="75">
      <t>カギツ</t>
    </rPh>
    <rPh sb="79" eb="81">
      <t>ガイブ</t>
    </rPh>
    <rPh sb="89" eb="91">
      <t>セイゲン</t>
    </rPh>
    <phoneticPr fontId="1"/>
  </si>
  <si>
    <t>PLCの冗長化で確実にデータが飛ぶことを要検討（追加した片系統はIASに直接接続など）（緊急性を担保するのであれば）</t>
    <rPh sb="4" eb="7">
      <t>ジョウチョウカ</t>
    </rPh>
    <rPh sb="8" eb="10">
      <t>カクジツ</t>
    </rPh>
    <rPh sb="15" eb="16">
      <t>ト</t>
    </rPh>
    <rPh sb="20" eb="23">
      <t>ヨウケントウ</t>
    </rPh>
    <rPh sb="24" eb="26">
      <t>ツイカ</t>
    </rPh>
    <rPh sb="28" eb="29">
      <t>カタ</t>
    </rPh>
    <rPh sb="29" eb="31">
      <t>ケイトウ</t>
    </rPh>
    <rPh sb="36" eb="40">
      <t>チョクセツセツゾク</t>
    </rPh>
    <rPh sb="44" eb="47">
      <t>キンキュウセイ</t>
    </rPh>
    <rPh sb="48" eb="50">
      <t>タンポ</t>
    </rPh>
    <phoneticPr fontId="1"/>
  </si>
  <si>
    <t>PLCの冗長化で確実にデータが飛ぶことを要検討（追加した片系統はIASに直接接続など）（緊急性を担保するのであれば）</t>
    <phoneticPr fontId="1"/>
  </si>
  <si>
    <t>Ethernet Hub BOX
EB-01~04</t>
    <phoneticPr fontId="1"/>
  </si>
  <si>
    <t>スマホアプリからの呼び出し、返信は影響を受けない
押下時に船内アラームに反応が出せないか検討中（アラームが出ないことで異常に気づく）
複数個所で冗長化している</t>
    <rPh sb="9" eb="10">
      <t>ヨ</t>
    </rPh>
    <rPh sb="11" eb="12">
      <t>ダ</t>
    </rPh>
    <rPh sb="14" eb="16">
      <t>ヘンシン</t>
    </rPh>
    <rPh sb="17" eb="19">
      <t>エイキョウ</t>
    </rPh>
    <rPh sb="20" eb="21">
      <t>ウ</t>
    </rPh>
    <rPh sb="67" eb="71">
      <t>フクスウカショ</t>
    </rPh>
    <rPh sb="72" eb="75">
      <t>ジョウチョウカ</t>
    </rPh>
    <phoneticPr fontId="1"/>
  </si>
  <si>
    <t>スマホアプリからの呼び出し、返信は影響を受けない
押下時に船内アラームに反応が出せないか検討中（アラームが出ないことで異常に気づく）
複数個所で冗長化している
BOXは鍵付きとしアクセスに制限をかける</t>
    <rPh sb="9" eb="10">
      <t>ヨ</t>
    </rPh>
    <rPh sb="11" eb="12">
      <t>ダ</t>
    </rPh>
    <rPh sb="14" eb="16">
      <t>ヘンシン</t>
    </rPh>
    <rPh sb="17" eb="19">
      <t>エイキョウ</t>
    </rPh>
    <rPh sb="20" eb="21">
      <t>ウ</t>
    </rPh>
    <rPh sb="67" eb="71">
      <t>フクスウカショ</t>
    </rPh>
    <rPh sb="72" eb="75">
      <t>ジョウチョウカ</t>
    </rPh>
    <rPh sb="84" eb="86">
      <t>カギツ</t>
    </rPh>
    <rPh sb="94" eb="96">
      <t>セイゲン</t>
    </rPh>
    <phoneticPr fontId="1"/>
  </si>
  <si>
    <t>Gateway BOX
GB-01~08</t>
    <phoneticPr fontId="1"/>
  </si>
  <si>
    <t>機関士所持のスイッチ（呼び出し、返信）の情報を取得できない</t>
    <rPh sb="0" eb="1">
      <t>キカンシ</t>
    </rPh>
    <rPh sb="1" eb="3">
      <t>ショジ</t>
    </rPh>
    <rPh sb="9" eb="10">
      <t>ヨ</t>
    </rPh>
    <rPh sb="11" eb="12">
      <t>ダ</t>
    </rPh>
    <rPh sb="14" eb="16">
      <t>ヘンシン</t>
    </rPh>
    <rPh sb="18" eb="20">
      <t>ジョウホウ</t>
    </rPh>
    <rPh sb="21" eb="23">
      <t>シュトク</t>
    </rPh>
    <phoneticPr fontId="1"/>
  </si>
  <si>
    <t>スマホアプリからの呼び出し、返信は影響を受けない
押下時に船内アラームに反応が出せないか検討中（アラームが出ないことで異常に気づく）
GWが過負荷にならないようにホワイトリストで整理する</t>
    <rPh sb="9" eb="10">
      <t>ヨ</t>
    </rPh>
    <rPh sb="11" eb="12">
      <t>ダ</t>
    </rPh>
    <rPh sb="14" eb="16">
      <t>ヘンシン</t>
    </rPh>
    <rPh sb="17" eb="19">
      <t>エイキョウ</t>
    </rPh>
    <rPh sb="20" eb="21">
      <t>ウ</t>
    </rPh>
    <rPh sb="70" eb="73">
      <t>カフカ</t>
    </rPh>
    <rPh sb="89" eb="91">
      <t>セイリ</t>
    </rPh>
    <phoneticPr fontId="1"/>
  </si>
  <si>
    <t>スマホアプリからの呼び出し、返信は影響を受けない
押下時に船内アラームに反応が出せないか検討中（アラームが出ないことで異常に気づく）
ボックスは鍵付きとし、外部からのアクセスを制限する</t>
    <rPh sb="9" eb="10">
      <t>ヨ</t>
    </rPh>
    <rPh sb="11" eb="12">
      <t>ダ</t>
    </rPh>
    <rPh sb="14" eb="16">
      <t>ヘンシン</t>
    </rPh>
    <rPh sb="17" eb="19">
      <t>エイキョウ</t>
    </rPh>
    <rPh sb="20" eb="21">
      <t>ウ</t>
    </rPh>
    <rPh sb="72" eb="74">
      <t>カギツ</t>
    </rPh>
    <rPh sb="78" eb="80">
      <t>ガイブ</t>
    </rPh>
    <rPh sb="88" eb="90">
      <t>セイゲン</t>
    </rPh>
    <phoneticPr fontId="1"/>
  </si>
  <si>
    <t>機関士所持のスイッチ（呼び出し、返信）の情報を取得できない
意図しないタイミングで呼び出し、返信が発報される</t>
    <rPh sb="0" eb="1">
      <t>キカンシ</t>
    </rPh>
    <rPh sb="1" eb="3">
      <t>ショジ</t>
    </rPh>
    <rPh sb="9" eb="10">
      <t>ヨ</t>
    </rPh>
    <rPh sb="11" eb="12">
      <t>ダ</t>
    </rPh>
    <rPh sb="14" eb="16">
      <t>ヘンシン</t>
    </rPh>
    <rPh sb="18" eb="20">
      <t>ジョウホウ</t>
    </rPh>
    <rPh sb="21" eb="23">
      <t>シュトク</t>
    </rPh>
    <rPh sb="30" eb="32">
      <t>イト</t>
    </rPh>
    <rPh sb="41" eb="42">
      <t>ヨ</t>
    </rPh>
    <rPh sb="43" eb="44">
      <t>ダ</t>
    </rPh>
    <rPh sb="46" eb="48">
      <t>ヘンシン</t>
    </rPh>
    <rPh sb="49" eb="51">
      <t>ハッポウ</t>
    </rPh>
    <phoneticPr fontId="1"/>
  </si>
  <si>
    <t>機関士の呼び出し・返信にFOCが気づかない
不要なタイミングでの呼び出し・返信にFOCが対応させられる</t>
    <rPh sb="0" eb="2">
      <t>キカンシ</t>
    </rPh>
    <rPh sb="4" eb="5">
      <t>ヨ</t>
    </rPh>
    <rPh sb="5" eb="6">
      <t>ダ</t>
    </rPh>
    <rPh sb="6" eb="7">
      <t>ダ</t>
    </rPh>
    <rPh sb="9" eb="11">
      <t>ヘンシン</t>
    </rPh>
    <rPh sb="15" eb="16">
      <t>キ</t>
    </rPh>
    <rPh sb="22" eb="24">
      <t>フヨウ</t>
    </rPh>
    <rPh sb="32" eb="33">
      <t>ヨ</t>
    </rPh>
    <rPh sb="34" eb="35">
      <t>ダ</t>
    </rPh>
    <rPh sb="37" eb="39">
      <t>ヘンシン</t>
    </rPh>
    <rPh sb="44" eb="46">
      <t>タイオウ</t>
    </rPh>
    <phoneticPr fontId="1"/>
  </si>
  <si>
    <t>LAN-1</t>
    <phoneticPr fontId="1"/>
  </si>
  <si>
    <t>LAN-2</t>
    <phoneticPr fontId="1"/>
  </si>
  <si>
    <t>LAN-3</t>
    <phoneticPr fontId="1"/>
  </si>
  <si>
    <t>LAN-4</t>
    <phoneticPr fontId="1"/>
  </si>
  <si>
    <t>LAN-5</t>
    <phoneticPr fontId="1"/>
  </si>
  <si>
    <t>LAN-6</t>
    <phoneticPr fontId="1"/>
  </si>
  <si>
    <t>LAN-7</t>
    <phoneticPr fontId="1"/>
  </si>
  <si>
    <t>LAN-8</t>
    <phoneticPr fontId="1"/>
  </si>
  <si>
    <t>LAN-9</t>
    <phoneticPr fontId="1"/>
  </si>
  <si>
    <t>LAN-10</t>
    <phoneticPr fontId="1"/>
  </si>
  <si>
    <t>LAN-11</t>
    <phoneticPr fontId="1"/>
  </si>
  <si>
    <t>LAN-12</t>
    <phoneticPr fontId="1"/>
  </si>
  <si>
    <t>LAN-13</t>
    <phoneticPr fontId="1"/>
  </si>
  <si>
    <t>LAN-14</t>
    <phoneticPr fontId="1"/>
  </si>
  <si>
    <t>PSP-1</t>
    <phoneticPr fontId="1"/>
  </si>
  <si>
    <t>PSP-2</t>
    <phoneticPr fontId="1"/>
  </si>
  <si>
    <t>PSP-3</t>
    <phoneticPr fontId="1"/>
  </si>
  <si>
    <t>PSP-4</t>
    <phoneticPr fontId="1"/>
  </si>
  <si>
    <t>PSP-5</t>
    <phoneticPr fontId="1"/>
  </si>
  <si>
    <t>PSP-6</t>
    <phoneticPr fontId="1"/>
  </si>
  <si>
    <t>PSP-7</t>
    <phoneticPr fontId="1"/>
  </si>
  <si>
    <t>PSP-8</t>
    <phoneticPr fontId="1"/>
  </si>
  <si>
    <t>PSP-9</t>
    <phoneticPr fontId="1"/>
  </si>
  <si>
    <t>PSP-10</t>
    <phoneticPr fontId="1"/>
  </si>
  <si>
    <t>MDB-1</t>
    <phoneticPr fontId="1"/>
  </si>
  <si>
    <t>深刻度　SI ＝サブシステム健全性レベルとして捉える</t>
    <rPh sb="0" eb="3">
      <t>シンコクド</t>
    </rPh>
    <rPh sb="14" eb="17">
      <t>ケンゼンセイ</t>
    </rPh>
    <rPh sb="23" eb="24">
      <t>トラ</t>
    </rPh>
    <phoneticPr fontId="1"/>
  </si>
  <si>
    <t>Rank</t>
    <phoneticPr fontId="1"/>
  </si>
  <si>
    <t>遷移先のサブシステム健全性レベル</t>
    <rPh sb="0" eb="3">
      <t>センイサキ</t>
    </rPh>
    <rPh sb="10" eb="13">
      <t>ケンゼンセイ</t>
    </rPh>
    <phoneticPr fontId="1"/>
  </si>
  <si>
    <t>FI　criteria
(案)</t>
    <rPh sb="13" eb="14">
      <t>アン</t>
    </rPh>
    <phoneticPr fontId="1"/>
  </si>
  <si>
    <t>Value</t>
    <phoneticPr fontId="1"/>
  </si>
  <si>
    <t>航海</t>
    <rPh sb="0" eb="2">
      <t>コウカイ</t>
    </rPh>
    <phoneticPr fontId="1"/>
  </si>
  <si>
    <t>機関</t>
    <rPh sb="0" eb="2">
      <t>キカン</t>
    </rPh>
    <phoneticPr fontId="1"/>
  </si>
  <si>
    <t>通信</t>
    <rPh sb="0" eb="2">
      <t>ツウシン</t>
    </rPh>
    <phoneticPr fontId="1"/>
  </si>
  <si>
    <t>Fully Autonomous</t>
    <phoneticPr fontId="1"/>
  </si>
  <si>
    <t>Connect</t>
    <phoneticPr fontId="1"/>
  </si>
  <si>
    <t>Monitoring MIND ON</t>
    <phoneticPr fontId="1"/>
  </si>
  <si>
    <t>Monitoring</t>
    <phoneticPr fontId="1"/>
  </si>
  <si>
    <t>Monitoring w/ approval</t>
    <phoneticPr fontId="1"/>
  </si>
  <si>
    <t>Conditional</t>
    <phoneticPr fontId="1"/>
  </si>
  <si>
    <t>Track control</t>
    <phoneticPr fontId="1"/>
  </si>
  <si>
    <t>Fallback</t>
    <phoneticPr fontId="1"/>
  </si>
  <si>
    <t>Manual</t>
    <phoneticPr fontId="1"/>
  </si>
  <si>
    <t>System down</t>
    <phoneticPr fontId="1"/>
  </si>
  <si>
    <t>Disconnect</t>
    <phoneticPr fontId="1"/>
  </si>
  <si>
    <t>頻度　FI　(FSAガイドラインに基づく)</t>
    <rPh sb="0" eb="2">
      <t>ヒンド</t>
    </rPh>
    <rPh sb="17" eb="18">
      <t>モト</t>
    </rPh>
    <phoneticPr fontId="1"/>
  </si>
  <si>
    <t>名称</t>
    <rPh sb="0" eb="2">
      <t>メイショウ</t>
    </rPh>
    <phoneticPr fontId="1"/>
  </si>
  <si>
    <t>説明</t>
    <rPh sb="0" eb="2">
      <t>セツメイ</t>
    </rPh>
    <phoneticPr fontId="1"/>
  </si>
  <si>
    <t>件/隻年</t>
    <rPh sb="0" eb="1">
      <t>ケン</t>
    </rPh>
    <rPh sb="2" eb="4">
      <t>セキネン</t>
    </rPh>
    <phoneticPr fontId="1"/>
  </si>
  <si>
    <t>Extremely Remote</t>
    <phoneticPr fontId="1"/>
  </si>
  <si>
    <t>全世界の5000隻の船舶のうち，船舶の寿命(20年)のうち1件起こり得る</t>
    <rPh sb="0" eb="3">
      <t>ゼンセカイ</t>
    </rPh>
    <rPh sb="8" eb="9">
      <t>セキ</t>
    </rPh>
    <rPh sb="10" eb="12">
      <t>センパク</t>
    </rPh>
    <rPh sb="16" eb="18">
      <t>センパク</t>
    </rPh>
    <rPh sb="19" eb="21">
      <t>ジュミョウ</t>
    </rPh>
    <rPh sb="24" eb="25">
      <t>ネン</t>
    </rPh>
    <rPh sb="30" eb="31">
      <t>ケン</t>
    </rPh>
    <rPh sb="31" eb="32">
      <t>オ</t>
    </rPh>
    <rPh sb="34" eb="35">
      <t>エ</t>
    </rPh>
    <phoneticPr fontId="1"/>
  </si>
  <si>
    <t>10-5乗</t>
    <rPh sb="4" eb="5">
      <t>ジョウ</t>
    </rPh>
    <phoneticPr fontId="1"/>
  </si>
  <si>
    <t>Remote</t>
    <phoneticPr fontId="1"/>
  </si>
  <si>
    <t>1000隻の船において年に1回起こり得る
（複数の同型船のいずれかで，寿命期間中に発生し得る）</t>
    <rPh sb="4" eb="5">
      <t>セキ</t>
    </rPh>
    <rPh sb="6" eb="7">
      <t>フネ</t>
    </rPh>
    <rPh sb="11" eb="12">
      <t>ネン</t>
    </rPh>
    <rPh sb="14" eb="15">
      <t>カイ</t>
    </rPh>
    <rPh sb="15" eb="16">
      <t>オ</t>
    </rPh>
    <rPh sb="18" eb="19">
      <t>エ</t>
    </rPh>
    <rPh sb="22" eb="24">
      <t>フクスウ</t>
    </rPh>
    <rPh sb="25" eb="27">
      <t>ドウケイ</t>
    </rPh>
    <rPh sb="27" eb="28">
      <t>フネ</t>
    </rPh>
    <rPh sb="35" eb="37">
      <t>ジュミョウ</t>
    </rPh>
    <rPh sb="37" eb="40">
      <t>キカンチュウ</t>
    </rPh>
    <rPh sb="41" eb="43">
      <t>ハッセイ</t>
    </rPh>
    <rPh sb="44" eb="45">
      <t>ウ</t>
    </rPh>
    <phoneticPr fontId="1"/>
  </si>
  <si>
    <t>10-3乗</t>
    <rPh sb="4" eb="5">
      <t>ジョウ</t>
    </rPh>
    <phoneticPr fontId="1"/>
  </si>
  <si>
    <t>Reasonably probable</t>
    <phoneticPr fontId="1"/>
  </si>
  <si>
    <t>10隻の船において年に1回起こり得る
（船舶の寿命において1,2回起こり得る）</t>
    <rPh sb="2" eb="3">
      <t>セキ</t>
    </rPh>
    <rPh sb="4" eb="5">
      <t>フネ</t>
    </rPh>
    <rPh sb="9" eb="10">
      <t>ネン</t>
    </rPh>
    <rPh sb="12" eb="13">
      <t>カイ</t>
    </rPh>
    <rPh sb="13" eb="14">
      <t>オ</t>
    </rPh>
    <rPh sb="16" eb="17">
      <t>ウ</t>
    </rPh>
    <rPh sb="20" eb="22">
      <t>センパク</t>
    </rPh>
    <rPh sb="23" eb="25">
      <t>ジュミョウ</t>
    </rPh>
    <rPh sb="32" eb="33">
      <t>カイ</t>
    </rPh>
    <rPh sb="33" eb="34">
      <t>オ</t>
    </rPh>
    <rPh sb="36" eb="37">
      <t>エ</t>
    </rPh>
    <phoneticPr fontId="1"/>
  </si>
  <si>
    <t>Frequent</t>
    <phoneticPr fontId="1"/>
  </si>
  <si>
    <t>1隻の船で月に1回起こり得る</t>
    <rPh sb="1" eb="2">
      <t>セキ</t>
    </rPh>
    <rPh sb="3" eb="4">
      <t>フネ</t>
    </rPh>
    <rPh sb="5" eb="6">
      <t>ツキ</t>
    </rPh>
    <rPh sb="8" eb="9">
      <t>カイ</t>
    </rPh>
    <rPh sb="9" eb="10">
      <t>オ</t>
    </rPh>
    <rPh sb="12" eb="13">
      <t>ウ</t>
    </rPh>
    <phoneticPr fontId="1"/>
  </si>
  <si>
    <t>航海モードの定義</t>
    <rPh sb="0" eb="2">
      <t>コウカイ</t>
    </rPh>
    <rPh sb="6" eb="8">
      <t>テイギ</t>
    </rPh>
    <phoneticPr fontId="1"/>
  </si>
  <si>
    <t>航海モードとは、航海を以下の8つに分類したものである</t>
    <rPh sb="0" eb="2">
      <t>コウカイ</t>
    </rPh>
    <rPh sb="8" eb="10">
      <t>コウカイ</t>
    </rPh>
    <rPh sb="11" eb="13">
      <t>イカ</t>
    </rPh>
    <rPh sb="17" eb="19">
      <t>ブンルイ</t>
    </rPh>
    <phoneticPr fontId="1"/>
  </si>
  <si>
    <t>航海モード</t>
    <rPh sb="0" eb="2">
      <t>コウカイ</t>
    </rPh>
    <phoneticPr fontId="1"/>
  </si>
  <si>
    <t>定義</t>
    <rPh sb="0" eb="2">
      <t>テイギ</t>
    </rPh>
    <phoneticPr fontId="1"/>
  </si>
  <si>
    <t>Unberthing（U）</t>
    <phoneticPr fontId="1"/>
  </si>
  <si>
    <t>姿勢制御，かいらん作業​</t>
    <phoneticPr fontId="1"/>
  </si>
  <si>
    <t>Leaving（L）</t>
    <phoneticPr fontId="1"/>
  </si>
  <si>
    <t>姿勢制御，速力コントロール可能(-5?＜v&lt;5?)​</t>
    <phoneticPr fontId="1"/>
  </si>
  <si>
    <t>Harbour Out（HO）</t>
    <phoneticPr fontId="1"/>
  </si>
  <si>
    <t>トラックコントロール，速力コントロール可能(0＜v&lt;MAX)​</t>
    <phoneticPr fontId="1"/>
  </si>
  <si>
    <t>Coastal（C）</t>
    <phoneticPr fontId="1"/>
  </si>
  <si>
    <t>トラックコントロール，速力コントロール可能（7?10?12?*&lt;v&lt;MAX）​
(*) 補助ブロアを回さない(ON/OFFを繰り返さない)程度の速力 or  TCSが動く程度の速力．</t>
    <phoneticPr fontId="1"/>
  </si>
  <si>
    <t>Ocean</t>
    <phoneticPr fontId="1"/>
  </si>
  <si>
    <t>トラックコントロール​</t>
    <phoneticPr fontId="1"/>
  </si>
  <si>
    <t>Harbour In（HI）</t>
    <phoneticPr fontId="1"/>
  </si>
  <si>
    <t>Approaching（A）</t>
    <phoneticPr fontId="1"/>
  </si>
  <si>
    <t>Berthing（B）</t>
    <phoneticPr fontId="1"/>
  </si>
  <si>
    <t>姿勢制御，係船作業​</t>
    <phoneticPr fontId="1"/>
  </si>
  <si>
    <t>サブシステム健全性レベル</t>
    <rPh sb="6" eb="9">
      <t>ケンゼンセイ</t>
    </rPh>
    <phoneticPr fontId="1"/>
  </si>
  <si>
    <t>Navigation</t>
    <phoneticPr fontId="1"/>
  </si>
  <si>
    <t>健全性レベル</t>
    <phoneticPr fontId="1"/>
  </si>
  <si>
    <t>非</t>
    <rPh sb="0" eb="1">
      <t>ヒ</t>
    </rPh>
    <phoneticPr fontId="1"/>
  </si>
  <si>
    <t>10:Fully Autonomous</t>
    <phoneticPr fontId="1"/>
  </si>
  <si>
    <t>完全にシステムが自律的に動いている状態（HANDS: OFF，EYES: OFF，MINDS: OFF）</t>
    <phoneticPr fontId="1"/>
  </si>
  <si>
    <t>20:Monitoring Mind OFF</t>
    <phoneticPr fontId="1"/>
  </si>
  <si>
    <t>システムは自律的に動作しているものの，Monitoring with approval/Fallbackに移行するまでの余裕がない状態（Sometimes MINDS ON）</t>
    <phoneticPr fontId="1"/>
  </si>
  <si>
    <t>30:Monitoring w/Approval</t>
    <phoneticPr fontId="1"/>
  </si>
  <si>
    <t>周囲環境の悪化等により，システムの中間出力に対して確認が必要な状態（Sometimes EYS ON，MINDS ON）</t>
    <phoneticPr fontId="1"/>
  </si>
  <si>
    <t>40:Track Control</t>
    <phoneticPr fontId="1"/>
  </si>
  <si>
    <t>システムの動作状態や周囲の危険有無の確認が必要な（自律性が失われた）状態．（EYES: ON，MINDS: ON，HANDS: Sometimes: ON）</t>
    <phoneticPr fontId="1"/>
  </si>
  <si>
    <t>50:Manual（Man）</t>
    <phoneticPr fontId="1"/>
  </si>
  <si>
    <t>人間による操船が実施されている状態（HANDS: ON）</t>
    <phoneticPr fontId="1"/>
  </si>
  <si>
    <t>Propulsion</t>
    <phoneticPr fontId="1"/>
  </si>
  <si>
    <t>10: Fully Autonomous</t>
    <phoneticPr fontId="1"/>
  </si>
  <si>
    <t>20: Monitoring</t>
    <phoneticPr fontId="1"/>
  </si>
  <si>
    <t>30: Conditional</t>
    <phoneticPr fontId="1"/>
  </si>
  <si>
    <t>40: Fallback</t>
    <phoneticPr fontId="1"/>
  </si>
  <si>
    <t>50: System down</t>
    <phoneticPr fontId="1"/>
  </si>
  <si>
    <t>健全性レベル</t>
    <rPh sb="0" eb="3">
      <t>ケンゼンセイ</t>
    </rPh>
    <phoneticPr fontId="1"/>
  </si>
  <si>
    <t>10: Connect</t>
  </si>
  <si>
    <t>50: Disconnect</t>
  </si>
  <si>
    <t>係船</t>
    <rPh sb="0" eb="2">
      <t>ケイセン</t>
    </rPh>
    <phoneticPr fontId="1"/>
  </si>
  <si>
    <t>10：影響なし</t>
    <phoneticPr fontId="1"/>
  </si>
  <si>
    <t>20：設備への影響</t>
    <phoneticPr fontId="1"/>
  </si>
  <si>
    <t>ex. 係船設備，船体損傷，etc.</t>
    <phoneticPr fontId="1"/>
  </si>
  <si>
    <t>30：環境への影響</t>
    <phoneticPr fontId="1"/>
  </si>
  <si>
    <t>ex. 岸壁損傷</t>
    <phoneticPr fontId="1"/>
  </si>
  <si>
    <t>40:人命への影響</t>
    <phoneticPr fontId="1"/>
  </si>
  <si>
    <t>ex. 綱切断による怪我・死亡</t>
    <phoneticPr fontId="1"/>
  </si>
  <si>
    <t>DFFAS＋における自律運航システムは以下の機能により構成される。</t>
    <rPh sb="10" eb="12">
      <t>ジリツ</t>
    </rPh>
    <rPh sb="12" eb="14">
      <t>ウンコウ</t>
    </rPh>
    <rPh sb="19" eb="21">
      <t>イカ</t>
    </rPh>
    <rPh sb="22" eb="24">
      <t>キノウ</t>
    </rPh>
    <rPh sb="27" eb="29">
      <t>コウセイ</t>
    </rPh>
    <phoneticPr fontId="1"/>
  </si>
  <si>
    <t>機能ブロック</t>
    <rPh sb="0" eb="2">
      <t>キノウ</t>
    </rPh>
    <phoneticPr fontId="1"/>
  </si>
  <si>
    <t>項目</t>
    <rPh sb="0" eb="2">
      <t>コウモク</t>
    </rPh>
    <phoneticPr fontId="1"/>
  </si>
  <si>
    <t>LOED</t>
    <phoneticPr fontId="1"/>
  </si>
  <si>
    <t>長期的な自然環境情報（気象）の取得</t>
    <rPh sb="0" eb="3">
      <t>チョウキテキ</t>
    </rPh>
    <rPh sb="4" eb="8">
      <t>シゼンカンキョウ</t>
    </rPh>
    <rPh sb="8" eb="10">
      <t>ジョウホウ</t>
    </rPh>
    <rPh sb="11" eb="13">
      <t>キショウ</t>
    </rPh>
    <rPh sb="15" eb="17">
      <t>シュトク</t>
    </rPh>
    <phoneticPr fontId="1"/>
  </si>
  <si>
    <t>LOED</t>
  </si>
  <si>
    <t>長期的な自船情報の取得</t>
    <rPh sb="4" eb="6">
      <t>ジフネ</t>
    </rPh>
    <rPh sb="6" eb="8">
      <t>ジョウホウ</t>
    </rPh>
    <rPh sb="9" eb="11">
      <t>シュトク</t>
    </rPh>
    <phoneticPr fontId="1"/>
  </si>
  <si>
    <t>長期的な他船交通情報の取得</t>
    <rPh sb="4" eb="5">
      <t>ホカ</t>
    </rPh>
    <rPh sb="5" eb="6">
      <t>フネ</t>
    </rPh>
    <rPh sb="6" eb="10">
      <t>コウツウジョウホウ</t>
    </rPh>
    <rPh sb="11" eb="13">
      <t>シュトク</t>
    </rPh>
    <phoneticPr fontId="1"/>
  </si>
  <si>
    <t>長期的な地理情報の取得</t>
    <rPh sb="4" eb="8">
      <t>チリジョウホウ</t>
    </rPh>
    <rPh sb="9" eb="11">
      <t>シュトク</t>
    </rPh>
    <phoneticPr fontId="1"/>
  </si>
  <si>
    <t>LERPP</t>
  </si>
  <si>
    <t>長期的な計画の意図と制約の入力</t>
    <rPh sb="0" eb="3">
      <t>チョウキテキ</t>
    </rPh>
    <rPh sb="4" eb="6">
      <t>ケイカク</t>
    </rPh>
    <rPh sb="7" eb="9">
      <t>イト</t>
    </rPh>
    <rPh sb="10" eb="12">
      <t>セイヤク</t>
    </rPh>
    <rPh sb="13" eb="15">
      <t>ニュウリョク</t>
    </rPh>
    <phoneticPr fontId="1"/>
  </si>
  <si>
    <t>LERPP</t>
    <phoneticPr fontId="1"/>
  </si>
  <si>
    <t>航海計画のための情報の同期及び統合</t>
    <rPh sb="0" eb="4">
      <t>コウカイケイカク</t>
    </rPh>
    <rPh sb="8" eb="10">
      <t>ジョウホウ</t>
    </rPh>
    <rPh sb="11" eb="13">
      <t>ドウキ</t>
    </rPh>
    <rPh sb="13" eb="14">
      <t>オヨ</t>
    </rPh>
    <rPh sb="15" eb="17">
      <t>トウゴウ</t>
    </rPh>
    <phoneticPr fontId="1"/>
  </si>
  <si>
    <t>暫定的な長期航海計画の策定</t>
    <rPh sb="0" eb="3">
      <t>ザンテイテキ</t>
    </rPh>
    <rPh sb="4" eb="6">
      <t>チョウキ</t>
    </rPh>
    <rPh sb="6" eb="10">
      <t>コウカイケイカク</t>
    </rPh>
    <rPh sb="11" eb="13">
      <t>サクテイ</t>
    </rPh>
    <phoneticPr fontId="1"/>
  </si>
  <si>
    <t>暫定的な長期航海計画の確認・調整</t>
    <rPh sb="0" eb="3">
      <t>ザンテイテキ</t>
    </rPh>
    <rPh sb="4" eb="6">
      <t>チョウキ</t>
    </rPh>
    <rPh sb="6" eb="10">
      <t>コウカイケイカク</t>
    </rPh>
    <rPh sb="11" eb="13">
      <t>カクニン</t>
    </rPh>
    <rPh sb="14" eb="16">
      <t>チョウセイ</t>
    </rPh>
    <phoneticPr fontId="1"/>
  </si>
  <si>
    <t>長期航海計画の承認</t>
    <rPh sb="0" eb="2">
      <t>チョウキ</t>
    </rPh>
    <rPh sb="2" eb="6">
      <t>コウカイケイカク</t>
    </rPh>
    <rPh sb="7" eb="9">
      <t>ショウニン</t>
    </rPh>
    <phoneticPr fontId="1"/>
  </si>
  <si>
    <t>SOED</t>
    <phoneticPr fontId="1"/>
  </si>
  <si>
    <t>短期的な自然環境情報（気象）の取得</t>
    <rPh sb="0" eb="2">
      <t>タンキ</t>
    </rPh>
    <rPh sb="2" eb="3">
      <t>テキ</t>
    </rPh>
    <rPh sb="4" eb="8">
      <t>シゼンカンキョウ</t>
    </rPh>
    <rPh sb="8" eb="10">
      <t>ジョウホウ</t>
    </rPh>
    <rPh sb="11" eb="13">
      <t>キショウ</t>
    </rPh>
    <rPh sb="15" eb="17">
      <t>シュトク</t>
    </rPh>
    <phoneticPr fontId="1"/>
  </si>
  <si>
    <t>短期的な自船情報の取得</t>
    <rPh sb="0" eb="1">
      <t>タン</t>
    </rPh>
    <rPh sb="4" eb="6">
      <t>ジフネ</t>
    </rPh>
    <rPh sb="6" eb="8">
      <t>ジョウホウ</t>
    </rPh>
    <rPh sb="9" eb="11">
      <t>シュトク</t>
    </rPh>
    <phoneticPr fontId="1"/>
  </si>
  <si>
    <t>短期的な他船交通情報の取得</t>
    <rPh sb="0" eb="1">
      <t>タン</t>
    </rPh>
    <rPh sb="4" eb="5">
      <t>ホカ</t>
    </rPh>
    <rPh sb="5" eb="6">
      <t>フネ</t>
    </rPh>
    <rPh sb="6" eb="10">
      <t>コウツウジョウホウ</t>
    </rPh>
    <rPh sb="11" eb="13">
      <t>シュトク</t>
    </rPh>
    <phoneticPr fontId="1"/>
  </si>
  <si>
    <t>短期的な地理情報の取得</t>
    <rPh sb="0" eb="1">
      <t>タン</t>
    </rPh>
    <rPh sb="4" eb="8">
      <t>チリジョウホウ</t>
    </rPh>
    <rPh sb="9" eb="11">
      <t>シュトク</t>
    </rPh>
    <phoneticPr fontId="1"/>
  </si>
  <si>
    <t>SERPP</t>
  </si>
  <si>
    <t>短期的な計画の意図と制約の入力</t>
    <rPh sb="0" eb="2">
      <t>タンキ</t>
    </rPh>
    <rPh sb="2" eb="3">
      <t>テキ</t>
    </rPh>
    <rPh sb="4" eb="6">
      <t>ケイカク</t>
    </rPh>
    <rPh sb="7" eb="9">
      <t>イト</t>
    </rPh>
    <rPh sb="10" eb="12">
      <t>セイヤク</t>
    </rPh>
    <rPh sb="13" eb="15">
      <t>ニュウリョク</t>
    </rPh>
    <phoneticPr fontId="1"/>
  </si>
  <si>
    <t>SERPP</t>
    <phoneticPr fontId="1"/>
  </si>
  <si>
    <t>行動計画のための情報（制約を含む）の同期及び統合</t>
    <rPh sb="0" eb="2">
      <t>コウドウ</t>
    </rPh>
    <rPh sb="2" eb="4">
      <t>ケイカク</t>
    </rPh>
    <rPh sb="8" eb="10">
      <t>ジョウホウ</t>
    </rPh>
    <rPh sb="11" eb="13">
      <t>セイヤク</t>
    </rPh>
    <rPh sb="14" eb="15">
      <t>フク</t>
    </rPh>
    <rPh sb="18" eb="20">
      <t>ドウキ</t>
    </rPh>
    <rPh sb="20" eb="21">
      <t>オヨ</t>
    </rPh>
    <rPh sb="22" eb="24">
      <t>トウゴウ</t>
    </rPh>
    <phoneticPr fontId="1"/>
  </si>
  <si>
    <t>暫定的な短期行動計画の確認・調整（ルートチェック）</t>
    <rPh sb="0" eb="3">
      <t>ザンテイテキ</t>
    </rPh>
    <rPh sb="4" eb="6">
      <t>タンキ</t>
    </rPh>
    <rPh sb="6" eb="8">
      <t>コウドウ</t>
    </rPh>
    <rPh sb="8" eb="10">
      <t>ケイカク</t>
    </rPh>
    <rPh sb="11" eb="13">
      <t>カクニン</t>
    </rPh>
    <rPh sb="14" eb="16">
      <t>チョウセイ</t>
    </rPh>
    <phoneticPr fontId="1"/>
  </si>
  <si>
    <t>短期行動計画の確認・承認</t>
    <rPh sb="0" eb="2">
      <t>タンキ</t>
    </rPh>
    <rPh sb="2" eb="4">
      <t>コウドウ</t>
    </rPh>
    <rPh sb="4" eb="6">
      <t>ケイカク</t>
    </rPh>
    <rPh sb="7" eb="9">
      <t>カクニン</t>
    </rPh>
    <rPh sb="10" eb="12">
      <t>ショウニン</t>
    </rPh>
    <phoneticPr fontId="1"/>
  </si>
  <si>
    <t>Control</t>
  </si>
  <si>
    <t>制御のための情報（制約を含む）の同期及び統合</t>
    <rPh sb="0" eb="2">
      <t>セイギョ</t>
    </rPh>
    <rPh sb="6" eb="8">
      <t>ジョウホウ</t>
    </rPh>
    <rPh sb="9" eb="11">
      <t>セイヤク</t>
    </rPh>
    <rPh sb="12" eb="13">
      <t>フク</t>
    </rPh>
    <rPh sb="16" eb="18">
      <t>ドウキ</t>
    </rPh>
    <rPh sb="18" eb="19">
      <t>オヨ</t>
    </rPh>
    <rPh sb="20" eb="22">
      <t>トウゴウ</t>
    </rPh>
    <phoneticPr fontId="1"/>
  </si>
  <si>
    <t>コントロールモードの選択</t>
    <rPh sb="10" eb="12">
      <t>センタク</t>
    </rPh>
    <phoneticPr fontId="1"/>
  </si>
  <si>
    <t>Track/Headingの制御</t>
    <rPh sb="14" eb="16">
      <t>セイギョ</t>
    </rPh>
    <phoneticPr fontId="1"/>
  </si>
  <si>
    <t>速力制御</t>
    <rPh sb="0" eb="2">
      <t>ソクリョク</t>
    </rPh>
    <rPh sb="2" eb="4">
      <t>セイギョ</t>
    </rPh>
    <phoneticPr fontId="1"/>
  </si>
  <si>
    <t>姿勢制御</t>
    <rPh sb="0" eb="4">
      <t>シセイセイギョ</t>
    </rPh>
    <phoneticPr fontId="1"/>
  </si>
  <si>
    <t>Control</t>
    <phoneticPr fontId="1"/>
  </si>
  <si>
    <t>アクチュエーション</t>
    <phoneticPr fontId="1"/>
  </si>
  <si>
    <t>Status Management</t>
    <phoneticPr fontId="1"/>
  </si>
  <si>
    <t>Status Managementの制約，安全制約の設定</t>
    <rPh sb="18" eb="20">
      <t>セイヤク</t>
    </rPh>
    <rPh sb="21" eb="25">
      <t>アンゼンセイヤク</t>
    </rPh>
    <rPh sb="26" eb="28">
      <t>セッテイ</t>
    </rPh>
    <phoneticPr fontId="1"/>
  </si>
  <si>
    <t>Status Management (Maneuvering)</t>
    <phoneticPr fontId="1"/>
  </si>
  <si>
    <t>Maneuveringサブシステムの健全性の分析</t>
    <rPh sb="18" eb="21">
      <t>ケンゼンセイ</t>
    </rPh>
    <rPh sb="22" eb="24">
      <t>ブンセキ</t>
    </rPh>
    <phoneticPr fontId="1"/>
  </si>
  <si>
    <t>Status Management (Propulsion)</t>
    <phoneticPr fontId="1"/>
  </si>
  <si>
    <t>Propulsionサブシステムの健全性の分析</t>
    <rPh sb="17" eb="20">
      <t>ケンゼンセイ</t>
    </rPh>
    <rPh sb="21" eb="23">
      <t>ブンセキ</t>
    </rPh>
    <phoneticPr fontId="1"/>
  </si>
  <si>
    <t>Status Management (Communication)</t>
    <phoneticPr fontId="1"/>
  </si>
  <si>
    <t>Communicationサブシステムの健全性の分析</t>
    <rPh sb="20" eb="23">
      <t>ケンゼンセイ</t>
    </rPh>
    <rPh sb="24" eb="26">
      <t>ブンセキ</t>
    </rPh>
    <phoneticPr fontId="1"/>
  </si>
  <si>
    <t>情報の統合・同期</t>
    <rPh sb="0" eb="2">
      <t>ジョウホウ</t>
    </rPh>
    <rPh sb="3" eb="5">
      <t>トウゴウ</t>
    </rPh>
    <rPh sb="6" eb="8">
      <t>ドウキ</t>
    </rPh>
    <phoneticPr fontId="1"/>
  </si>
  <si>
    <t>暫定/次の全体システムステータスの判定</t>
    <rPh sb="0" eb="2">
      <t>ザンテイ</t>
    </rPh>
    <rPh sb="3" eb="4">
      <t>ツギ</t>
    </rPh>
    <rPh sb="5" eb="7">
      <t>ゼンタイ</t>
    </rPh>
    <rPh sb="17" eb="19">
      <t>ハンテイ</t>
    </rPh>
    <phoneticPr fontId="1"/>
  </si>
  <si>
    <t>ステータスの確定</t>
    <rPh sb="6" eb="8">
      <t>カクテイ</t>
    </rPh>
    <phoneticPr fontId="1"/>
  </si>
  <si>
    <t>ステータスの確認及び承認</t>
    <rPh sb="6" eb="9">
      <t>カクニンオヨ</t>
    </rPh>
    <rPh sb="10" eb="12">
      <t>ショウニン</t>
    </rPh>
    <phoneticPr fontId="1"/>
  </si>
  <si>
    <t>Data Management</t>
    <phoneticPr fontId="1"/>
  </si>
  <si>
    <t>運用データの保持・管理</t>
    <rPh sb="0" eb="2">
      <t>ウンヨウ</t>
    </rPh>
    <rPh sb="6" eb="8">
      <t>ホジ</t>
    </rPh>
    <rPh sb="9" eb="11">
      <t>カンリ</t>
    </rPh>
    <phoneticPr fontId="1"/>
  </si>
  <si>
    <t>操作プラン，情報の同期・統合，操作コマンドのための計算及び出力</t>
    <rPh sb="0" eb="2">
      <t>ソウサ</t>
    </rPh>
    <rPh sb="6" eb="8">
      <t>ジョウホウ</t>
    </rPh>
    <rPh sb="9" eb="11">
      <t>ドウキ</t>
    </rPh>
    <rPh sb="12" eb="14">
      <t>トウゴウ</t>
    </rPh>
    <rPh sb="15" eb="17">
      <t>ソウサ</t>
    </rPh>
    <rPh sb="25" eb="28">
      <t>ケイサンオヨ</t>
    </rPh>
    <rPh sb="29" eb="31">
      <t>シュツリョク</t>
    </rPh>
    <phoneticPr fontId="1"/>
  </si>
  <si>
    <t>操作及び制御の実行</t>
    <rPh sb="0" eb="2">
      <t>ソウサ</t>
    </rPh>
    <rPh sb="2" eb="3">
      <t>オヨ</t>
    </rPh>
    <rPh sb="4" eb="6">
      <t>セイギョ</t>
    </rPh>
    <rPh sb="7" eb="9">
      <t>ジッコウ</t>
    </rPh>
    <phoneticPr fontId="1"/>
  </si>
  <si>
    <t>操作プランの確認とオーバーライド</t>
    <rPh sb="0" eb="2">
      <t>ソウサ</t>
    </rPh>
    <rPh sb="6" eb="8">
      <t>カクニン</t>
    </rPh>
    <phoneticPr fontId="1"/>
  </si>
  <si>
    <t>推進力の生成</t>
    <rPh sb="0" eb="3">
      <t>スイシンリョク</t>
    </rPh>
    <rPh sb="4" eb="6">
      <t>セイセイ</t>
    </rPh>
    <phoneticPr fontId="1"/>
  </si>
  <si>
    <t>情報の同期・統合</t>
    <rPh sb="0" eb="2">
      <t>ジョウホウ</t>
    </rPh>
    <rPh sb="3" eb="5">
      <t>ドウキ</t>
    </rPh>
    <rPh sb="6" eb="8">
      <t>トウゴウ</t>
    </rPh>
    <phoneticPr fontId="1"/>
  </si>
  <si>
    <t>Propulsionの機能リストは此方を参照</t>
    <phoneticPr fontId="1"/>
  </si>
  <si>
    <t>機関・電力状態に関する分析</t>
    <phoneticPr fontId="1"/>
  </si>
  <si>
    <t>推進力/電力の維持・生成操作</t>
    <phoneticPr fontId="1"/>
  </si>
  <si>
    <t>本船機関士への指示操作</t>
    <phoneticPr fontId="1"/>
  </si>
  <si>
    <t>Communication</t>
    <phoneticPr fontId="1"/>
  </si>
  <si>
    <t>通信のための情報の同期及び統合</t>
    <rPh sb="0" eb="2">
      <t>ツウシン</t>
    </rPh>
    <rPh sb="6" eb="8">
      <t>ジョウホウ</t>
    </rPh>
    <rPh sb="9" eb="11">
      <t>ドウキ</t>
    </rPh>
    <rPh sb="11" eb="12">
      <t>オヨ</t>
    </rPh>
    <rPh sb="13" eb="15">
      <t>トウゴウ</t>
    </rPh>
    <phoneticPr fontId="1"/>
  </si>
  <si>
    <t>Traffic Conditionの制御</t>
    <rPh sb="18" eb="20">
      <t>セイギョ</t>
    </rPh>
    <phoneticPr fontId="1"/>
  </si>
  <si>
    <t>データ通信</t>
    <rPh sb="3" eb="5">
      <t>ツウシン</t>
    </rPh>
    <phoneticPr fontId="1"/>
  </si>
  <si>
    <t>係船システム</t>
    <rPh sb="0" eb="2">
      <t>ケイセン</t>
    </rPh>
    <phoneticPr fontId="1"/>
  </si>
  <si>
    <t>係船索の監視（張力の監視：カメラ，ロードセル等）</t>
    <rPh sb="22" eb="23">
      <t>トウ</t>
    </rPh>
    <phoneticPr fontId="1"/>
  </si>
  <si>
    <t>船体位置・姿勢の監視，周囲状況（岸壁位置関係，係船現場：人の立ち位置，係船機の状態等）の監視</t>
    <rPh sb="5" eb="7">
      <t>シセイ</t>
    </rPh>
    <rPh sb="16" eb="18">
      <t>ガンペキ</t>
    </rPh>
    <rPh sb="18" eb="22">
      <t>イチカンケイ</t>
    </rPh>
    <rPh sb="23" eb="25">
      <t>ケイセン</t>
    </rPh>
    <rPh sb="25" eb="27">
      <t>ゲンバ</t>
    </rPh>
    <rPh sb="28" eb="29">
      <t>ヒト</t>
    </rPh>
    <rPh sb="30" eb="34">
      <t>タチイチ</t>
    </rPh>
    <rPh sb="35" eb="37">
      <t>ケイセン</t>
    </rPh>
    <rPh sb="37" eb="38">
      <t>キ</t>
    </rPh>
    <rPh sb="39" eb="41">
      <t>ジョウタイ</t>
    </rPh>
    <rPh sb="41" eb="42">
      <t>トウ</t>
    </rPh>
    <phoneticPr fontId="1"/>
  </si>
  <si>
    <t>操作・制御の実行：遠隔操作，Safety limit，システムの状態表示，操作権の移行，緊急停止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</si>
</sst>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sz val="10"/>
      <color rgb="FFFF0000"/>
      <name val="Meiryo UI"/>
      <family val="2"/>
      <charset val="128"/>
    </font>
    <font>
      <sz val="6"/>
      <name val="Meiryo UI"/>
      <family val="2"/>
      <charset val="128"/>
    </font>
    <font>
      <sz val="6"/>
      <name val="ＭＳ Ｐゴシック"/>
      <family val="3"/>
      <charset val="128"/>
    </font>
    <font>
      <sz val="10"/>
      <name val="Meiryo UI"/>
      <family val="3"/>
      <charset val="128"/>
    </font>
    <font>
      <sz val="10"/>
      <color theme="1"/>
      <name val="Meiryo UI"/>
      <family val="2"/>
      <charset val="128"/>
    </font>
    <font>
      <sz val="10"/>
      <name val="メイリオ"/>
      <family val="3"/>
      <charset val="128"/>
    </font>
    <font>
      <sz val="9"/>
      <name val="メイリオ"/>
      <family val="3"/>
      <charset val="128"/>
    </font>
    <font>
      <sz val="10"/>
      <color theme="1"/>
      <name val="メイリオ"/>
      <family val="3"/>
      <charset val="128"/>
    </font>
    <font>
      <sz val="10"/>
      <color theme="1"/>
      <name val="Meiryo UI"/>
      <family val="3"/>
      <charset val="128"/>
    </font>
    <font>
      <sz val="10"/>
      <name val="Meiryo UI"/>
      <family val="2"/>
      <charset val="128"/>
    </font>
    <font>
      <sz val="11"/>
      <color theme="1"/>
      <name val="Meiryo UI"/>
      <family val="3"/>
      <charset val="128"/>
    </font>
    <font>
      <b/>
      <sz val="11"/>
      <color theme="1"/>
      <name val="Meiryo UI"/>
      <family val="3"/>
      <charset val="128"/>
    </font>
    <font>
      <sz val="10"/>
      <color rgb="FFFF0000"/>
      <name val="Meiryo UI"/>
      <family val="3"/>
      <charset val="128"/>
    </font>
    <font>
      <sz val="11"/>
      <color theme="2" tint="-0.249977111117893"/>
      <name val="Meiryo UI"/>
      <family val="3"/>
      <charset val="128"/>
    </font>
    <font>
      <sz val="11"/>
      <name val="Meiryo UI"/>
      <family val="3"/>
      <charset val="128"/>
    </font>
    <font>
      <sz val="9"/>
      <color theme="1"/>
      <name val="Meiryo UI"/>
      <family val="2"/>
      <charset val="128"/>
    </font>
    <font>
      <sz val="9"/>
      <color theme="1"/>
      <name val="Meiryo UI"/>
      <family val="3"/>
      <charset val="128"/>
    </font>
    <font>
      <b/>
      <sz val="10"/>
      <name val="メイリオ"/>
      <family val="3"/>
      <charset val="128"/>
    </font>
    <font>
      <b/>
      <sz val="14"/>
      <name val="メイリオ"/>
      <family val="3"/>
      <charset val="128"/>
    </font>
    <font>
      <b/>
      <sz val="14"/>
      <color theme="1"/>
      <name val="Meiryo UI"/>
      <family val="3"/>
      <charset val="128"/>
    </font>
    <font>
      <sz val="10"/>
      <color rgb="FFFF0000"/>
      <name val="メイリオ"/>
      <family val="3"/>
      <charset val="128"/>
    </font>
    <font>
      <sz val="11"/>
      <color theme="1"/>
      <name val="BIZ UDPゴシック"/>
      <family val="3"/>
      <charset val="128"/>
    </font>
    <font>
      <sz val="11"/>
      <name val="游ゴシック"/>
      <family val="2"/>
      <charset val="128"/>
      <scheme val="minor"/>
    </font>
    <font>
      <sz val="9"/>
      <color rgb="FF000000"/>
      <name val="メイリオ"/>
      <family val="3"/>
      <charset val="128"/>
    </font>
    <font>
      <sz val="9"/>
      <name val="メイリオ"/>
      <family val="3"/>
    </font>
    <font>
      <sz val="10"/>
      <name val="メイリオ"/>
      <family val="3"/>
    </font>
    <font>
      <sz val="10"/>
      <color rgb="FFFF0000"/>
      <name val="Meiryo UI"/>
      <family val="3"/>
    </font>
    <font>
      <b/>
      <sz val="14"/>
      <name val="メイリオ"/>
      <family val="3"/>
    </font>
    <font>
      <sz val="9"/>
      <color theme="4"/>
      <name val="メイリオ"/>
      <family val="3"/>
      <charset val="128"/>
    </font>
    <font>
      <sz val="10"/>
      <color theme="4"/>
      <name val="メイリオ"/>
      <family val="3"/>
      <charset val="128"/>
    </font>
    <font>
      <sz val="10"/>
      <color theme="4"/>
      <name val="Meiryo UI"/>
      <family val="3"/>
      <charset val="128"/>
    </font>
    <font>
      <sz val="9"/>
      <color theme="4"/>
      <name val="Meiryo UI"/>
      <family val="3"/>
      <charset val="128"/>
    </font>
    <font>
      <sz val="10"/>
      <color theme="4"/>
      <name val="Meiryo UI"/>
      <family val="2"/>
      <charset val="128"/>
    </font>
    <font>
      <sz val="11"/>
      <name val="BIZ UDPゴシック"/>
      <family val="3"/>
      <charset val="128"/>
    </font>
    <font>
      <sz val="9"/>
      <color rgb="FFFF0000"/>
      <name val="メイリオ"/>
      <family val="3"/>
      <charset val="128"/>
    </font>
    <font>
      <sz val="10"/>
      <color rgb="FF4472C4"/>
      <name val="Meiryo UI"/>
      <family val="3"/>
    </font>
    <font>
      <sz val="10"/>
      <color theme="1"/>
      <name val="Meiryo UI"/>
      <family val="3"/>
    </font>
    <font>
      <sz val="10"/>
      <color rgb="FF0070C0"/>
      <name val="Meiryo UI"/>
      <family val="3"/>
      <charset val="128"/>
    </font>
    <font>
      <sz val="10"/>
      <color rgb="FFFFFF00"/>
      <name val="Meiryo UI"/>
      <family val="3"/>
      <charset val="128"/>
    </font>
    <font>
      <sz val="11"/>
      <color rgb="FFC00000"/>
      <name val="Meiryo UI"/>
      <family val="3"/>
      <charset val="128"/>
    </font>
    <font>
      <sz val="10"/>
      <color rgb="FF4472C4"/>
      <name val="Meiryo UI"/>
      <family val="3"/>
      <charset val="128"/>
    </font>
    <font>
      <sz val="10"/>
      <color rgb="FF000000"/>
      <name val="Meiryo UI"/>
      <family val="3"/>
      <charset val="128"/>
    </font>
    <font>
      <strike/>
      <sz val="10"/>
      <color rgb="FF4472C4"/>
      <name val="Meiryo UI"/>
      <family val="3"/>
      <charset val="128"/>
    </font>
    <font>
      <sz val="10"/>
      <color rgb="FF92D050"/>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10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double">
        <color indexed="64"/>
      </right>
      <top/>
      <bottom style="dashed">
        <color indexed="64"/>
      </bottom>
      <diagonal/>
    </border>
    <border>
      <left style="medium">
        <color indexed="64"/>
      </left>
      <right style="thin">
        <color indexed="64"/>
      </right>
      <top style="medium">
        <color indexed="64"/>
      </top>
      <bottom/>
      <diagonal/>
    </border>
    <border>
      <left style="dotted">
        <color indexed="64"/>
      </left>
      <right style="medium">
        <color indexed="64"/>
      </right>
      <top/>
      <bottom/>
      <diagonal/>
    </border>
    <border>
      <left style="medium">
        <color indexed="64"/>
      </left>
      <right/>
      <top style="dashed">
        <color indexed="64"/>
      </top>
      <bottom style="dashed">
        <color indexed="64"/>
      </bottom>
      <diagonal/>
    </border>
    <border>
      <left/>
      <right style="dotted">
        <color indexed="64"/>
      </right>
      <top/>
      <bottom style="medium">
        <color indexed="64"/>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bottom style="medium">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dotted">
        <color indexed="64"/>
      </left>
      <right style="dotted">
        <color indexed="64"/>
      </right>
      <top/>
      <bottom/>
      <diagonal/>
    </border>
    <border>
      <left/>
      <right style="dotted">
        <color indexed="64"/>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ouble">
        <color indexed="64"/>
      </left>
      <right style="dotted">
        <color indexed="64"/>
      </right>
      <top/>
      <bottom/>
      <diagonal/>
    </border>
    <border>
      <left style="thin">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dashed">
        <color indexed="64"/>
      </bottom>
      <diagonal/>
    </border>
    <border>
      <left style="double">
        <color indexed="64"/>
      </left>
      <right/>
      <top style="medium">
        <color indexed="64"/>
      </top>
      <bottom style="thin">
        <color indexed="64"/>
      </bottom>
      <diagonal/>
    </border>
    <border>
      <left style="double">
        <color indexed="64"/>
      </left>
      <right style="double">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right style="dashed">
        <color indexed="64"/>
      </right>
      <top/>
      <bottom style="dashed">
        <color indexed="64"/>
      </bottom>
      <diagonal/>
    </border>
    <border>
      <left style="double">
        <color indexed="64"/>
      </left>
      <right style="double">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bottom style="dash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right style="medium">
        <color indexed="64"/>
      </right>
      <top/>
      <bottom style="dashed">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bottom style="dashed">
        <color indexed="64"/>
      </bottom>
      <diagonal/>
    </border>
    <border>
      <left style="double">
        <color indexed="64"/>
      </left>
      <right style="thin">
        <color indexed="64"/>
      </right>
      <top/>
      <bottom style="dashed">
        <color indexed="64"/>
      </bottom>
      <diagonal/>
    </border>
    <border>
      <left style="thin">
        <color indexed="64"/>
      </left>
      <right/>
      <top/>
      <bottom/>
      <diagonal/>
    </border>
    <border>
      <left/>
      <right style="double">
        <color indexed="64"/>
      </right>
      <top/>
      <bottom style="dashed">
        <color indexed="64"/>
      </bottom>
      <diagonal/>
    </border>
  </borders>
  <cellStyleXfs count="2">
    <xf numFmtId="0" fontId="0" fillId="0" borderId="0">
      <alignment vertical="center"/>
    </xf>
    <xf numFmtId="0" fontId="10" fillId="0" borderId="0">
      <alignment vertical="center"/>
    </xf>
  </cellStyleXfs>
  <cellXfs count="318">
    <xf numFmtId="0" fontId="0" fillId="0" borderId="0" xfId="0">
      <alignment vertical="center"/>
    </xf>
    <xf numFmtId="0" fontId="0" fillId="0" borderId="4" xfId="0" applyBorder="1">
      <alignment vertical="center"/>
    </xf>
    <xf numFmtId="0" fontId="10" fillId="0" borderId="0" xfId="1">
      <alignment vertical="center"/>
    </xf>
    <xf numFmtId="0" fontId="10" fillId="6" borderId="0" xfId="1" applyFill="1">
      <alignment vertical="center"/>
    </xf>
    <xf numFmtId="0" fontId="10" fillId="6" borderId="33" xfId="1" applyFill="1" applyBorder="1">
      <alignment vertical="center"/>
    </xf>
    <xf numFmtId="0" fontId="10" fillId="0" borderId="34" xfId="1" applyBorder="1" applyAlignment="1">
      <alignment horizontal="center" vertical="center"/>
    </xf>
    <xf numFmtId="0" fontId="10" fillId="0" borderId="34" xfId="1" quotePrefix="1" applyBorder="1" applyAlignment="1">
      <alignment horizontal="center" vertical="center" wrapText="1"/>
    </xf>
    <xf numFmtId="0" fontId="14" fillId="0" borderId="38" xfId="1" applyFont="1" applyBorder="1" applyAlignment="1">
      <alignment horizontal="center" vertical="center"/>
    </xf>
    <xf numFmtId="0" fontId="10" fillId="6" borderId="36" xfId="1" applyFill="1" applyBorder="1">
      <alignment vertical="center"/>
    </xf>
    <xf numFmtId="0" fontId="14" fillId="0" borderId="38" xfId="1" applyFont="1" applyBorder="1" applyAlignment="1">
      <alignment horizontal="left" vertical="center" wrapText="1"/>
    </xf>
    <xf numFmtId="0" fontId="14" fillId="0" borderId="38"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4" xfId="1" quotePrefix="1" applyFont="1" applyBorder="1" applyAlignment="1">
      <alignment horizontal="center" vertical="center" wrapText="1"/>
    </xf>
    <xf numFmtId="0" fontId="9" fillId="0" borderId="38" xfId="1" applyFont="1" applyBorder="1" applyAlignment="1">
      <alignment horizontal="left" vertical="center" wrapText="1"/>
    </xf>
    <xf numFmtId="0" fontId="10" fillId="6" borderId="0" xfId="1" applyFill="1" applyAlignment="1">
      <alignment horizontal="center" vertical="center"/>
    </xf>
    <xf numFmtId="0" fontId="10" fillId="0" borderId="42" xfId="1" applyBorder="1" applyAlignment="1">
      <alignment horizontal="left" vertical="center" wrapText="1"/>
    </xf>
    <xf numFmtId="0" fontId="9" fillId="0" borderId="42" xfId="1" applyFont="1" applyBorder="1" applyAlignment="1">
      <alignment horizontal="left" vertical="center" wrapText="1"/>
    </xf>
    <xf numFmtId="0" fontId="17" fillId="0" borderId="0" xfId="0" applyFont="1">
      <alignment vertical="center"/>
    </xf>
    <xf numFmtId="0" fontId="16" fillId="0" borderId="0" xfId="0" applyFont="1">
      <alignment vertical="center"/>
    </xf>
    <xf numFmtId="0" fontId="16" fillId="5" borderId="4" xfId="0" applyFont="1" applyFill="1" applyBorder="1">
      <alignment vertical="center"/>
    </xf>
    <xf numFmtId="0" fontId="16" fillId="0" borderId="4" xfId="0" applyFont="1" applyBorder="1" applyAlignment="1">
      <alignment vertical="center" wrapText="1"/>
    </xf>
    <xf numFmtId="0" fontId="16" fillId="0" borderId="4" xfId="0" applyFont="1" applyBorder="1">
      <alignment vertical="center"/>
    </xf>
    <xf numFmtId="0" fontId="19" fillId="0" borderId="0" xfId="0" applyFont="1">
      <alignment vertical="center"/>
    </xf>
    <xf numFmtId="0" fontId="4" fillId="0" borderId="0" xfId="0" applyFont="1">
      <alignment vertical="center"/>
    </xf>
    <xf numFmtId="0" fontId="5" fillId="0" borderId="0" xfId="0" applyFont="1">
      <alignment vertical="center"/>
    </xf>
    <xf numFmtId="0" fontId="9" fillId="0" borderId="38" xfId="1" applyFont="1" applyBorder="1" applyAlignment="1">
      <alignment horizontal="center" vertical="center" wrapText="1"/>
    </xf>
    <xf numFmtId="0" fontId="10" fillId="0" borderId="42" xfId="1" applyBorder="1" applyAlignment="1">
      <alignment horizontal="center" vertical="center" wrapText="1"/>
    </xf>
    <xf numFmtId="0" fontId="10" fillId="0" borderId="36" xfId="1" applyBorder="1">
      <alignment vertical="center"/>
    </xf>
    <xf numFmtId="0" fontId="18" fillId="6" borderId="0" xfId="1" applyFont="1" applyFill="1" applyAlignment="1">
      <alignment horizontal="center" vertical="center"/>
    </xf>
    <xf numFmtId="0" fontId="9" fillId="6" borderId="0" xfId="1" applyFont="1" applyFill="1" applyAlignment="1">
      <alignment horizontal="left" vertical="center"/>
    </xf>
    <xf numFmtId="0" fontId="15" fillId="6" borderId="0" xfId="1" applyFont="1" applyFill="1" applyAlignment="1">
      <alignment horizontal="left" vertical="top" wrapText="1"/>
    </xf>
    <xf numFmtId="0" fontId="15" fillId="6" borderId="30" xfId="1" applyFont="1" applyFill="1" applyBorder="1" applyAlignment="1">
      <alignment horizontal="left" vertical="top" wrapText="1"/>
    </xf>
    <xf numFmtId="0" fontId="15" fillId="6" borderId="0" xfId="1" applyFont="1" applyFill="1">
      <alignment vertical="center"/>
    </xf>
    <xf numFmtId="0" fontId="20" fillId="6" borderId="8" xfId="0" applyFont="1" applyFill="1" applyBorder="1">
      <alignment vertical="center"/>
    </xf>
    <xf numFmtId="0" fontId="15" fillId="6" borderId="25" xfId="1" applyFont="1" applyFill="1" applyBorder="1">
      <alignment vertical="center"/>
    </xf>
    <xf numFmtId="0" fontId="10" fillId="0" borderId="35" xfId="1" applyBorder="1" applyAlignment="1">
      <alignment horizontal="center" vertical="center"/>
    </xf>
    <xf numFmtId="0" fontId="21" fillId="6" borderId="0" xfId="1" applyFont="1" applyFill="1">
      <alignment vertical="center"/>
    </xf>
    <xf numFmtId="0" fontId="22" fillId="6" borderId="33" xfId="1" applyFont="1" applyFill="1" applyBorder="1">
      <alignment vertical="center"/>
    </xf>
    <xf numFmtId="0" fontId="22" fillId="6" borderId="36" xfId="1" applyFont="1" applyFill="1" applyBorder="1">
      <alignment vertical="center"/>
    </xf>
    <xf numFmtId="0" fontId="22" fillId="2" borderId="36" xfId="1" applyFont="1" applyFill="1" applyBorder="1" applyAlignment="1">
      <alignment horizontal="left" vertical="top"/>
    </xf>
    <xf numFmtId="0" fontId="22" fillId="2" borderId="36" xfId="1" applyFont="1" applyFill="1" applyBorder="1" applyAlignment="1">
      <alignment horizontal="left" vertical="top" wrapText="1"/>
    </xf>
    <xf numFmtId="0" fontId="11" fillId="0" borderId="0" xfId="1" applyFont="1" applyAlignment="1">
      <alignment horizontal="left" vertical="center" wrapText="1"/>
    </xf>
    <xf numFmtId="0" fontId="10" fillId="6" borderId="25" xfId="1" applyFill="1" applyBorder="1">
      <alignment vertical="center"/>
    </xf>
    <xf numFmtId="0" fontId="10" fillId="0" borderId="48" xfId="1" applyBorder="1" applyAlignment="1">
      <alignment horizontal="center" vertical="center"/>
    </xf>
    <xf numFmtId="0" fontId="6" fillId="6" borderId="24"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49" xfId="1" applyFont="1" applyFill="1" applyBorder="1" applyAlignment="1">
      <alignment horizontal="center" vertical="center"/>
    </xf>
    <xf numFmtId="0" fontId="10" fillId="0" borderId="50" xfId="1" applyBorder="1" applyAlignment="1">
      <alignment horizontal="center" vertical="center"/>
    </xf>
    <xf numFmtId="0" fontId="6" fillId="6" borderId="51" xfId="1" applyFont="1" applyFill="1" applyBorder="1" applyAlignment="1">
      <alignment horizontal="center" vertical="center"/>
    </xf>
    <xf numFmtId="0" fontId="10" fillId="0" borderId="52" xfId="1" applyBorder="1" applyAlignment="1">
      <alignment horizontal="center" vertical="center"/>
    </xf>
    <xf numFmtId="0" fontId="10" fillId="0" borderId="55" xfId="1" applyBorder="1" applyAlignment="1">
      <alignment horizontal="center" vertical="center"/>
    </xf>
    <xf numFmtId="0" fontId="6" fillId="6" borderId="56" xfId="1" applyFont="1" applyFill="1" applyBorder="1" applyAlignment="1">
      <alignment horizontal="center" vertical="center"/>
    </xf>
    <xf numFmtId="0" fontId="6" fillId="6" borderId="57" xfId="1" applyFont="1" applyFill="1" applyBorder="1" applyAlignment="1">
      <alignment horizontal="center" vertical="center"/>
    </xf>
    <xf numFmtId="0" fontId="10" fillId="0" borderId="38" xfId="1" applyBorder="1" applyAlignment="1">
      <alignment horizontal="center" vertical="center"/>
    </xf>
    <xf numFmtId="0" fontId="6" fillId="6" borderId="59" xfId="1" applyFont="1" applyFill="1" applyBorder="1" applyAlignment="1">
      <alignment horizontal="center" vertical="center"/>
    </xf>
    <xf numFmtId="0" fontId="11" fillId="6" borderId="21" xfId="1" applyFont="1" applyFill="1" applyBorder="1" applyAlignment="1">
      <alignment horizontal="center" vertical="center" wrapText="1"/>
    </xf>
    <xf numFmtId="0" fontId="11" fillId="6" borderId="0" xfId="1" applyFont="1" applyFill="1" applyAlignment="1">
      <alignment horizontal="center" vertical="center" wrapText="1"/>
    </xf>
    <xf numFmtId="2" fontId="12" fillId="0" borderId="0" xfId="1" applyNumberFormat="1" applyFont="1" applyAlignment="1">
      <alignment horizontal="center" vertical="center" wrapText="1"/>
    </xf>
    <xf numFmtId="0" fontId="24" fillId="4" borderId="60" xfId="1" applyFont="1" applyFill="1" applyBorder="1" applyAlignment="1">
      <alignment horizontal="center" vertical="center" wrapText="1"/>
    </xf>
    <xf numFmtId="0" fontId="11" fillId="4" borderId="39" xfId="1" applyFont="1" applyFill="1" applyBorder="1" applyAlignment="1">
      <alignment horizontal="center" vertical="center" wrapText="1"/>
    </xf>
    <xf numFmtId="0" fontId="12" fillId="4" borderId="39" xfId="1" applyFont="1" applyFill="1" applyBorder="1" applyAlignment="1">
      <alignment horizontal="center" vertical="center" wrapText="1"/>
    </xf>
    <xf numFmtId="0" fontId="13" fillId="4" borderId="1" xfId="1" applyFont="1" applyFill="1" applyBorder="1">
      <alignment vertical="center"/>
    </xf>
    <xf numFmtId="0" fontId="25" fillId="3" borderId="60" xfId="1" applyFont="1" applyFill="1" applyBorder="1">
      <alignment vertical="center"/>
    </xf>
    <xf numFmtId="0" fontId="11" fillId="3" borderId="39"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24" fillId="4" borderId="39"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0" fillId="0" borderId="4" xfId="0" applyBorder="1" applyAlignment="1">
      <alignment vertical="center" wrapText="1"/>
    </xf>
    <xf numFmtId="0" fontId="0" fillId="3" borderId="4" xfId="0" applyFill="1" applyBorder="1">
      <alignment vertical="center"/>
    </xf>
    <xf numFmtId="0" fontId="6" fillId="6" borderId="0" xfId="1" applyFont="1" applyFill="1">
      <alignment vertical="center"/>
    </xf>
    <xf numFmtId="0" fontId="14" fillId="6" borderId="0" xfId="1" applyFont="1" applyFill="1" applyAlignment="1">
      <alignment horizontal="center" vertical="center"/>
    </xf>
    <xf numFmtId="2" fontId="30" fillId="0" borderId="0" xfId="1" applyNumberFormat="1" applyFont="1" applyAlignment="1">
      <alignment horizontal="center" vertical="center" wrapText="1"/>
    </xf>
    <xf numFmtId="0" fontId="14" fillId="0" borderId="35" xfId="1" applyFont="1" applyBorder="1" applyAlignment="1">
      <alignment horizontal="center" vertical="center"/>
    </xf>
    <xf numFmtId="0" fontId="32" fillId="6" borderId="0" xfId="1" applyFont="1" applyFill="1" applyAlignment="1">
      <alignment horizontal="center" vertical="center"/>
    </xf>
    <xf numFmtId="0" fontId="20" fillId="6" borderId="11" xfId="0" applyFont="1" applyFill="1" applyBorder="1">
      <alignment vertical="center"/>
    </xf>
    <xf numFmtId="0" fontId="6" fillId="0" borderId="0" xfId="1" applyFont="1">
      <alignment vertical="center"/>
    </xf>
    <xf numFmtId="0" fontId="37" fillId="2" borderId="36" xfId="1" applyFont="1" applyFill="1" applyBorder="1" applyAlignment="1">
      <alignment horizontal="left" vertical="top"/>
    </xf>
    <xf numFmtId="0" fontId="36" fillId="0" borderId="63" xfId="1" applyFont="1" applyBorder="1" applyAlignment="1">
      <alignment horizontal="left" vertical="center" wrapText="1"/>
    </xf>
    <xf numFmtId="0" fontId="36" fillId="0" borderId="34" xfId="1" applyFont="1" applyBorder="1" applyAlignment="1">
      <alignment horizontal="center" vertical="center"/>
    </xf>
    <xf numFmtId="0" fontId="36" fillId="0" borderId="34" xfId="1" applyFont="1" applyBorder="1" applyAlignment="1">
      <alignment horizontal="center" vertical="center" wrapText="1"/>
    </xf>
    <xf numFmtId="0" fontId="36" fillId="0" borderId="34" xfId="1" quotePrefix="1" applyFont="1" applyBorder="1" applyAlignment="1">
      <alignment horizontal="center" vertical="center" wrapText="1"/>
    </xf>
    <xf numFmtId="0" fontId="36" fillId="0" borderId="38" xfId="1" quotePrefix="1" applyFont="1" applyBorder="1" applyAlignment="1">
      <alignment horizontal="center" vertical="center" wrapText="1"/>
    </xf>
    <xf numFmtId="0" fontId="36" fillId="0" borderId="65" xfId="1" applyFont="1" applyBorder="1" applyAlignment="1">
      <alignment horizontal="left" vertical="center" wrapText="1"/>
    </xf>
    <xf numFmtId="0" fontId="39" fillId="0" borderId="4" xfId="0" applyFont="1" applyBorder="1">
      <alignment vertical="center"/>
    </xf>
    <xf numFmtId="0" fontId="36" fillId="0" borderId="38" xfId="1" applyFont="1" applyBorder="1" applyAlignment="1">
      <alignment horizontal="center" vertical="center" wrapText="1"/>
    </xf>
    <xf numFmtId="0" fontId="0" fillId="0" borderId="7" xfId="0" applyBorder="1" applyAlignment="1">
      <alignment vertical="center" wrapText="1"/>
    </xf>
    <xf numFmtId="0" fontId="0" fillId="3" borderId="7" xfId="0" applyFill="1" applyBorder="1" applyAlignment="1">
      <alignment vertical="center" wrapText="1"/>
    </xf>
    <xf numFmtId="0" fontId="0" fillId="0" borderId="0" xfId="0" applyAlignment="1">
      <alignment vertical="center" wrapText="1"/>
    </xf>
    <xf numFmtId="0" fontId="0" fillId="0" borderId="61" xfId="0" applyBorder="1">
      <alignment vertical="center"/>
    </xf>
    <xf numFmtId="0" fontId="28" fillId="0" borderId="61" xfId="0" applyFont="1" applyBorder="1">
      <alignment vertical="center"/>
    </xf>
    <xf numFmtId="0" fontId="28" fillId="0" borderId="0" xfId="0" applyFont="1">
      <alignment vertical="center"/>
    </xf>
    <xf numFmtId="0" fontId="0" fillId="0" borderId="0" xfId="0" applyAlignment="1">
      <alignment horizontal="left" vertical="center"/>
    </xf>
    <xf numFmtId="0" fontId="28" fillId="0" borderId="0" xfId="0" applyFont="1" applyAlignment="1">
      <alignment horizontal="center" vertical="center"/>
    </xf>
    <xf numFmtId="0" fontId="0" fillId="0" borderId="4" xfId="0" applyBorder="1" applyAlignment="1">
      <alignment horizontal="right" vertical="center" wrapText="1" shrinkToFit="1"/>
    </xf>
    <xf numFmtId="0" fontId="0" fillId="0" borderId="4" xfId="0" applyBorder="1" applyAlignment="1">
      <alignment horizontal="right" vertical="center"/>
    </xf>
    <xf numFmtId="0" fontId="0" fillId="3" borderId="4" xfId="0" applyFill="1" applyBorder="1" applyAlignment="1">
      <alignment vertical="center" wrapText="1"/>
    </xf>
    <xf numFmtId="0" fontId="11" fillId="0" borderId="0" xfId="1" applyFont="1" applyAlignment="1">
      <alignment horizontal="center" vertical="center" wrapText="1"/>
    </xf>
    <xf numFmtId="0" fontId="26" fillId="2" borderId="53" xfId="1" applyFont="1" applyFill="1" applyBorder="1" applyAlignment="1">
      <alignment horizontal="center" vertical="center" wrapText="1"/>
    </xf>
    <xf numFmtId="0" fontId="10" fillId="0" borderId="38" xfId="1" quotePrefix="1" applyBorder="1" applyAlignment="1">
      <alignment horizontal="center" vertical="center" wrapText="1"/>
    </xf>
    <xf numFmtId="0" fontId="9" fillId="0" borderId="38" xfId="1" quotePrefix="1" applyFont="1" applyBorder="1" applyAlignment="1">
      <alignment horizontal="center" vertical="center" wrapText="1"/>
    </xf>
    <xf numFmtId="0" fontId="36" fillId="0" borderId="35" xfId="1" quotePrefix="1" applyFont="1" applyBorder="1" applyAlignment="1">
      <alignment horizontal="center" vertical="center" wrapText="1"/>
    </xf>
    <xf numFmtId="0" fontId="10" fillId="0" borderId="35" xfId="1" quotePrefix="1" applyBorder="1" applyAlignment="1">
      <alignment horizontal="center" vertical="center" wrapText="1"/>
    </xf>
    <xf numFmtId="0" fontId="9" fillId="0" borderId="35" xfId="1" quotePrefix="1" applyFont="1" applyBorder="1" applyAlignment="1">
      <alignment horizontal="center" vertical="center" wrapText="1"/>
    </xf>
    <xf numFmtId="0" fontId="36" fillId="0" borderId="66" xfId="1" applyFont="1" applyBorder="1" applyAlignment="1">
      <alignment horizontal="center" vertical="center" wrapText="1"/>
    </xf>
    <xf numFmtId="0" fontId="14" fillId="0" borderId="66" xfId="1" applyFont="1" applyBorder="1" applyAlignment="1">
      <alignment horizontal="center" vertical="center" wrapText="1"/>
    </xf>
    <xf numFmtId="0" fontId="9" fillId="0" borderId="66" xfId="1" applyFont="1" applyBorder="1" applyAlignment="1">
      <alignment horizontal="center" vertical="center" wrapText="1"/>
    </xf>
    <xf numFmtId="0" fontId="14" fillId="0" borderId="66" xfId="1" applyFont="1" applyBorder="1" applyAlignment="1">
      <alignment horizontal="center" vertical="center"/>
    </xf>
    <xf numFmtId="0" fontId="9" fillId="0" borderId="66" xfId="1" applyFont="1" applyBorder="1" applyAlignment="1">
      <alignment horizontal="center" vertical="center"/>
    </xf>
    <xf numFmtId="0" fontId="26" fillId="2" borderId="15" xfId="1" applyFont="1" applyFill="1" applyBorder="1" applyAlignment="1">
      <alignment horizontal="center" vertical="center" wrapText="1"/>
    </xf>
    <xf numFmtId="0" fontId="36" fillId="0" borderId="67" xfId="1" quotePrefix="1" applyFont="1" applyBorder="1" applyAlignment="1">
      <alignment horizontal="center" vertical="center" wrapText="1"/>
    </xf>
    <xf numFmtId="0" fontId="10" fillId="0" borderId="67" xfId="1" quotePrefix="1" applyBorder="1" applyAlignment="1">
      <alignment horizontal="center" vertical="center" wrapText="1"/>
    </xf>
    <xf numFmtId="0" fontId="9" fillId="0" borderId="67" xfId="1" quotePrefix="1" applyFont="1" applyBorder="1" applyAlignment="1">
      <alignment horizontal="center" vertical="center" wrapText="1"/>
    </xf>
    <xf numFmtId="14" fontId="36" fillId="0" borderId="35" xfId="1" applyNumberFormat="1" applyFont="1" applyBorder="1" applyAlignment="1">
      <alignment horizontal="center" vertical="center" shrinkToFit="1"/>
    </xf>
    <xf numFmtId="0" fontId="27" fillId="0" borderId="0" xfId="0" applyFont="1">
      <alignment vertical="center"/>
    </xf>
    <xf numFmtId="0" fontId="27" fillId="0" borderId="4" xfId="0" applyFont="1" applyBorder="1">
      <alignment vertical="center"/>
    </xf>
    <xf numFmtId="0" fontId="36" fillId="0" borderId="35" xfId="1" applyFont="1" applyBorder="1" applyAlignment="1">
      <alignment horizontal="center" vertical="center"/>
    </xf>
    <xf numFmtId="0" fontId="38" fillId="0" borderId="34" xfId="1" applyFont="1" applyBorder="1" applyAlignment="1">
      <alignment horizontal="center" vertical="center" wrapText="1"/>
    </xf>
    <xf numFmtId="0" fontId="41" fillId="0" borderId="45" xfId="0" applyFont="1" applyBorder="1" applyAlignment="1">
      <alignment vertical="center" wrapText="1"/>
    </xf>
    <xf numFmtId="0" fontId="42" fillId="0" borderId="38" xfId="1" applyFont="1" applyBorder="1" applyAlignment="1">
      <alignment horizontal="left" vertical="center" wrapText="1"/>
    </xf>
    <xf numFmtId="0" fontId="14" fillId="0" borderId="34" xfId="1" applyFont="1" applyBorder="1" applyAlignment="1">
      <alignment horizontal="center" vertical="center"/>
    </xf>
    <xf numFmtId="0" fontId="36" fillId="0" borderId="45" xfId="0" applyFont="1" applyBorder="1" applyAlignment="1">
      <alignment vertical="center" wrapText="1"/>
    </xf>
    <xf numFmtId="0" fontId="26" fillId="2" borderId="71" xfId="1" applyFont="1" applyFill="1" applyBorder="1" applyAlignment="1">
      <alignment horizontal="center" vertical="center" wrapText="1"/>
    </xf>
    <xf numFmtId="0" fontId="36" fillId="0" borderId="35" xfId="1" applyFont="1" applyBorder="1" applyAlignment="1">
      <alignment horizontal="center" vertical="center" wrapText="1"/>
    </xf>
    <xf numFmtId="0" fontId="26" fillId="2" borderId="31" xfId="1" applyFont="1" applyFill="1" applyBorder="1" applyAlignment="1">
      <alignment horizontal="center" vertical="center" wrapText="1"/>
    </xf>
    <xf numFmtId="0" fontId="36" fillId="0" borderId="37" xfId="1" quotePrefix="1" applyFont="1" applyBorder="1" applyAlignment="1">
      <alignment horizontal="center" vertical="center" wrapText="1"/>
    </xf>
    <xf numFmtId="0" fontId="10" fillId="0" borderId="37" xfId="1" applyBorder="1" applyAlignment="1">
      <alignment horizontal="center" vertical="center" wrapText="1"/>
    </xf>
    <xf numFmtId="0" fontId="15" fillId="0" borderId="37" xfId="1" quotePrefix="1" applyFont="1" applyBorder="1" applyAlignment="1">
      <alignment horizontal="center" vertical="center" wrapText="1"/>
    </xf>
    <xf numFmtId="0" fontId="10" fillId="0" borderId="37" xfId="1" quotePrefix="1" applyBorder="1" applyAlignment="1">
      <alignment horizontal="center" vertical="center" wrapText="1"/>
    </xf>
    <xf numFmtId="0" fontId="9" fillId="0" borderId="37" xfId="1" applyFont="1" applyBorder="1" applyAlignment="1">
      <alignment horizontal="center" vertical="center" wrapText="1"/>
    </xf>
    <xf numFmtId="0" fontId="9" fillId="0" borderId="37" xfId="1" quotePrefix="1" applyFont="1" applyBorder="1" applyAlignment="1">
      <alignment horizontal="center" vertical="center" wrapText="1"/>
    </xf>
    <xf numFmtId="0" fontId="36" fillId="0" borderId="67" xfId="1" applyFont="1" applyBorder="1" applyAlignment="1">
      <alignment horizontal="left" vertical="top" wrapText="1"/>
    </xf>
    <xf numFmtId="0" fontId="36" fillId="0" borderId="38" xfId="1" applyFont="1" applyBorder="1" applyAlignment="1">
      <alignment horizontal="center" vertical="center"/>
    </xf>
    <xf numFmtId="0" fontId="9" fillId="0" borderId="67" xfId="1" applyFont="1" applyBorder="1" applyAlignment="1">
      <alignment horizontal="left" vertical="top"/>
    </xf>
    <xf numFmtId="0" fontId="9" fillId="0" borderId="34" xfId="1" applyFont="1" applyBorder="1" applyAlignment="1">
      <alignment horizontal="center" vertical="center"/>
    </xf>
    <xf numFmtId="0" fontId="9" fillId="0" borderId="67" xfId="1" applyFont="1" applyBorder="1" applyAlignment="1">
      <alignment horizontal="left" vertical="top" wrapText="1"/>
    </xf>
    <xf numFmtId="0" fontId="9" fillId="0" borderId="38" xfId="1" applyFont="1" applyBorder="1" applyAlignment="1">
      <alignment horizontal="center" vertical="center"/>
    </xf>
    <xf numFmtId="0" fontId="9" fillId="0" borderId="67" xfId="1" applyFont="1" applyBorder="1" applyAlignment="1">
      <alignment horizontal="left" vertical="center" wrapText="1"/>
    </xf>
    <xf numFmtId="0" fontId="14" fillId="0" borderId="67" xfId="1" applyFont="1" applyBorder="1" applyAlignment="1">
      <alignment horizontal="center" vertical="center" wrapText="1"/>
    </xf>
    <xf numFmtId="0" fontId="14" fillId="0" borderId="67" xfId="1" applyFont="1" applyBorder="1" applyAlignment="1">
      <alignment horizontal="center" vertical="center"/>
    </xf>
    <xf numFmtId="0" fontId="14" fillId="0" borderId="67" xfId="1" applyFont="1" applyBorder="1" applyAlignment="1">
      <alignment horizontal="left" vertical="center" wrapText="1"/>
    </xf>
    <xf numFmtId="0" fontId="14" fillId="0" borderId="34" xfId="1" applyFont="1" applyBorder="1" applyAlignment="1">
      <alignment horizontal="center" vertical="center" wrapText="1"/>
    </xf>
    <xf numFmtId="0" fontId="26" fillId="2" borderId="79" xfId="1" applyFont="1" applyFill="1" applyBorder="1" applyAlignment="1">
      <alignment horizontal="center" vertical="center" wrapText="1"/>
    </xf>
    <xf numFmtId="0" fontId="26" fillId="2" borderId="80" xfId="1" applyFont="1" applyFill="1" applyBorder="1" applyAlignment="1">
      <alignment horizontal="center" vertical="center" shrinkToFit="1"/>
    </xf>
    <xf numFmtId="0" fontId="26" fillId="2" borderId="53" xfId="1" applyFont="1" applyFill="1" applyBorder="1" applyAlignment="1">
      <alignment horizontal="center" vertical="center" shrinkToFit="1"/>
    </xf>
    <xf numFmtId="0" fontId="26" fillId="2" borderId="59" xfId="1" applyFont="1" applyFill="1" applyBorder="1" applyAlignment="1">
      <alignment horizontal="center" vertical="center"/>
    </xf>
    <xf numFmtId="0" fontId="36" fillId="0" borderId="84" xfId="1" applyFont="1" applyBorder="1" applyAlignment="1">
      <alignment horizontal="center" vertical="center" wrapText="1"/>
    </xf>
    <xf numFmtId="0" fontId="36" fillId="0" borderId="85" xfId="1" applyFont="1" applyBorder="1" applyAlignment="1">
      <alignment horizontal="center" vertical="center" wrapText="1"/>
    </xf>
    <xf numFmtId="0" fontId="36" fillId="0" borderId="45" xfId="1" applyFont="1" applyBorder="1" applyAlignment="1">
      <alignment horizontal="center" vertical="center" wrapText="1"/>
    </xf>
    <xf numFmtId="0" fontId="36" fillId="0" borderId="87" xfId="1" applyFont="1" applyBorder="1" applyAlignment="1">
      <alignment horizontal="center" vertical="center" wrapText="1"/>
    </xf>
    <xf numFmtId="0" fontId="36" fillId="0" borderId="88" xfId="1" applyFont="1" applyBorder="1" applyAlignment="1">
      <alignment horizontal="left" vertical="center" wrapText="1"/>
    </xf>
    <xf numFmtId="0" fontId="26" fillId="2" borderId="6" xfId="1" applyFont="1" applyFill="1" applyBorder="1" applyAlignment="1">
      <alignment horizontal="center" vertical="center"/>
    </xf>
    <xf numFmtId="0" fontId="26" fillId="2" borderId="92" xfId="1" applyFont="1" applyFill="1" applyBorder="1" applyAlignment="1">
      <alignment horizontal="center" vertical="center"/>
    </xf>
    <xf numFmtId="0" fontId="0" fillId="0" borderId="4" xfId="0" applyBorder="1" applyAlignment="1">
      <alignment horizontal="center" vertical="center" wrapText="1"/>
    </xf>
    <xf numFmtId="0" fontId="15" fillId="2" borderId="16" xfId="1" applyFont="1" applyFill="1" applyBorder="1" applyAlignment="1">
      <alignment horizontal="left" vertical="top" wrapText="1"/>
    </xf>
    <xf numFmtId="0" fontId="15" fillId="2" borderId="20" xfId="1" applyFont="1" applyFill="1" applyBorder="1" applyAlignment="1">
      <alignment horizontal="left" vertical="top" wrapText="1"/>
    </xf>
    <xf numFmtId="0" fontId="15" fillId="2" borderId="12" xfId="1" applyFont="1" applyFill="1" applyBorder="1" applyAlignment="1">
      <alignment horizontal="left" vertical="top"/>
    </xf>
    <xf numFmtId="0" fontId="14" fillId="0" borderId="0" xfId="1" applyFont="1">
      <alignment vertical="center"/>
    </xf>
    <xf numFmtId="0" fontId="35" fillId="0" borderId="0" xfId="1" applyFont="1" applyAlignment="1">
      <alignment horizontal="left" vertical="center" wrapText="1"/>
    </xf>
    <xf numFmtId="0" fontId="37" fillId="2" borderId="33" xfId="1" applyFont="1" applyFill="1" applyBorder="1" applyAlignment="1">
      <alignment horizontal="left" vertical="top"/>
    </xf>
    <xf numFmtId="0" fontId="36" fillId="0" borderId="95" xfId="1" applyFont="1" applyBorder="1" applyAlignment="1">
      <alignment horizontal="center" vertical="center"/>
    </xf>
    <xf numFmtId="14" fontId="36" fillId="0" borderId="95" xfId="1" applyNumberFormat="1" applyFont="1" applyBorder="1" applyAlignment="1">
      <alignment horizontal="center" vertical="center" shrinkToFit="1"/>
    </xf>
    <xf numFmtId="0" fontId="10" fillId="0" borderId="96" xfId="1" applyBorder="1" applyAlignment="1">
      <alignment horizontal="center" vertical="center"/>
    </xf>
    <xf numFmtId="0" fontId="10" fillId="0" borderId="95" xfId="1" applyBorder="1" applyAlignment="1">
      <alignment horizontal="center" vertical="center"/>
    </xf>
    <xf numFmtId="0" fontId="10" fillId="0" borderId="45" xfId="1" applyBorder="1" applyAlignment="1">
      <alignment horizontal="center" vertical="center"/>
    </xf>
    <xf numFmtId="0" fontId="10" fillId="0" borderId="97" xfId="1" applyBorder="1" applyAlignment="1">
      <alignment horizontal="center" vertical="center"/>
    </xf>
    <xf numFmtId="0" fontId="10" fillId="0" borderId="98" xfId="1" applyBorder="1" applyAlignment="1">
      <alignment horizontal="center" vertical="center"/>
    </xf>
    <xf numFmtId="0" fontId="10" fillId="0" borderId="99" xfId="1" applyBorder="1" applyAlignment="1">
      <alignment horizontal="center" vertical="center"/>
    </xf>
    <xf numFmtId="0" fontId="10" fillId="0" borderId="85" xfId="1" applyBorder="1" applyAlignment="1">
      <alignment horizontal="center" vertical="center"/>
    </xf>
    <xf numFmtId="0" fontId="38" fillId="0" borderId="85" xfId="1" applyFont="1" applyBorder="1" applyAlignment="1">
      <alignment horizontal="center" vertical="center" wrapText="1"/>
    </xf>
    <xf numFmtId="0" fontId="36" fillId="0" borderId="85" xfId="1" applyFont="1" applyBorder="1" applyAlignment="1">
      <alignment horizontal="center" vertical="center"/>
    </xf>
    <xf numFmtId="0" fontId="36" fillId="0" borderId="95" xfId="1" applyFont="1" applyBorder="1" applyAlignment="1">
      <alignment horizontal="center" vertical="center" wrapText="1"/>
    </xf>
    <xf numFmtId="0" fontId="36" fillId="0" borderId="105" xfId="1" applyFont="1" applyBorder="1" applyAlignment="1">
      <alignment horizontal="left" vertical="top" wrapText="1"/>
    </xf>
    <xf numFmtId="0" fontId="36" fillId="0" borderId="45" xfId="1" applyFont="1" applyBorder="1" applyAlignment="1">
      <alignment horizontal="center" vertical="center"/>
    </xf>
    <xf numFmtId="0" fontId="20" fillId="0" borderId="11" xfId="0" applyFont="1" applyBorder="1">
      <alignment vertical="center"/>
    </xf>
    <xf numFmtId="0" fontId="20" fillId="0" borderId="13" xfId="0" applyFont="1" applyBorder="1">
      <alignment vertical="center"/>
    </xf>
    <xf numFmtId="0" fontId="27" fillId="7" borderId="4" xfId="0" applyFont="1" applyFill="1" applyBorder="1">
      <alignment vertical="center"/>
    </xf>
    <xf numFmtId="0" fontId="36" fillId="0" borderId="107" xfId="1" applyFont="1" applyBorder="1" applyAlignment="1">
      <alignment horizontal="left" vertical="center" wrapText="1"/>
    </xf>
    <xf numFmtId="0" fontId="36" fillId="2" borderId="85" xfId="1" applyFont="1" applyFill="1" applyBorder="1" applyAlignment="1">
      <alignment horizontal="center" vertical="center" wrapText="1"/>
    </xf>
    <xf numFmtId="0" fontId="36" fillId="0" borderId="16" xfId="1" applyFont="1" applyBorder="1" applyAlignment="1">
      <alignment horizontal="left" vertical="top" wrapText="1"/>
    </xf>
    <xf numFmtId="0" fontId="36" fillId="0" borderId="20" xfId="1" applyFont="1" applyBorder="1" applyAlignment="1">
      <alignment horizontal="left" vertical="top" wrapText="1"/>
    </xf>
    <xf numFmtId="0" fontId="36" fillId="0" borderId="20" xfId="1" applyFont="1" applyBorder="1" applyAlignment="1">
      <alignment horizontal="left" vertical="top"/>
    </xf>
    <xf numFmtId="0" fontId="36" fillId="0" borderId="5" xfId="1" applyFont="1" applyBorder="1" applyAlignment="1">
      <alignment horizontal="left" vertical="top" wrapText="1"/>
    </xf>
    <xf numFmtId="0" fontId="36" fillId="0" borderId="41" xfId="1" applyFont="1" applyBorder="1" applyAlignment="1">
      <alignment horizontal="left" vertical="top" wrapText="1"/>
    </xf>
    <xf numFmtId="0" fontId="36" fillId="0" borderId="40" xfId="1" applyFont="1" applyBorder="1" applyAlignment="1">
      <alignment horizontal="left" vertical="top" wrapText="1"/>
    </xf>
    <xf numFmtId="0" fontId="11" fillId="2" borderId="16" xfId="1" applyFont="1" applyFill="1" applyBorder="1" applyAlignment="1">
      <alignment horizontal="center" vertical="center" wrapText="1"/>
    </xf>
    <xf numFmtId="0" fontId="34" fillId="6" borderId="16" xfId="1" applyFont="1" applyFill="1" applyBorder="1" applyAlignment="1">
      <alignment horizontal="center" vertical="center" wrapText="1"/>
    </xf>
    <xf numFmtId="0" fontId="35" fillId="2" borderId="17" xfId="1" applyFont="1" applyFill="1" applyBorder="1" applyAlignment="1">
      <alignment horizontal="left" vertical="center" wrapText="1"/>
    </xf>
    <xf numFmtId="0" fontId="35" fillId="2" borderId="18" xfId="1" applyFont="1" applyFill="1" applyBorder="1" applyAlignment="1">
      <alignment horizontal="left" vertical="center" wrapText="1"/>
    </xf>
    <xf numFmtId="0" fontId="35" fillId="2" borderId="24" xfId="1" applyFont="1" applyFill="1" applyBorder="1" applyAlignment="1">
      <alignment horizontal="left" vertical="center" wrapText="1"/>
    </xf>
    <xf numFmtId="0" fontId="35" fillId="2" borderId="25"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23" xfId="1" applyFont="1" applyFill="1" applyBorder="1" applyAlignment="1">
      <alignment horizontal="center" vertical="center" wrapText="1"/>
    </xf>
    <xf numFmtId="2" fontId="34" fillId="6" borderId="23" xfId="1" applyNumberFormat="1" applyFont="1" applyFill="1" applyBorder="1" applyAlignment="1">
      <alignment horizontal="center" vertical="center" wrapText="1"/>
    </xf>
    <xf numFmtId="0" fontId="15" fillId="6" borderId="19" xfId="1" applyFont="1" applyFill="1" applyBorder="1" applyAlignment="1">
      <alignment horizontal="center" vertical="top"/>
    </xf>
    <xf numFmtId="0" fontId="15" fillId="6" borderId="22" xfId="1" applyFont="1" applyFill="1" applyBorder="1" applyAlignment="1">
      <alignment horizontal="center" vertical="top"/>
    </xf>
    <xf numFmtId="0" fontId="15" fillId="6" borderId="3" xfId="1" applyFont="1" applyFill="1" applyBorder="1" applyAlignment="1">
      <alignment horizontal="center" vertical="top"/>
    </xf>
    <xf numFmtId="0" fontId="15" fillId="6" borderId="18" xfId="1" applyFont="1" applyFill="1" applyBorder="1" applyAlignment="1">
      <alignment horizontal="left" vertical="top" wrapText="1"/>
    </xf>
    <xf numFmtId="0" fontId="15" fillId="6" borderId="29" xfId="1" applyFont="1" applyFill="1" applyBorder="1" applyAlignment="1">
      <alignment horizontal="left" vertical="top" wrapText="1"/>
    </xf>
    <xf numFmtId="0" fontId="15" fillId="6" borderId="4" xfId="1" applyFont="1" applyFill="1" applyBorder="1" applyAlignment="1">
      <alignment vertical="center" shrinkToFit="1"/>
    </xf>
    <xf numFmtId="0" fontId="0" fillId="0" borderId="4" xfId="0" applyBorder="1" applyAlignment="1">
      <alignment vertical="center" shrinkToFit="1"/>
    </xf>
    <xf numFmtId="0" fontId="0" fillId="0" borderId="12" xfId="0" applyBorder="1" applyAlignment="1">
      <alignment vertical="center" shrinkToFit="1"/>
    </xf>
    <xf numFmtId="0" fontId="20" fillId="6" borderId="4" xfId="0" applyFont="1" applyFill="1" applyBorder="1" applyAlignment="1">
      <alignment vertical="center" shrinkToFit="1"/>
    </xf>
    <xf numFmtId="0" fontId="20" fillId="0" borderId="4" xfId="0" applyFont="1" applyBorder="1" applyAlignment="1">
      <alignment vertical="center" shrinkToFit="1"/>
    </xf>
    <xf numFmtId="0" fontId="15" fillId="0" borderId="15" xfId="1" applyFont="1" applyBorder="1" applyAlignment="1">
      <alignment vertical="center" shrinkToFit="1"/>
    </xf>
    <xf numFmtId="0" fontId="28" fillId="0" borderId="4" xfId="0" applyFont="1" applyBorder="1" applyAlignment="1">
      <alignment vertical="center" shrinkToFit="1"/>
    </xf>
    <xf numFmtId="0" fontId="28" fillId="0" borderId="15" xfId="0" applyFont="1" applyBorder="1" applyAlignment="1">
      <alignment vertical="center" shrinkToFit="1"/>
    </xf>
    <xf numFmtId="0" fontId="20" fillId="6" borderId="43" xfId="0" applyFont="1" applyFill="1" applyBorder="1" applyAlignment="1">
      <alignment horizontal="left" vertical="center"/>
    </xf>
    <xf numFmtId="0" fontId="0" fillId="0" borderId="9" xfId="0" applyBorder="1" applyAlignment="1">
      <alignment horizontal="left" vertical="center"/>
    </xf>
    <xf numFmtId="0" fontId="0" fillId="0" borderId="62" xfId="0" applyBorder="1" applyAlignment="1">
      <alignment horizontal="left" vertical="center"/>
    </xf>
    <xf numFmtId="0" fontId="11" fillId="2" borderId="28"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0" fillId="0" borderId="35" xfId="1" applyBorder="1" applyAlignment="1">
      <alignment horizontal="center" vertical="center"/>
    </xf>
    <xf numFmtId="0" fontId="10" fillId="0" borderId="36" xfId="1" applyBorder="1" applyAlignment="1">
      <alignment horizontal="center" vertical="center"/>
    </xf>
    <xf numFmtId="0" fontId="10" fillId="0" borderId="37" xfId="1" applyBorder="1" applyAlignment="1">
      <alignment horizontal="center" vertical="center"/>
    </xf>
    <xf numFmtId="0" fontId="11" fillId="2" borderId="54"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103" xfId="1" applyFont="1" applyFill="1" applyBorder="1" applyAlignment="1">
      <alignment horizontal="center" vertical="center" wrapText="1"/>
    </xf>
    <xf numFmtId="0" fontId="11" fillId="0" borderId="44" xfId="1" applyFont="1" applyBorder="1" applyAlignment="1">
      <alignment horizontal="center" vertical="center" wrapText="1"/>
    </xf>
    <xf numFmtId="0" fontId="11" fillId="0" borderId="100" xfId="1" applyFont="1" applyBorder="1" applyAlignment="1">
      <alignment horizontal="center" vertical="center" wrapText="1"/>
    </xf>
    <xf numFmtId="0" fontId="26" fillId="2" borderId="74" xfId="1" applyFont="1" applyFill="1" applyBorder="1" applyAlignment="1">
      <alignment horizontal="center" vertical="center"/>
    </xf>
    <xf numFmtId="0" fontId="26" fillId="2" borderId="70" xfId="1" applyFont="1" applyFill="1" applyBorder="1" applyAlignment="1">
      <alignment horizontal="center" vertical="center"/>
    </xf>
    <xf numFmtId="0" fontId="26" fillId="2" borderId="82" xfId="1" applyFont="1" applyFill="1" applyBorder="1" applyAlignment="1">
      <alignment horizontal="center" vertical="center"/>
    </xf>
    <xf numFmtId="0" fontId="26" fillId="2" borderId="90" xfId="1" applyFont="1" applyFill="1" applyBorder="1" applyAlignment="1">
      <alignment horizontal="center" vertical="center"/>
    </xf>
    <xf numFmtId="0" fontId="11" fillId="0" borderId="64"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83" xfId="1" applyFont="1" applyBorder="1" applyAlignment="1">
      <alignment horizontal="center" vertical="center" wrapText="1"/>
    </xf>
    <xf numFmtId="0" fontId="11" fillId="2" borderId="26" xfId="1" applyFont="1" applyFill="1" applyBorder="1" applyAlignment="1">
      <alignment horizontal="center" vertical="center" wrapText="1"/>
    </xf>
    <xf numFmtId="0" fontId="11" fillId="2" borderId="101" xfId="1" applyFont="1" applyFill="1" applyBorder="1" applyAlignment="1">
      <alignment horizontal="center" vertical="center" wrapText="1"/>
    </xf>
    <xf numFmtId="0" fontId="23" fillId="2" borderId="64" xfId="1" applyFont="1" applyFill="1" applyBorder="1" applyAlignment="1">
      <alignment horizontal="center" vertical="center" wrapText="1"/>
    </xf>
    <xf numFmtId="0" fontId="23" fillId="2" borderId="94" xfId="1" applyFont="1" applyFill="1" applyBorder="1" applyAlignment="1">
      <alignment horizontal="center" vertical="center" wrapText="1"/>
    </xf>
    <xf numFmtId="0" fontId="13" fillId="2" borderId="81" xfId="1" applyFont="1" applyFill="1" applyBorder="1" applyAlignment="1">
      <alignment horizontal="center" vertical="center"/>
    </xf>
    <xf numFmtId="0" fontId="13" fillId="2" borderId="89" xfId="1" applyFont="1" applyFill="1" applyBorder="1" applyAlignment="1">
      <alignment horizontal="center" vertical="center"/>
    </xf>
    <xf numFmtId="0" fontId="11" fillId="2" borderId="46" xfId="1" applyFont="1" applyFill="1" applyBorder="1" applyAlignment="1">
      <alignment horizontal="center" vertical="center" wrapText="1"/>
    </xf>
    <xf numFmtId="0" fontId="11" fillId="2" borderId="86" xfId="1" applyFont="1" applyFill="1" applyBorder="1" applyAlignment="1">
      <alignment horizontal="center" vertical="center" wrapText="1"/>
    </xf>
    <xf numFmtId="0" fontId="21" fillId="2" borderId="21" xfId="1" applyFont="1" applyFill="1" applyBorder="1" applyAlignment="1">
      <alignment horizontal="center" vertical="center"/>
    </xf>
    <xf numFmtId="0" fontId="21" fillId="2" borderId="24"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7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102" xfId="1" applyFont="1" applyFill="1" applyBorder="1" applyAlignment="1">
      <alignment horizontal="center" vertical="center" wrapText="1"/>
    </xf>
    <xf numFmtId="0" fontId="36" fillId="0" borderId="95" xfId="1" applyFont="1" applyBorder="1" applyAlignment="1">
      <alignment horizontal="center" vertical="center"/>
    </xf>
    <xf numFmtId="0" fontId="36" fillId="0" borderId="33" xfId="1" applyFont="1" applyBorder="1" applyAlignment="1">
      <alignment horizontal="center" vertical="center"/>
    </xf>
    <xf numFmtId="0" fontId="36" fillId="0" borderId="104" xfId="1" applyFont="1" applyBorder="1" applyAlignment="1">
      <alignment horizontal="center" vertical="center"/>
    </xf>
    <xf numFmtId="0" fontId="36" fillId="0" borderId="35" xfId="1" applyFont="1" applyBorder="1" applyAlignment="1">
      <alignment horizontal="center" vertical="center"/>
    </xf>
    <xf numFmtId="0" fontId="36" fillId="0" borderId="36" xfId="1" applyFont="1" applyBorder="1" applyAlignment="1">
      <alignment horizontal="center" vertical="center"/>
    </xf>
    <xf numFmtId="0" fontId="36" fillId="0" borderId="37" xfId="1" applyFont="1" applyBorder="1" applyAlignment="1">
      <alignment horizontal="center" vertical="center"/>
    </xf>
    <xf numFmtId="0" fontId="26" fillId="2" borderId="18"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13" fillId="2" borderId="74" xfId="1" applyFont="1" applyFill="1" applyBorder="1" applyAlignment="1">
      <alignment horizontal="center" vertical="center"/>
    </xf>
    <xf numFmtId="0" fontId="13" fillId="2" borderId="70" xfId="1" applyFont="1" applyFill="1" applyBorder="1" applyAlignment="1">
      <alignment horizontal="center" vertical="center"/>
    </xf>
    <xf numFmtId="0" fontId="26" fillId="2" borderId="91" xfId="1" applyFont="1" applyFill="1" applyBorder="1" applyAlignment="1">
      <alignment horizontal="center" vertical="center" wrapText="1"/>
    </xf>
    <xf numFmtId="0" fontId="26" fillId="2" borderId="86" xfId="1" applyFont="1" applyFill="1" applyBorder="1" applyAlignment="1">
      <alignment horizontal="center" vertical="center" wrapText="1"/>
    </xf>
    <xf numFmtId="0" fontId="11" fillId="0" borderId="72" xfId="1" applyFont="1" applyBorder="1" applyAlignment="1">
      <alignment horizontal="center" vertical="center" wrapText="1"/>
    </xf>
    <xf numFmtId="0" fontId="11" fillId="0" borderId="93" xfId="1" applyFont="1" applyBorder="1" applyAlignment="1">
      <alignment horizontal="center" vertical="center" wrapText="1"/>
    </xf>
    <xf numFmtId="0" fontId="26" fillId="2" borderId="77"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64"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8" xfId="1" applyFont="1" applyFill="1" applyBorder="1" applyAlignment="1">
      <alignment horizontal="center" vertical="center" wrapText="1"/>
    </xf>
    <xf numFmtId="0" fontId="31" fillId="2" borderId="73" xfId="1" applyFont="1" applyFill="1" applyBorder="1" applyAlignment="1">
      <alignment horizontal="center" vertical="center" wrapText="1"/>
    </xf>
    <xf numFmtId="0" fontId="31" fillId="2" borderId="31" xfId="1" applyFont="1" applyFill="1" applyBorder="1" applyAlignment="1">
      <alignment horizontal="center" vertical="center" wrapText="1"/>
    </xf>
    <xf numFmtId="0" fontId="31" fillId="2" borderId="75"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11" fillId="2" borderId="90"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89" xfId="1" applyFont="1" applyFill="1" applyBorder="1" applyAlignment="1">
      <alignment horizontal="center" vertical="center" wrapText="1"/>
    </xf>
    <xf numFmtId="0" fontId="11" fillId="0" borderId="8" xfId="1" applyFont="1" applyBorder="1" applyAlignment="1">
      <alignment horizontal="center" vertical="center" wrapText="1"/>
    </xf>
    <xf numFmtId="0" fontId="11" fillId="0" borderId="86" xfId="1" applyFont="1" applyBorder="1" applyAlignment="1">
      <alignment horizontal="center" vertical="center" wrapText="1"/>
    </xf>
    <xf numFmtId="0" fontId="11" fillId="2" borderId="27" xfId="1" applyFont="1" applyFill="1" applyBorder="1" applyAlignment="1">
      <alignment horizontal="center" vertical="center" wrapText="1"/>
    </xf>
    <xf numFmtId="0" fontId="11" fillId="0" borderId="43" xfId="1" applyFont="1" applyBorder="1" applyAlignment="1">
      <alignment horizontal="center" vertical="center" wrapText="1"/>
    </xf>
    <xf numFmtId="0" fontId="11" fillId="0" borderId="101" xfId="1" applyFont="1" applyBorder="1" applyAlignment="1">
      <alignment horizontal="center" vertical="center" wrapText="1"/>
    </xf>
    <xf numFmtId="0" fontId="26" fillId="2" borderId="28" xfId="1" applyFont="1" applyFill="1" applyBorder="1" applyAlignment="1">
      <alignment horizontal="center" vertical="center" wrapText="1"/>
    </xf>
    <xf numFmtId="0" fontId="26" fillId="2" borderId="70" xfId="1" applyFont="1" applyFill="1" applyBorder="1" applyAlignment="1">
      <alignment horizontal="center" vertical="center" wrapText="1"/>
    </xf>
    <xf numFmtId="0" fontId="33" fillId="4" borderId="39" xfId="1" applyFont="1" applyFill="1" applyBorder="1" applyAlignment="1">
      <alignment horizontal="center" vertical="center" wrapText="1"/>
    </xf>
    <xf numFmtId="0" fontId="11" fillId="6" borderId="16" xfId="1" applyFont="1" applyFill="1" applyBorder="1" applyAlignment="1">
      <alignment horizontal="center" vertical="center" wrapText="1"/>
    </xf>
    <xf numFmtId="0" fontId="34" fillId="0" borderId="16" xfId="1" applyFont="1" applyBorder="1" applyAlignment="1">
      <alignment horizontal="center" vertical="center" wrapText="1"/>
    </xf>
    <xf numFmtId="0" fontId="35" fillId="0" borderId="19" xfId="1" applyFont="1" applyBorder="1" applyAlignment="1">
      <alignment horizontal="left" vertical="center" wrapText="1"/>
    </xf>
    <xf numFmtId="0" fontId="35" fillId="0" borderId="76" xfId="1" applyFont="1" applyBorder="1" applyAlignment="1">
      <alignment horizontal="left" vertical="center" wrapText="1"/>
    </xf>
    <xf numFmtId="0" fontId="11" fillId="6" borderId="23" xfId="1" applyFont="1" applyFill="1" applyBorder="1" applyAlignment="1">
      <alignment horizontal="center" vertical="center" wrapText="1"/>
    </xf>
    <xf numFmtId="2" fontId="34" fillId="0" borderId="23" xfId="1" applyNumberFormat="1" applyFont="1" applyBorder="1" applyAlignment="1">
      <alignment horizontal="center" vertical="center" wrapText="1"/>
    </xf>
    <xf numFmtId="0" fontId="35" fillId="0" borderId="17" xfId="1" applyFont="1" applyBorder="1" applyAlignment="1">
      <alignment horizontal="left" vertical="center" wrapText="1"/>
    </xf>
    <xf numFmtId="0" fontId="0" fillId="0" borderId="18" xfId="0" applyBorder="1" applyAlignment="1">
      <alignment horizontal="left" vertical="center" wrapText="1"/>
    </xf>
    <xf numFmtId="0" fontId="0" fillId="0" borderId="29"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10" fillId="0" borderId="35" xfId="1" applyBorder="1" applyAlignment="1">
      <alignment horizontal="center" vertical="center" wrapText="1"/>
    </xf>
    <xf numFmtId="0" fontId="10" fillId="0" borderId="36" xfId="1" applyBorder="1" applyAlignment="1">
      <alignment horizontal="center" vertical="center" wrapText="1"/>
    </xf>
    <xf numFmtId="0" fontId="10" fillId="0" borderId="37" xfId="1" applyBorder="1" applyAlignment="1">
      <alignment horizontal="center" vertical="center" wrapText="1"/>
    </xf>
    <xf numFmtId="0" fontId="36" fillId="0" borderId="95" xfId="1" applyFont="1" applyBorder="1" applyAlignment="1">
      <alignment horizontal="center" vertical="center" wrapText="1"/>
    </xf>
    <xf numFmtId="0" fontId="0" fillId="3" borderId="4" xfId="0" applyFill="1" applyBorder="1" applyAlignment="1">
      <alignment horizontal="center" vertical="center" wrapText="1"/>
    </xf>
    <xf numFmtId="0" fontId="20" fillId="6" borderId="27" xfId="0" applyFont="1" applyFill="1" applyBorder="1" applyAlignment="1">
      <alignment vertical="center"/>
    </xf>
    <xf numFmtId="0" fontId="0" fillId="0" borderId="27" xfId="0" applyBorder="1" applyAlignment="1">
      <alignment vertical="center"/>
    </xf>
    <xf numFmtId="0" fontId="15" fillId="6" borderId="43" xfId="1"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15" fillId="6" borderId="4" xfId="1" applyFont="1" applyFill="1" applyBorder="1" applyAlignment="1">
      <alignment vertical="center"/>
    </xf>
    <xf numFmtId="0" fontId="0" fillId="0" borderId="12" xfId="0" applyBorder="1" applyAlignment="1">
      <alignment vertical="center"/>
    </xf>
    <xf numFmtId="0" fontId="15" fillId="6" borderId="7" xfId="1" applyFont="1" applyFill="1" applyBorder="1" applyAlignment="1">
      <alignment vertical="center"/>
    </xf>
    <xf numFmtId="0" fontId="0" fillId="0" borderId="5" xfId="0" applyBorder="1" applyAlignment="1">
      <alignment vertical="center"/>
    </xf>
    <xf numFmtId="0" fontId="0" fillId="0" borderId="41" xfId="0" applyBorder="1" applyAlignment="1">
      <alignment vertical="center"/>
    </xf>
    <xf numFmtId="0" fontId="28" fillId="0" borderId="4" xfId="0" applyFont="1" applyBorder="1" applyAlignment="1">
      <alignment vertical="center"/>
    </xf>
    <xf numFmtId="0" fontId="15" fillId="0" borderId="4" xfId="1" applyFont="1" applyBorder="1" applyAlignment="1">
      <alignment vertical="center"/>
    </xf>
    <xf numFmtId="0" fontId="28" fillId="0" borderId="12" xfId="0" applyFont="1" applyBorder="1" applyAlignment="1">
      <alignment vertical="center"/>
    </xf>
    <xf numFmtId="0" fontId="28" fillId="0" borderId="15" xfId="0" applyFont="1" applyBorder="1" applyAlignment="1">
      <alignment vertical="center"/>
    </xf>
    <xf numFmtId="0" fontId="15" fillId="0" borderId="15" xfId="1" applyFont="1" applyBorder="1" applyAlignment="1">
      <alignment vertical="center"/>
    </xf>
    <xf numFmtId="0" fontId="28" fillId="0" borderId="14" xfId="0" applyFont="1" applyBorder="1" applyAlignment="1">
      <alignment vertical="center"/>
    </xf>
    <xf numFmtId="0" fontId="0" fillId="3" borderId="4" xfId="0" applyFill="1" applyBorder="1" applyAlignment="1">
      <alignment vertical="center"/>
    </xf>
    <xf numFmtId="0" fontId="16" fillId="0" borderId="106" xfId="0" applyFont="1" applyBorder="1" applyAlignment="1">
      <alignment vertical="center"/>
    </xf>
    <xf numFmtId="0" fontId="0" fillId="0" borderId="106"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565547</xdr:colOff>
      <xdr:row>7</xdr:row>
      <xdr:rowOff>292937</xdr:rowOff>
    </xdr:from>
    <xdr:to>
      <xdr:col>5</xdr:col>
      <xdr:colOff>506016</xdr:colOff>
      <xdr:row>7</xdr:row>
      <xdr:rowOff>4551566</xdr:rowOff>
    </xdr:to>
    <xdr:pic>
      <xdr:nvPicPr>
        <xdr:cNvPr id="3" name="図 2">
          <a:extLst>
            <a:ext uri="{FF2B5EF4-FFF2-40B4-BE49-F238E27FC236}">
              <a16:creationId xmlns:a16="http://schemas.microsoft.com/office/drawing/2014/main" id="{EEFEEA4F-9CF5-21CD-8A62-8E6B4BB19501}"/>
            </a:ext>
          </a:extLst>
        </xdr:cNvPr>
        <xdr:cNvPicPr>
          <a:picLocks noChangeAspect="1"/>
        </xdr:cNvPicPr>
      </xdr:nvPicPr>
      <xdr:blipFill>
        <a:blip xmlns:r="http://schemas.openxmlformats.org/officeDocument/2006/relationships" r:embed="rId1"/>
        <a:stretch>
          <a:fillRect/>
        </a:stretch>
      </xdr:blipFill>
      <xdr:spPr>
        <a:xfrm>
          <a:off x="2212578" y="4668484"/>
          <a:ext cx="2877344" cy="4258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592667</xdr:colOff>
      <xdr:row>3</xdr:row>
      <xdr:rowOff>21167</xdr:rowOff>
    </xdr:from>
    <xdr:to>
      <xdr:col>26</xdr:col>
      <xdr:colOff>250240</xdr:colOff>
      <xdr:row>111</xdr:row>
      <xdr:rowOff>187259</xdr:rowOff>
    </xdr:to>
    <xdr:pic>
      <xdr:nvPicPr>
        <xdr:cNvPr id="2" name="図 1">
          <a:extLst>
            <a:ext uri="{FF2B5EF4-FFF2-40B4-BE49-F238E27FC236}">
              <a16:creationId xmlns:a16="http://schemas.microsoft.com/office/drawing/2014/main" id="{92EF11C3-68AF-4302-B917-082B5DF71C57}"/>
            </a:ext>
          </a:extLst>
        </xdr:cNvPr>
        <xdr:cNvPicPr>
          <a:picLocks noChangeAspect="1"/>
        </xdr:cNvPicPr>
      </xdr:nvPicPr>
      <xdr:blipFill>
        <a:blip xmlns:r="http://schemas.openxmlformats.org/officeDocument/2006/relationships" r:embed="rId1"/>
        <a:stretch>
          <a:fillRect/>
        </a:stretch>
      </xdr:blipFill>
      <xdr:spPr>
        <a:xfrm>
          <a:off x="592667" y="719667"/>
          <a:ext cx="17268240" cy="2531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438148</xdr:colOff>
      <xdr:row>3</xdr:row>
      <xdr:rowOff>50801</xdr:rowOff>
    </xdr:from>
    <xdr:to>
      <xdr:col>14</xdr:col>
      <xdr:colOff>646791</xdr:colOff>
      <xdr:row>15</xdr:row>
      <xdr:rowOff>161829</xdr:rowOff>
    </xdr:to>
    <xdr:pic>
      <xdr:nvPicPr>
        <xdr:cNvPr id="3" name="図 2">
          <a:extLst>
            <a:ext uri="{FF2B5EF4-FFF2-40B4-BE49-F238E27FC236}">
              <a16:creationId xmlns:a16="http://schemas.microsoft.com/office/drawing/2014/main" id="{FD7798D7-2BCB-4331-9F37-3416009A3318}"/>
            </a:ext>
          </a:extLst>
        </xdr:cNvPr>
        <xdr:cNvPicPr>
          <a:picLocks noChangeAspect="1"/>
        </xdr:cNvPicPr>
      </xdr:nvPicPr>
      <xdr:blipFill>
        <a:blip xmlns:r="http://schemas.openxmlformats.org/officeDocument/2006/relationships" r:embed="rId1"/>
        <a:stretch>
          <a:fillRect/>
        </a:stretch>
      </xdr:blipFill>
      <xdr:spPr>
        <a:xfrm>
          <a:off x="8794748" y="736601"/>
          <a:ext cx="5491843" cy="329237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ui.kureta(MTI)" id="{AC8E8303-D1EF-45D2-827A-7858A6265680}" userId="S::rui.kureta@nykgroup.com::7b78276d-9443-4b19-b799-635f183de5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10-16T09:09:58.57" personId="{AC8E8303-D1EF-45D2-827A-7858A6265680}" id="{0A7CB026-F045-4CDE-81FA-35A065B10595}">
    <text>分析対象:
・DFFAS+新規開発機能のユニット全体
・既存のアイテム: 自律航行機能を成り立たせるための接続部分（配線，インタフェースされるユニット）
・陸側も同等の考え方とする．非物理配線（インターネット通信，クラウド間通信）は直接の解析対象としない</text>
  </threadedComment>
  <threadedComment ref="D12" dT="2023-10-16T09:13:30.62" personId="{AC8E8303-D1EF-45D2-827A-7858A6265680}" id="{E4D4C12B-0102-4210-88D8-B28663567E64}">
    <text>対象: 電源入力を受けるハードウェアモジュール</text>
  </threadedComment>
  <threadedComment ref="D13" dT="2023-10-16T09:16:15.44" personId="{AC8E8303-D1EF-45D2-827A-7858A6265680}" id="{4C3217A7-8337-4779-81CA-D8CC3CCA9070}">
    <text xml:space="preserve">対象：ハードウエアユニット（船・陸），仮想的な機能（クラウド上のハードウェア実態を伴わないFOC向け機能）単位で適用          
</text>
  </threadedComment>
  <threadedComment ref="D13" dT="2023-10-16T09:20:27.89" personId="{AC8E8303-D1EF-45D2-827A-7858A6265680}" id="{2819AB05-3113-4CE5-98A0-F4834B718580}" parentId="{4C3217A7-8337-4779-81CA-D8CC3CCA9070}">
    <text>仮想的な機能単位:
陸側のクラウド上で動くロジックを想定し，バックエンドのハードウエア実体を伴わない機能ユニットにも適用</text>
  </threadedComment>
  <threadedComment ref="D14" dT="2023-10-16T09:21:28.38" personId="{AC8E8303-D1EF-45D2-827A-7858A6265680}" id="{348C1842-3F9B-4865-944F-9DDFE1143321}">
    <text>対象：通信（ネットワーク，シリアル等：無線通信も含む）I/Fを有するハードウェアユニット（船・陸）に適用</text>
  </threadedComment>
  <threadedComment ref="D14" dT="2023-10-16T09:21:30.87" personId="{AC8E8303-D1EF-45D2-827A-7858A6265680}" id="{304D9CDE-28EB-471F-8417-2883C8D99ABF}" parentId="{348C1842-3F9B-4865-944F-9DDFE1143321}">
    <text>Effectは通信の種類（物理ポート，相手先）ごとに記述</text>
  </threadedComment>
  <threadedComment ref="D14" dT="2023-11-06T13:38:54.11" personId="{AC8E8303-D1EF-45D2-827A-7858A6265680}" id="{C12584DB-92C9-4B8C-9EAA-43335998B867}" parentId="{348C1842-3F9B-4865-944F-9DDFE1143321}">
    <text>センサ情報以外の機器間通信を扱う</text>
  </threadedComment>
  <threadedComment ref="D14" dT="2023-11-06T13:39:06.59" personId="{AC8E8303-D1EF-45D2-827A-7858A6265680}" id="{06736E6F-21A6-4A0F-BDAE-44A2D0F2B317}" parentId="{348C1842-3F9B-4865-944F-9DDFE1143321}">
    <text>仮想的な機能単位にはFM-9を適用</text>
  </threadedComment>
  <threadedComment ref="D15" dT="2023-10-16T09:21:53.64" personId="{AC8E8303-D1EF-45D2-827A-7858A6265680}" id="{88B63A70-F0F0-4E69-9FA9-6864CD1F3B6C}">
    <text>ユニット間物理配線単位で適用</text>
  </threadedComment>
  <threadedComment ref="D15" dT="2023-10-17T00:23:11.92" personId="{AC8E8303-D1EF-45D2-827A-7858A6265680}" id="{1E8E5E19-09DF-4D59-BF7E-840B882ACD2D}" parentId="{88B63A70-F0F0-4E69-9FA9-6864CD1F3B6C}">
    <text>From/To側機器双方で実施</text>
  </threadedComment>
  <threadedComment ref="D15" dT="2023-11-06T13:39:49.43" personId="{AC8E8303-D1EF-45D2-827A-7858A6265680}" id="{BD3C430D-E3F6-4352-954D-07C1884ADC5A}" parentId="{88B63A70-F0F0-4E69-9FA9-6864CD1F3B6C}">
    <text>ハードウェアレベルでの異常（断線，劣化）を想定</text>
  </threadedComment>
  <threadedComment ref="D16" dT="2023-10-16T09:23:39.54" personId="{AC8E8303-D1EF-45D2-827A-7858A6265680}" id="{DF7328F0-E701-4E41-BA66-9088989FC21F}">
    <text>センサーモジュール及びセンサ情報とのI/Fを有するハードウエア/仮想的な機能単位</text>
  </threadedComment>
  <threadedComment ref="D16" dT="2023-10-16T09:24:10.81" personId="{AC8E8303-D1EF-45D2-827A-7858A6265680}" id="{B99D5A76-AF18-4566-86C7-8A77BC88B1BF}" parentId="{DF7328F0-E701-4E41-BA66-9088989FC21F}">
    <text>環境・自船情報・機器状態に関するセンサモジュールからの入力を受けるハードウエアユニット（船・陸）に適用</text>
  </threadedComment>
  <threadedComment ref="D16" dT="2023-10-16T09:24:17.31" personId="{AC8E8303-D1EF-45D2-827A-7858A6265680}" id="{1CAC23F1-3813-4955-A307-1F80122BE7A2}" parentId="{DF7328F0-E701-4E41-BA66-9088989FC21F}">
    <text>Effectは通信の種類（物理ポート，相手先）ごとに記述</text>
  </threadedComment>
  <threadedComment ref="D17" dT="2023-10-16T09:24:42.20" personId="{AC8E8303-D1EF-45D2-827A-7858A6265680}" id="{7E4E8510-80A9-436A-9D53-6109AAB7F320}">
    <text>FM-6/プロセス過負荷: 演算ロジックを含むハードウエアユニット（船・陸），仮想的な機能（クラウド上のハードウェア実態を伴わないFOC向け機能）単位で適用</text>
  </threadedComment>
  <threadedComment ref="D17" dT="2023-11-06T13:41:02.62" personId="{AC8E8303-D1EF-45D2-827A-7858A6265680}" id="{AE8E3A34-33C8-4DCC-AC09-2A99F9FB6BA8}" parentId="{7E4E8510-80A9-436A-9D53-6109AAB7F320}">
    <text xml:space="preserve">電源やHuman-machine I/Fに対しては解析不要 		</text>
  </threadedComment>
  <threadedComment ref="D18" dT="2023-10-16T09:27:40.65" personId="{AC8E8303-D1EF-45D2-827A-7858A6265680}" id="{035F5202-5290-4DD7-911F-B89193994A14}">
    <text>演算ロジックを含み，外部アクセスI/F（ネットワーク，物理デバイス）を有するハードウエアユニット（船・陸），仮想的な機能（クラウド上のハードウェア実態を伴わないFOC向け機能）単位で適用</text>
  </threadedComment>
  <threadedComment ref="D18" dT="2023-11-06T13:41:28.17" personId="{AC8E8303-D1EF-45D2-827A-7858A6265680}" id="{46444D7D-9834-4F7E-B687-8A3C456B10B1}" parentId="{035F5202-5290-4DD7-911F-B89193994A14}">
    <text xml:space="preserve">電源やHuman-machine I/Fに対しては解析不要 </text>
  </threadedComment>
  <threadedComment ref="D19" dT="2023-10-16T09:28:01.75" personId="{AC8E8303-D1EF-45D2-827A-7858A6265680}" id="{EFB6F949-E429-4A19-BC6D-066BF157B8A3}">
    <text xml:space="preserve">永続性のある設定/運用データを蓄積するハードウエアユニット（船・陸），仮想的な機能（クラウド上のハードウェア実態を伴わないFOC向け機能）単位で適用 </text>
  </threadedComment>
  <threadedComment ref="D20" dT="2023-10-16T09:46:15.80" personId="{AC8E8303-D1EF-45D2-827A-7858A6265680}" id="{E7C2EE01-9D19-4596-AA93-C672892118D2}">
    <text>伝送情報の品質低下：シリアル・ネットワーク・CAN等の通信配線（船・陸），無線アクセスポイント，および仮想的な機能（クラウド上のハードウェア実態を伴わないFOC向け機能）単位で適用</text>
  </threadedComment>
  <threadedComment ref="D20" dT="2023-10-16T09:46:38.03" personId="{AC8E8303-D1EF-45D2-827A-7858A6265680}" id="{EE76F722-73CB-412C-8597-9741AA56D150}" parentId="{E7C2EE01-9D19-4596-AA93-C672892118D2}">
    <text>クラウド側実装機能に関わる通信は，FM-3/FM-5での評価が困難（通信相手の範囲，ハードウェア実態との分離）と考えられることからFM-9で集約</text>
  </threadedComment>
  <threadedComment ref="D20" dT="2023-10-16T09:46:57.44" personId="{AC8E8303-D1EF-45D2-827A-7858A6265680}" id="{A867E3B5-33B7-4795-A124-C70EED63A6A0}" parentId="{E7C2EE01-9D19-4596-AA93-C672892118D2}">
    <text>仮想的な機能に関しては，アクセス対象（FOC拠点，他クラウド，APIサービス）1系統ずつを仮想的な機能ごとに抽出</text>
  </threadedComment>
</ThreadedComments>
</file>

<file path=xl/threadedComments/threadedComment2.xml><?xml version="1.0" encoding="utf-8"?>
<ThreadedComments xmlns="http://schemas.microsoft.com/office/spreadsheetml/2018/threadedcomments" xmlns:x="http://schemas.openxmlformats.org/spreadsheetml/2006/main">
  <threadedComment ref="K6" dT="2023-10-16T09:52:25.86" personId="{AC8E8303-D1EF-45D2-827A-7858A6265680}" id="{BD0601EB-2E81-4FA0-9049-A545EBC9FB43}">
    <text>Local Effect：フォーカスエレメントの「故障」による事象，影響</text>
  </threadedComment>
  <threadedComment ref="K6" dT="2023-10-16T09:53:08.45" personId="{AC8E8303-D1EF-45D2-827A-7858A6265680}" id="{5298E4A0-097D-46E6-B74B-E0922F3E91AE}" parentId="{BD0601EB-2E81-4FA0-9049-A545EBC9FB43}">
    <text>End effect：機能ブロックレベルでの「機能損失」による事象，影響</text>
  </threadedComment>
  <threadedComment ref="K6" dT="2023-10-16T09:53:11.32" personId="{AC8E8303-D1EF-45D2-827A-7858A6265680}" id="{2E964286-CCCC-4AEE-961C-A0BD97B72969}" parentId="{BD0601EB-2E81-4FA0-9049-A545EBC9FB43}">
    <text>冗長化されている場合，機能損失が生じないケース/生じるケースの記載</text>
  </threadedComment>
  <threadedComment ref="AD6" dT="2023-10-16T09:54:10.32" personId="{AC8E8303-D1EF-45D2-827A-7858A6265680}" id="{5EA17BE2-F04D-4031-BD9A-D9281FB56D94}">
    <text>遷移先のサブシステム健全性：Failure発生時の健全性レベルによってEffect/ステータス遷移が変わる場合，分けて記載する．</text>
  </threadedComment>
  <threadedComment ref="AD6" dT="2023-10-16T09:54:18.72" personId="{AC8E8303-D1EF-45D2-827A-7858A6265680}" id="{170005F0-D7A3-4D60-A296-430D8F8FA10E}" parentId="{5EA17BE2-F04D-4031-BD9A-D9281FB56D94}">
    <text>人が承認行為に介在するステータスでのみEffectが露出するケースもあり</text>
  </threadedComment>
</ThreadedComments>
</file>

<file path=xl/threadedComments/threadedComment3.xml><?xml version="1.0" encoding="utf-8"?>
<ThreadedComments xmlns="http://schemas.microsoft.com/office/spreadsheetml/2018/threadedcomments" xmlns:x="http://schemas.openxmlformats.org/spreadsheetml/2006/main">
  <threadedComment ref="A41" dT="2023-10-16T10:01:33.32" personId="{AC8E8303-D1EF-45D2-827A-7858A6265680}" id="{F545081A-450D-4B0E-8670-05667748577C}">
    <text>Status Management: CIM以外のコンポーネントでも対応: CIMにHealth LevelをI/Fする部分</text>
  </threadedComment>
  <threadedComment ref="A41" dT="2023-10-16T10:02:35.07" personId="{AC8E8303-D1EF-45D2-827A-7858A6265680}" id="{A2AC9D4D-F6DA-497A-978A-D89DDF01B818}" parentId="{F545081A-450D-4B0E-8670-05667748577C}">
    <text>Communication
制御：ゲートウェイ，通信：回線 を想定</text>
  </threadedComment>
  <threadedComment ref="B41" dT="2023-10-16T09:55:04.10" personId="{AC8E8303-D1EF-45D2-827A-7858A6265680}" id="{786DCB56-4689-4C03-9085-B865E0E52020}">
    <text>「承認」「確認」「調整」「入力」は人間によるタスク実行のI/F部分に適用</text>
  </threadedComment>
  <threadedComment ref="B47" dT="2023-11-06T12:59:49.01" personId="{AC8E8303-D1EF-45D2-827A-7858A6265680}" id="{245179DB-C476-40DC-8810-29B5E80159F3}">
    <text>LERPPにおける接続対象からの入力統合処理</text>
  </threadedComment>
  <threadedComment ref="B56" dT="2023-10-17T00:26:07.44" personId="{AC8E8303-D1EF-45D2-827A-7858A6265680}" id="{96A5C236-E372-40FC-AD40-668CBFFC7CCB}">
    <text>SERPPにおける接続対象からの入力統合処理</text>
  </threadedComment>
  <threadedComment ref="B65" dT="2023-11-06T12:56:02.24" personId="{AC8E8303-D1EF-45D2-827A-7858A6265680}" id="{4EF840DB-AF1B-4A5D-A6FF-654024B98BA0}">
    <text>係船システムにおける操作・制御の実行を行う際の対アクチュエータI/Fとなる部分に対して適用</text>
  </threadedComment>
  <threadedComment ref="A68" dT="2023-11-06T13:01:36.37" personId="{AC8E8303-D1EF-45D2-827A-7858A6265680}" id="{C7B45202-E512-4A5A-BF5F-A998769CE4CB}">
    <text>Maneuvering 側での健全性判定部分に適用</text>
  </threadedComment>
  <threadedComment ref="A69" dT="2023-11-06T13:01:53.61" personId="{AC8E8303-D1EF-45D2-827A-7858A6265680}" id="{82B6188B-E641-45B7-AD8B-9C3F64F141A7}">
    <text>Propulsion 側での健全性判定部分に適用</text>
  </threadedComment>
  <threadedComment ref="A70" dT="2023-11-06T13:02:51.95" personId="{AC8E8303-D1EF-45D2-827A-7858A6265680}" id="{06AE2A41-EA47-4A72-A5C6-06DF469C73B5}">
    <text>Communication 側での健全性判定部分に適用</text>
  </threadedComment>
  <threadedComment ref="B71" dT="2023-11-06T13:01:06.41" personId="{AC8E8303-D1EF-45D2-827A-7858A6265680}" id="{044146E5-1BC5-471F-8C62-5C59FB58CC24}">
    <text>Manu/Prop/Commの健全性情報統合部分</text>
  </threadedComment>
  <threadedComment ref="B80" dT="2023-11-06T13:14:15.76" personId="{AC8E8303-D1EF-45D2-827A-7858A6265680}" id="{11481089-EB1E-4E43-A7D7-37B125CDE6A6}">
    <text>各種センサ情報及びCIMを介して入力された情報のI/F部分</text>
  </threadedComment>
  <threadedComment ref="B80" dT="2023-11-06T13:14:43.91" personId="{AC8E8303-D1EF-45D2-827A-7858A6265680}" id="{4648C7FF-8ACA-4A66-BEBD-96F40910D786}" parentId="{11481089-EB1E-4E43-A7D7-37B125CDE6A6}">
    <text>船陸双方を対象とする</text>
  </threadedComment>
  <threadedComment ref="B80" dT="2023-11-06T13:15:07.50" personId="{AC8E8303-D1EF-45D2-827A-7858A6265680}" id="{630874CA-CA28-4C04-9669-8CF91595603B}" parentId="{11481089-EB1E-4E43-A7D7-37B125CDE6A6}">
    <text>追設センサ等も含む</text>
  </threadedComment>
  <threadedComment ref="A87" dT="2023-10-31T06:21:23.48" personId="{AC8E8303-D1EF-45D2-827A-7858A6265680}" id="{CE19883C-2404-4FB8-80EC-494322AA47CF}">
    <text>以下，係船システム向けに追加</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O22"/>
  <sheetViews>
    <sheetView zoomScale="96" zoomScaleNormal="200" zoomScaleSheetLayoutView="76" zoomScalePageLayoutView="44" workbookViewId="0">
      <selection activeCell="D12" sqref="D12:E20"/>
    </sheetView>
  </sheetViews>
  <sheetFormatPr defaultColWidth="9.625" defaultRowHeight="14.25"/>
  <cols>
    <col min="1" max="1" width="21.625" style="2" customWidth="1"/>
    <col min="2" max="10" width="9.625" style="2"/>
    <col min="11" max="11" width="5.125" style="2" customWidth="1"/>
    <col min="12" max="14" width="9.625" style="2"/>
    <col min="15" max="15" width="31.375" style="2" customWidth="1"/>
    <col min="16" max="16384" width="9.625" style="2"/>
  </cols>
  <sheetData>
    <row r="1" spans="1:15">
      <c r="A1" s="156" t="s">
        <v>0</v>
      </c>
    </row>
    <row r="2" spans="1:15" ht="15" thickBot="1">
      <c r="A2" s="2" t="s">
        <v>1</v>
      </c>
    </row>
    <row r="3" spans="1:15" ht="16.5">
      <c r="A3" s="184" t="s">
        <v>2</v>
      </c>
      <c r="B3" s="184"/>
      <c r="C3" s="185" t="s">
        <v>3</v>
      </c>
      <c r="D3" s="185"/>
      <c r="E3" s="185"/>
      <c r="F3" s="186" t="s">
        <v>4</v>
      </c>
      <c r="G3" s="187"/>
      <c r="H3" s="187"/>
      <c r="I3" s="187"/>
      <c r="J3" s="187"/>
      <c r="K3" s="187"/>
      <c r="L3" s="187"/>
      <c r="M3" s="187"/>
      <c r="N3" s="187"/>
      <c r="O3" s="190" t="s">
        <v>5</v>
      </c>
    </row>
    <row r="4" spans="1:15" ht="17.25" thickBot="1">
      <c r="A4" s="192" t="s">
        <v>6</v>
      </c>
      <c r="B4" s="192"/>
      <c r="C4" s="193">
        <v>0.01</v>
      </c>
      <c r="D4" s="193"/>
      <c r="E4" s="193"/>
      <c r="F4" s="188"/>
      <c r="G4" s="189"/>
      <c r="H4" s="189"/>
      <c r="I4" s="189"/>
      <c r="J4" s="189"/>
      <c r="K4" s="189"/>
      <c r="L4" s="189"/>
      <c r="M4" s="189"/>
      <c r="N4" s="189"/>
      <c r="O4" s="191"/>
    </row>
    <row r="5" spans="1:15" ht="55.5" customHeight="1">
      <c r="A5" s="153" t="s">
        <v>7</v>
      </c>
      <c r="B5" s="178" t="s">
        <v>8</v>
      </c>
      <c r="C5" s="178"/>
      <c r="D5" s="178"/>
      <c r="E5" s="178"/>
      <c r="F5" s="178"/>
      <c r="G5" s="178"/>
      <c r="H5" s="178"/>
      <c r="I5" s="178"/>
      <c r="J5" s="178"/>
      <c r="K5" s="178"/>
      <c r="L5" s="178"/>
      <c r="M5" s="178"/>
      <c r="N5" s="178"/>
      <c r="O5" s="178"/>
    </row>
    <row r="6" spans="1:15" ht="55.5" customHeight="1">
      <c r="A6" s="154" t="s">
        <v>9</v>
      </c>
      <c r="B6" s="179" t="s">
        <v>10</v>
      </c>
      <c r="C6" s="180"/>
      <c r="D6" s="180"/>
      <c r="E6" s="180"/>
      <c r="F6" s="180"/>
      <c r="G6" s="180"/>
      <c r="H6" s="180"/>
      <c r="I6" s="180"/>
      <c r="J6" s="180"/>
      <c r="K6" s="180"/>
      <c r="L6" s="180"/>
      <c r="M6" s="180"/>
      <c r="N6" s="180"/>
      <c r="O6" s="180"/>
    </row>
    <row r="7" spans="1:15" ht="171" customHeight="1">
      <c r="A7" s="154" t="s">
        <v>11</v>
      </c>
      <c r="B7" s="183" t="s">
        <v>12</v>
      </c>
      <c r="C7" s="181"/>
      <c r="D7" s="181"/>
      <c r="E7" s="181"/>
      <c r="F7" s="181"/>
      <c r="G7" s="181"/>
      <c r="H7" s="181"/>
      <c r="I7" s="181"/>
      <c r="J7" s="181"/>
      <c r="K7" s="181"/>
      <c r="L7" s="181"/>
      <c r="M7" s="181"/>
      <c r="N7" s="181"/>
      <c r="O7" s="182"/>
    </row>
    <row r="8" spans="1:15" ht="366.6" customHeight="1" thickBot="1">
      <c r="A8" s="155" t="s">
        <v>13</v>
      </c>
      <c r="B8" s="183" t="s">
        <v>14</v>
      </c>
      <c r="C8" s="181"/>
      <c r="D8" s="181"/>
      <c r="E8" s="181"/>
      <c r="F8" s="181"/>
      <c r="G8" s="181"/>
      <c r="H8" s="181"/>
      <c r="I8" s="181"/>
      <c r="J8" s="181"/>
      <c r="K8" s="181"/>
      <c r="L8" s="181"/>
      <c r="M8" s="181"/>
      <c r="N8" s="181"/>
      <c r="O8" s="182"/>
    </row>
    <row r="9" spans="1:15" ht="36.950000000000003" customHeight="1">
      <c r="A9" s="194" t="s">
        <v>15</v>
      </c>
      <c r="B9" s="197" t="s">
        <v>16</v>
      </c>
      <c r="C9" s="197"/>
      <c r="D9" s="197"/>
      <c r="E9" s="197"/>
      <c r="F9" s="197"/>
      <c r="G9" s="197"/>
      <c r="H9" s="197"/>
      <c r="I9" s="197"/>
      <c r="J9" s="197"/>
      <c r="K9" s="197"/>
      <c r="L9" s="197"/>
      <c r="M9" s="197"/>
      <c r="N9" s="197"/>
      <c r="O9" s="198"/>
    </row>
    <row r="10" spans="1:15" ht="12" customHeight="1" thickBot="1">
      <c r="A10" s="195"/>
      <c r="B10" s="30"/>
      <c r="C10" s="30"/>
      <c r="D10" s="30"/>
      <c r="E10" s="30"/>
      <c r="F10" s="30"/>
      <c r="G10" s="30"/>
      <c r="H10" s="30"/>
      <c r="I10" s="30"/>
      <c r="J10" s="30"/>
      <c r="K10" s="30"/>
      <c r="L10" s="30"/>
      <c r="M10" s="30"/>
      <c r="N10" s="30"/>
      <c r="O10" s="31"/>
    </row>
    <row r="11" spans="1:15" ht="18.75">
      <c r="A11" s="195"/>
      <c r="B11" s="32"/>
      <c r="C11" s="33" t="s">
        <v>17</v>
      </c>
      <c r="D11" s="298" t="s">
        <v>18</v>
      </c>
      <c r="E11" s="299"/>
      <c r="F11" s="207" t="s">
        <v>19</v>
      </c>
      <c r="G11" s="208"/>
      <c r="H11" s="208"/>
      <c r="I11" s="208"/>
      <c r="J11" s="208"/>
      <c r="K11" s="209"/>
      <c r="L11" s="300" t="s">
        <v>20</v>
      </c>
      <c r="M11" s="301"/>
      <c r="N11" s="301"/>
      <c r="O11" s="302"/>
    </row>
    <row r="12" spans="1:15" ht="18.75">
      <c r="A12" s="195"/>
      <c r="B12" s="32"/>
      <c r="C12" s="74" t="s">
        <v>21</v>
      </c>
      <c r="D12" s="202" t="s">
        <v>22</v>
      </c>
      <c r="E12" s="303"/>
      <c r="F12" s="202" t="s">
        <v>23</v>
      </c>
      <c r="G12" s="200"/>
      <c r="H12" s="200"/>
      <c r="I12" s="200"/>
      <c r="J12" s="200"/>
      <c r="K12" s="200"/>
      <c r="L12" s="304" t="s">
        <v>24</v>
      </c>
      <c r="M12" s="303"/>
      <c r="N12" s="303"/>
      <c r="O12" s="305"/>
    </row>
    <row r="13" spans="1:15" ht="18.75">
      <c r="A13" s="195"/>
      <c r="B13" s="32"/>
      <c r="C13" s="74" t="s">
        <v>25</v>
      </c>
      <c r="D13" s="202" t="s">
        <v>26</v>
      </c>
      <c r="E13" s="303"/>
      <c r="F13" s="202" t="s">
        <v>27</v>
      </c>
      <c r="G13" s="200"/>
      <c r="H13" s="200"/>
      <c r="I13" s="200"/>
      <c r="J13" s="200"/>
      <c r="K13" s="200"/>
      <c r="L13" s="199" t="s">
        <v>28</v>
      </c>
      <c r="M13" s="200"/>
      <c r="N13" s="200"/>
      <c r="O13" s="201"/>
    </row>
    <row r="14" spans="1:15" ht="18.75">
      <c r="A14" s="195"/>
      <c r="B14" s="32"/>
      <c r="C14" s="74" t="s">
        <v>29</v>
      </c>
      <c r="D14" s="202" t="s">
        <v>30</v>
      </c>
      <c r="E14" s="303"/>
      <c r="F14" s="202" t="s">
        <v>31</v>
      </c>
      <c r="G14" s="200"/>
      <c r="H14" s="200"/>
      <c r="I14" s="200"/>
      <c r="J14" s="200"/>
      <c r="K14" s="200"/>
      <c r="L14" s="304" t="s">
        <v>32</v>
      </c>
      <c r="M14" s="303"/>
      <c r="N14" s="303"/>
      <c r="O14" s="305"/>
    </row>
    <row r="15" spans="1:15" ht="18.75">
      <c r="A15" s="195"/>
      <c r="B15" s="32"/>
      <c r="C15" s="74" t="s">
        <v>33</v>
      </c>
      <c r="D15" s="202" t="s">
        <v>34</v>
      </c>
      <c r="E15" s="303"/>
      <c r="F15" s="202" t="s">
        <v>35</v>
      </c>
      <c r="G15" s="200"/>
      <c r="H15" s="200"/>
      <c r="I15" s="200"/>
      <c r="J15" s="200"/>
      <c r="K15" s="200"/>
      <c r="L15" s="306" t="s">
        <v>36</v>
      </c>
      <c r="M15" s="307"/>
      <c r="N15" s="307"/>
      <c r="O15" s="308"/>
    </row>
    <row r="16" spans="1:15" ht="18.75">
      <c r="A16" s="195"/>
      <c r="B16" s="32"/>
      <c r="C16" s="74" t="s">
        <v>37</v>
      </c>
      <c r="D16" s="202" t="s">
        <v>38</v>
      </c>
      <c r="E16" s="303"/>
      <c r="F16" s="202" t="s">
        <v>39</v>
      </c>
      <c r="G16" s="200"/>
      <c r="H16" s="200"/>
      <c r="I16" s="200"/>
      <c r="J16" s="200"/>
      <c r="K16" s="200"/>
      <c r="L16" s="304" t="s">
        <v>40</v>
      </c>
      <c r="M16" s="303"/>
      <c r="N16" s="303"/>
      <c r="O16" s="305"/>
    </row>
    <row r="17" spans="1:15" ht="18.75">
      <c r="A17" s="195"/>
      <c r="B17" s="69"/>
      <c r="C17" s="173" t="s">
        <v>41</v>
      </c>
      <c r="D17" s="203" t="s">
        <v>42</v>
      </c>
      <c r="E17" s="309"/>
      <c r="F17" s="203" t="s">
        <v>43</v>
      </c>
      <c r="G17" s="205"/>
      <c r="H17" s="205"/>
      <c r="I17" s="205"/>
      <c r="J17" s="205"/>
      <c r="K17" s="205"/>
      <c r="L17" s="310" t="s">
        <v>44</v>
      </c>
      <c r="M17" s="309"/>
      <c r="N17" s="309"/>
      <c r="O17" s="311"/>
    </row>
    <row r="18" spans="1:15" ht="18.75">
      <c r="A18" s="195"/>
      <c r="B18" s="69"/>
      <c r="C18" s="173" t="s">
        <v>45</v>
      </c>
      <c r="D18" s="203" t="s">
        <v>46</v>
      </c>
      <c r="E18" s="309"/>
      <c r="F18" s="203" t="s">
        <v>47</v>
      </c>
      <c r="G18" s="205"/>
      <c r="H18" s="205"/>
      <c r="I18" s="205"/>
      <c r="J18" s="205"/>
      <c r="K18" s="205"/>
      <c r="L18" s="310" t="s">
        <v>48</v>
      </c>
      <c r="M18" s="309"/>
      <c r="N18" s="309"/>
      <c r="O18" s="311"/>
    </row>
    <row r="19" spans="1:15" ht="18.75">
      <c r="A19" s="195"/>
      <c r="B19" s="69"/>
      <c r="C19" s="173" t="s">
        <v>49</v>
      </c>
      <c r="D19" s="203" t="s">
        <v>50</v>
      </c>
      <c r="E19" s="309"/>
      <c r="F19" s="203" t="s">
        <v>51</v>
      </c>
      <c r="G19" s="205"/>
      <c r="H19" s="205"/>
      <c r="I19" s="205"/>
      <c r="J19" s="205"/>
      <c r="K19" s="205"/>
      <c r="L19" s="310" t="s">
        <v>52</v>
      </c>
      <c r="M19" s="309"/>
      <c r="N19" s="309"/>
      <c r="O19" s="311"/>
    </row>
    <row r="20" spans="1:15" ht="18" customHeight="1" thickBot="1">
      <c r="A20" s="196"/>
      <c r="B20" s="34"/>
      <c r="C20" s="174" t="s">
        <v>53</v>
      </c>
      <c r="D20" s="204" t="s">
        <v>54</v>
      </c>
      <c r="E20" s="312"/>
      <c r="F20" s="204" t="s">
        <v>55</v>
      </c>
      <c r="G20" s="206"/>
      <c r="H20" s="206"/>
      <c r="I20" s="206"/>
      <c r="J20" s="206"/>
      <c r="K20" s="206"/>
      <c r="L20" s="313" t="s">
        <v>56</v>
      </c>
      <c r="M20" s="312"/>
      <c r="N20" s="312"/>
      <c r="O20" s="314"/>
    </row>
    <row r="22" spans="1:15">
      <c r="C22" s="75"/>
    </row>
  </sheetData>
  <mergeCells count="42">
    <mergeCell ref="D11:E11"/>
    <mergeCell ref="F11:K11"/>
    <mergeCell ref="L11:O11"/>
    <mergeCell ref="L15:O15"/>
    <mergeCell ref="L12:O12"/>
    <mergeCell ref="L14:O14"/>
    <mergeCell ref="F12:K12"/>
    <mergeCell ref="F13:K13"/>
    <mergeCell ref="F14:K14"/>
    <mergeCell ref="F15:K15"/>
    <mergeCell ref="L16:O16"/>
    <mergeCell ref="L17:O17"/>
    <mergeCell ref="L18:O18"/>
    <mergeCell ref="F17:K17"/>
    <mergeCell ref="F18:K18"/>
    <mergeCell ref="F16:K16"/>
    <mergeCell ref="A9:A20"/>
    <mergeCell ref="B9:O9"/>
    <mergeCell ref="L13:O13"/>
    <mergeCell ref="D12:E12"/>
    <mergeCell ref="D13:E13"/>
    <mergeCell ref="D14:E14"/>
    <mergeCell ref="D15:E15"/>
    <mergeCell ref="D16:E16"/>
    <mergeCell ref="D17:E17"/>
    <mergeCell ref="D18:E18"/>
    <mergeCell ref="D19:E19"/>
    <mergeCell ref="D20:E20"/>
    <mergeCell ref="F19:K19"/>
    <mergeCell ref="F20:K20"/>
    <mergeCell ref="L20:O20"/>
    <mergeCell ref="L19:O19"/>
    <mergeCell ref="B5:O5"/>
    <mergeCell ref="B6:O6"/>
    <mergeCell ref="B7:O7"/>
    <mergeCell ref="B8:O8"/>
    <mergeCell ref="A3:B3"/>
    <mergeCell ref="C3:E3"/>
    <mergeCell ref="F3:N4"/>
    <mergeCell ref="O3:O4"/>
    <mergeCell ref="A4:B4"/>
    <mergeCell ref="C4:E4"/>
  </mergeCells>
  <phoneticPr fontId="1"/>
  <pageMargins left="0.7" right="0.7" top="0.75" bottom="0.75" header="0.3" footer="0.3"/>
  <pageSetup paperSize="8" scale="39" orientation="portrait" r:id="rId1"/>
  <colBreaks count="1" manualBreakCount="1">
    <brk id="15" min="2" max="1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2176-5945-4C22-8B0F-8FD8C3ECB37E}">
  <dimension ref="J14:K21"/>
  <sheetViews>
    <sheetView zoomScale="105" zoomScaleNormal="85" workbookViewId="0">
      <selection activeCell="AC26" sqref="AC26"/>
    </sheetView>
  </sheetViews>
  <sheetFormatPr defaultRowHeight="18.75"/>
  <sheetData>
    <row r="14" spans="11:11">
      <c r="K14" s="24"/>
    </row>
    <row r="21" spans="10:10">
      <c r="J21" s="23"/>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AF84-6DB5-432F-B31C-DF34B56E9443}">
  <sheetPr>
    <tabColor theme="5"/>
    <outlinePr summaryBelow="0"/>
  </sheetPr>
  <dimension ref="A1:AU33"/>
  <sheetViews>
    <sheetView showGridLines="0" zoomScaleNormal="100" zoomScaleSheetLayoutView="87" workbookViewId="0">
      <pane xSplit="1" ySplit="8" topLeftCell="B9" activePane="bottomRight" state="frozen"/>
      <selection pane="bottomRight" activeCell="AF10" sqref="AF10"/>
      <selection pane="bottomLeft" activeCell="V1" sqref="V1:Z4"/>
      <selection pane="topRight" activeCell="V1" sqref="V1:Z4"/>
    </sheetView>
  </sheetViews>
  <sheetFormatPr defaultColWidth="9.625" defaultRowHeight="14.25"/>
  <cols>
    <col min="1" max="2" width="13.375" style="14" customWidth="1"/>
    <col min="3" max="3" width="4.625" style="3" customWidth="1"/>
    <col min="4" max="4" width="7.125" style="3" customWidth="1"/>
    <col min="5" max="5" width="7.875" style="3" customWidth="1"/>
    <col min="6" max="6" width="12.625" style="3" customWidth="1"/>
    <col min="7" max="7" width="26.375" style="3" customWidth="1"/>
    <col min="8" max="8" width="29.5" style="3" customWidth="1"/>
    <col min="9" max="9" width="7.375" style="3" customWidth="1"/>
    <col min="10" max="10" width="21.875" style="3" customWidth="1"/>
    <col min="11" max="11" width="40.125" style="3" customWidth="1"/>
    <col min="12" max="12" width="38.625" style="3" customWidth="1"/>
    <col min="13" max="25" width="4" style="3" customWidth="1"/>
    <col min="26" max="26" width="11.125" style="3" customWidth="1"/>
    <col min="27" max="27" width="33.875" style="3" customWidth="1"/>
    <col min="28" max="28" width="18.5" style="3" customWidth="1"/>
    <col min="29" max="29" width="27.875" style="3" customWidth="1"/>
    <col min="30" max="30" width="16.125" style="3" customWidth="1"/>
    <col min="31" max="31" width="13.375" style="3" hidden="1" customWidth="1"/>
    <col min="32" max="32" width="13.125" style="3" customWidth="1"/>
    <col min="33" max="33" width="10.125" style="3" customWidth="1"/>
    <col min="34" max="34" width="17.375" style="3" customWidth="1"/>
    <col min="35" max="35" width="14.125" style="36" hidden="1" customWidth="1"/>
    <col min="36" max="39" width="4.625" style="70" customWidth="1"/>
    <col min="40" max="42" width="6.5" style="14" bestFit="1" customWidth="1"/>
    <col min="43" max="43" width="5.125" style="14" bestFit="1" customWidth="1"/>
    <col min="44" max="47" width="18.875" style="14" customWidth="1"/>
    <col min="48" max="16384" width="9.625" style="3"/>
  </cols>
  <sheetData>
    <row r="1" spans="1:47" s="2" customFormat="1" ht="15" thickBot="1">
      <c r="A1" s="156" t="s">
        <v>0</v>
      </c>
    </row>
    <row r="2" spans="1:47" ht="14.25" customHeight="1" thickBot="1">
      <c r="A2" s="281" t="s">
        <v>2</v>
      </c>
      <c r="B2" s="281"/>
      <c r="C2" s="281"/>
      <c r="D2" s="282" t="str">
        <f>前書き!C3</f>
        <v>新造コンテナ船</v>
      </c>
      <c r="E2" s="282"/>
      <c r="F2" s="282"/>
      <c r="G2" s="287" t="str">
        <f>前書き!F3</f>
        <v>対象システム名：機関士所在検知システム「Crew360」</v>
      </c>
      <c r="H2" s="288"/>
      <c r="I2" s="289"/>
      <c r="J2" s="283" t="str">
        <f>前書き!O3</f>
        <v>Issued Date: 03,Jan.,2024</v>
      </c>
      <c r="K2" s="157"/>
      <c r="L2" s="157"/>
      <c r="M2" s="157"/>
      <c r="N2" s="157"/>
      <c r="O2" s="157"/>
      <c r="P2" s="157"/>
      <c r="Q2" s="157"/>
      <c r="R2" s="157"/>
      <c r="S2" s="157"/>
      <c r="T2" s="157"/>
      <c r="U2" s="157"/>
      <c r="V2" s="157"/>
      <c r="W2" s="157"/>
      <c r="X2" s="157"/>
      <c r="Y2" s="157"/>
      <c r="Z2" s="157"/>
      <c r="AA2" s="157"/>
      <c r="AC2" s="41"/>
      <c r="AD2" s="96"/>
      <c r="AE2" s="41"/>
      <c r="AF2" s="41"/>
      <c r="AG2" s="41"/>
      <c r="AN2" s="3"/>
      <c r="AO2" s="3"/>
      <c r="AP2" s="3"/>
      <c r="AQ2" s="3"/>
      <c r="AR2" s="3"/>
      <c r="AS2" s="3"/>
      <c r="AT2" s="3"/>
      <c r="AU2" s="3"/>
    </row>
    <row r="3" spans="1:47" ht="18" customHeight="1" thickBot="1">
      <c r="A3" s="285" t="s">
        <v>6</v>
      </c>
      <c r="B3" s="285"/>
      <c r="C3" s="285"/>
      <c r="D3" s="286">
        <f>前書き!C4</f>
        <v>0.01</v>
      </c>
      <c r="E3" s="286"/>
      <c r="F3" s="286"/>
      <c r="G3" s="290"/>
      <c r="H3" s="291"/>
      <c r="I3" s="292"/>
      <c r="J3" s="284"/>
      <c r="K3" s="157"/>
      <c r="L3" s="157"/>
      <c r="M3" s="157"/>
      <c r="N3" s="157"/>
      <c r="O3" s="157"/>
      <c r="P3" s="157"/>
      <c r="Q3" s="157"/>
      <c r="R3" s="157"/>
      <c r="S3" s="157"/>
      <c r="T3" s="157"/>
      <c r="U3" s="157"/>
      <c r="V3" s="157"/>
      <c r="W3" s="157"/>
      <c r="X3" s="157"/>
      <c r="Y3" s="157"/>
      <c r="Z3" s="157"/>
      <c r="AA3" s="157"/>
      <c r="AC3" s="41"/>
      <c r="AD3" s="96"/>
      <c r="AE3" s="41"/>
      <c r="AF3" s="41"/>
      <c r="AG3" s="41"/>
      <c r="AN3" s="3"/>
      <c r="AO3" s="3"/>
      <c r="AP3" s="3"/>
      <c r="AQ3" s="3"/>
      <c r="AR3" s="3"/>
      <c r="AS3" s="3"/>
      <c r="AT3" s="3"/>
      <c r="AU3" s="3"/>
    </row>
    <row r="4" spans="1:47" ht="18" customHeight="1" thickBot="1">
      <c r="A4" s="55"/>
      <c r="B4" s="56"/>
      <c r="C4" s="56"/>
      <c r="D4" s="57"/>
      <c r="E4" s="57"/>
      <c r="F4" s="57"/>
      <c r="G4" s="41"/>
      <c r="H4" s="96"/>
      <c r="I4" s="96"/>
      <c r="J4" s="96"/>
      <c r="K4" s="41"/>
      <c r="L4" s="41"/>
      <c r="M4" s="41"/>
      <c r="N4" s="41"/>
      <c r="O4" s="41"/>
      <c r="P4" s="41"/>
      <c r="Q4" s="41"/>
      <c r="R4" s="41"/>
      <c r="S4" s="41"/>
      <c r="T4" s="41"/>
      <c r="U4" s="41"/>
      <c r="V4" s="41"/>
      <c r="W4" s="41"/>
      <c r="X4" s="41"/>
      <c r="Y4" s="41"/>
      <c r="Z4" s="41"/>
      <c r="AA4" s="41"/>
      <c r="AB4" s="41"/>
      <c r="AC4" s="41"/>
      <c r="AD4" s="96"/>
      <c r="AE4" s="41"/>
      <c r="AF4" s="41"/>
      <c r="AG4" s="41"/>
      <c r="AH4" s="41"/>
      <c r="AJ4" s="71"/>
      <c r="AK4" s="71"/>
      <c r="AL4" s="71"/>
      <c r="AM4" s="71"/>
      <c r="AN4" s="42"/>
      <c r="AO4" s="3"/>
      <c r="AP4" s="3"/>
      <c r="AQ4" s="3"/>
      <c r="AR4" s="3"/>
      <c r="AS4" s="3"/>
      <c r="AT4" s="3"/>
      <c r="AU4" s="3"/>
    </row>
    <row r="5" spans="1:47" ht="30.75" customHeight="1" thickBot="1">
      <c r="A5" s="58" t="s">
        <v>57</v>
      </c>
      <c r="B5" s="65"/>
      <c r="C5" s="59"/>
      <c r="D5" s="60"/>
      <c r="E5" s="60"/>
      <c r="F5" s="60"/>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1"/>
      <c r="AJ5" s="280" t="s">
        <v>58</v>
      </c>
      <c r="AK5" s="280"/>
      <c r="AL5" s="280"/>
      <c r="AM5" s="280"/>
      <c r="AN5" s="62" t="s">
        <v>59</v>
      </c>
      <c r="AO5" s="63"/>
      <c r="AP5" s="63"/>
      <c r="AQ5" s="63"/>
      <c r="AR5" s="63"/>
      <c r="AS5" s="63"/>
      <c r="AT5" s="63"/>
      <c r="AU5" s="64"/>
    </row>
    <row r="6" spans="1:47" ht="22.5" customHeight="1" thickBot="1">
      <c r="A6" s="273" t="s">
        <v>60</v>
      </c>
      <c r="B6" s="278" t="s">
        <v>61</v>
      </c>
      <c r="C6" s="228" t="s">
        <v>62</v>
      </c>
      <c r="D6" s="228"/>
      <c r="E6" s="228"/>
      <c r="F6" s="275" t="s">
        <v>63</v>
      </c>
      <c r="G6" s="276" t="s">
        <v>64</v>
      </c>
      <c r="H6" s="270" t="s">
        <v>65</v>
      </c>
      <c r="I6" s="210" t="s">
        <v>66</v>
      </c>
      <c r="J6" s="268" t="s">
        <v>67</v>
      </c>
      <c r="K6" s="249" t="s">
        <v>68</v>
      </c>
      <c r="L6" s="250"/>
      <c r="M6" s="257" t="s">
        <v>69</v>
      </c>
      <c r="N6" s="258"/>
      <c r="O6" s="258"/>
      <c r="P6" s="258"/>
      <c r="Q6" s="258"/>
      <c r="R6" s="258"/>
      <c r="S6" s="258"/>
      <c r="T6" s="259"/>
      <c r="U6" s="250" t="s">
        <v>70</v>
      </c>
      <c r="V6" s="249"/>
      <c r="W6" s="249"/>
      <c r="X6" s="249"/>
      <c r="Y6" s="263"/>
      <c r="Z6" s="225" t="s">
        <v>71</v>
      </c>
      <c r="AA6" s="226"/>
      <c r="AB6" s="226"/>
      <c r="AC6" s="227"/>
      <c r="AD6" s="255" t="s">
        <v>72</v>
      </c>
      <c r="AE6" s="255"/>
      <c r="AF6" s="255"/>
      <c r="AG6" s="256"/>
      <c r="AH6" s="219" t="s">
        <v>73</v>
      </c>
      <c r="AJ6" s="238" t="s">
        <v>74</v>
      </c>
      <c r="AK6" s="238"/>
      <c r="AL6" s="238"/>
      <c r="AM6" s="238"/>
      <c r="AN6" s="234" t="s">
        <v>75</v>
      </c>
      <c r="AO6" s="210" t="s">
        <v>76</v>
      </c>
      <c r="AP6" s="210" t="s">
        <v>77</v>
      </c>
      <c r="AQ6" s="228" t="s">
        <v>78</v>
      </c>
      <c r="AR6" s="230" t="s">
        <v>79</v>
      </c>
      <c r="AS6" s="230"/>
      <c r="AT6" s="230"/>
      <c r="AU6" s="231"/>
    </row>
    <row r="7" spans="1:47" ht="24.6" customHeight="1" thickBot="1">
      <c r="A7" s="273"/>
      <c r="B7" s="278"/>
      <c r="C7" s="228"/>
      <c r="D7" s="228"/>
      <c r="E7" s="228"/>
      <c r="F7" s="275"/>
      <c r="G7" s="276"/>
      <c r="H7" s="271"/>
      <c r="I7" s="210"/>
      <c r="J7" s="268"/>
      <c r="K7" s="249"/>
      <c r="L7" s="250"/>
      <c r="M7" s="260"/>
      <c r="N7" s="261"/>
      <c r="O7" s="261"/>
      <c r="P7" s="261"/>
      <c r="Q7" s="261"/>
      <c r="R7" s="261"/>
      <c r="S7" s="261"/>
      <c r="T7" s="262"/>
      <c r="U7" s="250"/>
      <c r="V7" s="249"/>
      <c r="W7" s="249"/>
      <c r="X7" s="249"/>
      <c r="Y7" s="263"/>
      <c r="Z7" s="232" t="s">
        <v>80</v>
      </c>
      <c r="AA7" s="251" t="s">
        <v>81</v>
      </c>
      <c r="AB7" s="221" t="s">
        <v>82</v>
      </c>
      <c r="AC7" s="223" t="s">
        <v>83</v>
      </c>
      <c r="AD7" s="253" t="s">
        <v>84</v>
      </c>
      <c r="AE7" s="150" t="s">
        <v>85</v>
      </c>
      <c r="AF7" s="150" t="s">
        <v>86</v>
      </c>
      <c r="AG7" s="151" t="s">
        <v>87</v>
      </c>
      <c r="AH7" s="219"/>
      <c r="AI7" s="236" t="s">
        <v>88</v>
      </c>
      <c r="AJ7" s="264" t="s">
        <v>89</v>
      </c>
      <c r="AK7" s="239" t="s">
        <v>90</v>
      </c>
      <c r="AL7" s="239" t="s">
        <v>91</v>
      </c>
      <c r="AM7" s="266" t="s">
        <v>92</v>
      </c>
      <c r="AN7" s="234"/>
      <c r="AO7" s="210"/>
      <c r="AP7" s="210"/>
      <c r="AQ7" s="228"/>
      <c r="AR7" s="241" t="s">
        <v>93</v>
      </c>
      <c r="AS7" s="215" t="s">
        <v>94</v>
      </c>
      <c r="AT7" s="215" t="s">
        <v>95</v>
      </c>
      <c r="AU7" s="217" t="s">
        <v>96</v>
      </c>
    </row>
    <row r="8" spans="1:47" ht="24.6" customHeight="1" thickBot="1">
      <c r="A8" s="274"/>
      <c r="B8" s="279"/>
      <c r="C8" s="229"/>
      <c r="D8" s="229"/>
      <c r="E8" s="229"/>
      <c r="F8" s="211"/>
      <c r="G8" s="277"/>
      <c r="H8" s="272"/>
      <c r="I8" s="211"/>
      <c r="J8" s="269"/>
      <c r="K8" s="123" t="s">
        <v>97</v>
      </c>
      <c r="L8" s="66" t="s">
        <v>98</v>
      </c>
      <c r="M8" s="141" t="s">
        <v>99</v>
      </c>
      <c r="N8" s="97" t="s">
        <v>100</v>
      </c>
      <c r="O8" s="97" t="s">
        <v>101</v>
      </c>
      <c r="P8" s="97" t="s">
        <v>102</v>
      </c>
      <c r="Q8" s="97" t="s">
        <v>103</v>
      </c>
      <c r="R8" s="97" t="s">
        <v>104</v>
      </c>
      <c r="S8" s="97" t="s">
        <v>105</v>
      </c>
      <c r="T8" s="121" t="s">
        <v>106</v>
      </c>
      <c r="U8" s="108">
        <v>10</v>
      </c>
      <c r="V8" s="108">
        <v>20</v>
      </c>
      <c r="W8" s="108">
        <v>30</v>
      </c>
      <c r="X8" s="108">
        <v>40</v>
      </c>
      <c r="Y8" s="142">
        <v>50</v>
      </c>
      <c r="Z8" s="233"/>
      <c r="AA8" s="252"/>
      <c r="AB8" s="222"/>
      <c r="AC8" s="224"/>
      <c r="AD8" s="254"/>
      <c r="AE8" s="143" t="s">
        <v>107</v>
      </c>
      <c r="AF8" s="143" t="s">
        <v>108</v>
      </c>
      <c r="AG8" s="144"/>
      <c r="AH8" s="220"/>
      <c r="AI8" s="237"/>
      <c r="AJ8" s="265"/>
      <c r="AK8" s="240"/>
      <c r="AL8" s="240"/>
      <c r="AM8" s="267"/>
      <c r="AN8" s="235"/>
      <c r="AO8" s="211"/>
      <c r="AP8" s="211"/>
      <c r="AQ8" s="229"/>
      <c r="AR8" s="242"/>
      <c r="AS8" s="216"/>
      <c r="AT8" s="216"/>
      <c r="AU8" s="218"/>
    </row>
    <row r="9" spans="1:47" s="8" customFormat="1" ht="42.75">
      <c r="A9" s="167">
        <v>1</v>
      </c>
      <c r="B9" s="168" t="s">
        <v>109</v>
      </c>
      <c r="C9" s="243" t="s">
        <v>110</v>
      </c>
      <c r="D9" s="244"/>
      <c r="E9" s="245"/>
      <c r="F9" s="169" t="s">
        <v>111</v>
      </c>
      <c r="G9" s="170" t="str">
        <f>VLOOKUP(F9,前書き!$D$12:$K20,3,FALSE)</f>
        <v>外部からの衝撃・振動、外部からの浸水によるショート、経年劣化、構成部品などの不具合</v>
      </c>
      <c r="H9" s="171" t="s">
        <v>112</v>
      </c>
      <c r="I9" s="146" t="s">
        <v>113</v>
      </c>
      <c r="J9" s="172" t="s">
        <v>114</v>
      </c>
      <c r="K9" s="124" t="s">
        <v>115</v>
      </c>
      <c r="L9" s="100" t="s">
        <v>116</v>
      </c>
      <c r="M9" s="109" t="s">
        <v>117</v>
      </c>
      <c r="N9" s="80" t="s">
        <v>117</v>
      </c>
      <c r="O9" s="80" t="s">
        <v>117</v>
      </c>
      <c r="P9" s="80" t="s">
        <v>117</v>
      </c>
      <c r="Q9" s="80" t="s">
        <v>117</v>
      </c>
      <c r="R9" s="80" t="s">
        <v>117</v>
      </c>
      <c r="S9" s="80" t="s">
        <v>117</v>
      </c>
      <c r="T9" s="81" t="s">
        <v>117</v>
      </c>
      <c r="U9" s="109" t="s">
        <v>117</v>
      </c>
      <c r="V9" s="80" t="s">
        <v>117</v>
      </c>
      <c r="W9" s="80" t="s">
        <v>117</v>
      </c>
      <c r="X9" s="80"/>
      <c r="Y9" s="81"/>
      <c r="Z9" s="148" t="s">
        <v>118</v>
      </c>
      <c r="AA9" s="120" t="s">
        <v>119</v>
      </c>
      <c r="AB9" s="149" t="s">
        <v>120</v>
      </c>
      <c r="AC9" s="117" t="s">
        <v>120</v>
      </c>
      <c r="AD9" s="145" t="s">
        <v>121</v>
      </c>
      <c r="AE9" s="146" t="e">
        <f>AD9/10</f>
        <v>#VALUE!</v>
      </c>
      <c r="AF9" s="146">
        <v>6</v>
      </c>
      <c r="AG9" s="147" t="s">
        <v>122</v>
      </c>
      <c r="AH9" s="77"/>
      <c r="AI9" s="158" t="s">
        <v>123</v>
      </c>
      <c r="AJ9" s="159"/>
      <c r="AK9" s="160">
        <v>45206</v>
      </c>
      <c r="AL9" s="159"/>
      <c r="AM9" s="159"/>
      <c r="AN9" s="161"/>
      <c r="AO9" s="162"/>
      <c r="AP9" s="162"/>
      <c r="AQ9" s="163"/>
      <c r="AR9" s="164"/>
      <c r="AS9" s="165"/>
      <c r="AT9" s="165"/>
      <c r="AU9" s="166"/>
    </row>
    <row r="10" spans="1:47" s="8" customFormat="1" ht="62.25" customHeight="1">
      <c r="A10" s="5">
        <v>2</v>
      </c>
      <c r="B10" s="116" t="s">
        <v>109</v>
      </c>
      <c r="C10" s="246" t="s">
        <v>110</v>
      </c>
      <c r="D10" s="247"/>
      <c r="E10" s="248"/>
      <c r="F10" s="78" t="s">
        <v>111</v>
      </c>
      <c r="G10" s="122" t="str">
        <f>VLOOKUP(F10,前書き!$D$12:$K23,3,FALSE)</f>
        <v>外部からの衝撃・振動、外部からの浸水によるショート、経年劣化、構成部品などの不具合</v>
      </c>
      <c r="H10" s="130" t="s">
        <v>112</v>
      </c>
      <c r="I10" s="79" t="s">
        <v>113</v>
      </c>
      <c r="J10" s="131" t="s">
        <v>114</v>
      </c>
      <c r="K10" s="124" t="s">
        <v>115</v>
      </c>
      <c r="L10" s="100" t="s">
        <v>124</v>
      </c>
      <c r="M10" s="109" t="s">
        <v>117</v>
      </c>
      <c r="N10" s="80" t="s">
        <v>117</v>
      </c>
      <c r="O10" s="80" t="s">
        <v>117</v>
      </c>
      <c r="P10" s="80" t="s">
        <v>117</v>
      </c>
      <c r="Q10" s="80" t="s">
        <v>117</v>
      </c>
      <c r="R10" s="80" t="s">
        <v>117</v>
      </c>
      <c r="S10" s="80" t="s">
        <v>117</v>
      </c>
      <c r="T10" s="81" t="s">
        <v>117</v>
      </c>
      <c r="U10" s="109" t="s">
        <v>117</v>
      </c>
      <c r="V10" s="80" t="s">
        <v>117</v>
      </c>
      <c r="W10" s="80" t="s">
        <v>117</v>
      </c>
      <c r="X10" s="80"/>
      <c r="Y10" s="81"/>
      <c r="Z10" s="103" t="s">
        <v>125</v>
      </c>
      <c r="AA10" s="120" t="s">
        <v>126</v>
      </c>
      <c r="AB10" s="82" t="s">
        <v>127</v>
      </c>
      <c r="AC10" s="117" t="s">
        <v>128</v>
      </c>
      <c r="AD10" s="145">
        <v>40</v>
      </c>
      <c r="AE10" s="79">
        <f>AD10/10</f>
        <v>4</v>
      </c>
      <c r="AF10" s="146">
        <v>5</v>
      </c>
      <c r="AG10" s="84" t="s">
        <v>122</v>
      </c>
      <c r="AH10" s="77"/>
      <c r="AI10" s="76" t="s">
        <v>123</v>
      </c>
      <c r="AJ10" s="115"/>
      <c r="AK10" s="112">
        <v>45206</v>
      </c>
      <c r="AL10" s="115"/>
      <c r="AM10" s="115"/>
      <c r="AN10" s="43"/>
      <c r="AO10" s="35"/>
      <c r="AP10" s="35"/>
      <c r="AQ10" s="53"/>
      <c r="AR10" s="50"/>
      <c r="AS10" s="47"/>
      <c r="AT10" s="47"/>
      <c r="AU10" s="49"/>
    </row>
    <row r="11" spans="1:47" s="8" customFormat="1" ht="43.7" customHeight="1">
      <c r="A11" s="167">
        <v>3</v>
      </c>
      <c r="B11" s="116"/>
      <c r="C11" s="212"/>
      <c r="D11" s="213"/>
      <c r="E11" s="214"/>
      <c r="F11" s="5"/>
      <c r="G11" s="122" t="e">
        <f>VLOOKUP(F11,前書き!$D$12:$K24,3,FALSE)</f>
        <v>#N/A</v>
      </c>
      <c r="H11" s="132"/>
      <c r="I11" s="133"/>
      <c r="J11" s="25"/>
      <c r="K11" s="125"/>
      <c r="L11" s="101"/>
      <c r="M11" s="110"/>
      <c r="N11" s="6"/>
      <c r="O11" s="6"/>
      <c r="P11" s="6"/>
      <c r="Q11" s="6"/>
      <c r="R11" s="6"/>
      <c r="S11" s="6"/>
      <c r="T11" s="98"/>
      <c r="U11" s="110"/>
      <c r="V11" s="6"/>
      <c r="W11" s="6"/>
      <c r="X11" s="6"/>
      <c r="Y11" s="98"/>
      <c r="Z11" s="104"/>
      <c r="AA11" s="118"/>
      <c r="AB11" s="9"/>
      <c r="AC11" s="9"/>
      <c r="AD11" s="145"/>
      <c r="AE11" s="146"/>
      <c r="AF11" s="146"/>
      <c r="AG11" s="9"/>
      <c r="AH11" s="15"/>
      <c r="AI11" s="40" t="s">
        <v>129</v>
      </c>
      <c r="AJ11" s="72"/>
      <c r="AK11" s="72"/>
      <c r="AL11" s="72"/>
      <c r="AM11" s="72"/>
      <c r="AN11" s="43"/>
      <c r="AO11" s="35"/>
      <c r="AP11" s="35"/>
      <c r="AQ11" s="53"/>
      <c r="AR11" s="50"/>
      <c r="AS11" s="47"/>
      <c r="AT11" s="47"/>
      <c r="AU11" s="49"/>
    </row>
    <row r="12" spans="1:47" s="8" customFormat="1" ht="43.7" customHeight="1">
      <c r="A12" s="5">
        <v>4</v>
      </c>
      <c r="B12" s="116"/>
      <c r="C12" s="212"/>
      <c r="D12" s="213"/>
      <c r="E12" s="214"/>
      <c r="F12" s="5"/>
      <c r="G12" s="122" t="e">
        <f>VLOOKUP(F12,前書き!$D$12:$K25,3,FALSE)</f>
        <v>#N/A</v>
      </c>
      <c r="H12" s="134"/>
      <c r="I12" s="133"/>
      <c r="J12" s="25"/>
      <c r="K12" s="125"/>
      <c r="L12" s="101"/>
      <c r="M12" s="110"/>
      <c r="N12" s="6"/>
      <c r="O12" s="6"/>
      <c r="P12" s="6"/>
      <c r="Q12" s="6"/>
      <c r="R12" s="6"/>
      <c r="S12" s="6"/>
      <c r="T12" s="98"/>
      <c r="U12" s="110"/>
      <c r="V12" s="6"/>
      <c r="W12" s="6"/>
      <c r="X12" s="6"/>
      <c r="Y12" s="98"/>
      <c r="Z12" s="104"/>
      <c r="AA12" s="9"/>
      <c r="AB12" s="9"/>
      <c r="AC12" s="9"/>
      <c r="AD12" s="145"/>
      <c r="AE12" s="79"/>
      <c r="AF12" s="146"/>
      <c r="AG12" s="9"/>
      <c r="AH12" s="15"/>
      <c r="AI12" s="40" t="s">
        <v>130</v>
      </c>
      <c r="AJ12" s="72"/>
      <c r="AK12" s="72"/>
      <c r="AL12" s="72"/>
      <c r="AM12" s="72"/>
      <c r="AN12" s="43"/>
      <c r="AO12" s="35"/>
      <c r="AP12" s="35"/>
      <c r="AQ12" s="53"/>
      <c r="AR12" s="50"/>
      <c r="AS12" s="47"/>
      <c r="AT12" s="47"/>
      <c r="AU12" s="49"/>
    </row>
    <row r="13" spans="1:47" s="8" customFormat="1" ht="43.7" customHeight="1">
      <c r="A13" s="167">
        <v>5</v>
      </c>
      <c r="B13" s="116"/>
      <c r="C13" s="212"/>
      <c r="D13" s="213"/>
      <c r="E13" s="214"/>
      <c r="F13" s="5"/>
      <c r="G13" s="122" t="e">
        <f>VLOOKUP(F13,前書き!$D$12:$K26,3,FALSE)</f>
        <v>#N/A</v>
      </c>
      <c r="H13" s="134"/>
      <c r="I13" s="11"/>
      <c r="J13" s="25"/>
      <c r="K13" s="125"/>
      <c r="L13" s="101"/>
      <c r="M13" s="110"/>
      <c r="N13" s="6"/>
      <c r="O13" s="6"/>
      <c r="P13" s="6"/>
      <c r="Q13" s="6"/>
      <c r="R13" s="6"/>
      <c r="S13" s="6"/>
      <c r="T13" s="98"/>
      <c r="U13" s="110"/>
      <c r="V13" s="6"/>
      <c r="W13" s="6"/>
      <c r="X13" s="6"/>
      <c r="Y13" s="98"/>
      <c r="Z13" s="104"/>
      <c r="AA13" s="9"/>
      <c r="AB13" s="9"/>
      <c r="AC13" s="9"/>
      <c r="AD13" s="145"/>
      <c r="AE13" s="146"/>
      <c r="AF13" s="146"/>
      <c r="AG13" s="9"/>
      <c r="AH13" s="15"/>
      <c r="AI13" s="40" t="s">
        <v>131</v>
      </c>
      <c r="AJ13" s="72"/>
      <c r="AK13" s="72"/>
      <c r="AL13" s="72"/>
      <c r="AM13" s="72"/>
      <c r="AN13" s="43"/>
      <c r="AO13" s="35"/>
      <c r="AP13" s="35"/>
      <c r="AQ13" s="53"/>
      <c r="AR13" s="50"/>
      <c r="AS13" s="47"/>
      <c r="AT13" s="47"/>
      <c r="AU13" s="49"/>
    </row>
    <row r="14" spans="1:47" s="27" customFormat="1" ht="43.7" customHeight="1">
      <c r="A14" s="5">
        <v>6</v>
      </c>
      <c r="B14" s="116"/>
      <c r="C14" s="212"/>
      <c r="D14" s="213"/>
      <c r="E14" s="214"/>
      <c r="F14" s="5"/>
      <c r="G14" s="122" t="e">
        <f>VLOOKUP(F14,前書き!$D$12:$K27,3,FALSE)</f>
        <v>#N/A</v>
      </c>
      <c r="H14" s="134"/>
      <c r="I14" s="133"/>
      <c r="J14" s="135"/>
      <c r="K14" s="125"/>
      <c r="L14" s="101"/>
      <c r="M14" s="110"/>
      <c r="N14" s="6"/>
      <c r="O14" s="6"/>
      <c r="P14" s="6"/>
      <c r="Q14" s="6"/>
      <c r="R14" s="6"/>
      <c r="S14" s="6"/>
      <c r="T14" s="98"/>
      <c r="U14" s="110"/>
      <c r="V14" s="6"/>
      <c r="W14" s="6"/>
      <c r="X14" s="6"/>
      <c r="Y14" s="98"/>
      <c r="Z14" s="104"/>
      <c r="AA14" s="9"/>
      <c r="AB14" s="9"/>
      <c r="AC14" s="9"/>
      <c r="AD14" s="145"/>
      <c r="AE14" s="79"/>
      <c r="AF14" s="146"/>
      <c r="AG14" s="9"/>
      <c r="AH14" s="15"/>
      <c r="AI14" s="39" t="s">
        <v>132</v>
      </c>
      <c r="AJ14" s="72"/>
      <c r="AK14" s="72"/>
      <c r="AL14" s="72"/>
      <c r="AM14" s="72"/>
      <c r="AN14" s="43"/>
      <c r="AO14" s="35"/>
      <c r="AP14" s="35"/>
      <c r="AQ14" s="53"/>
      <c r="AR14" s="50"/>
      <c r="AS14" s="47"/>
      <c r="AT14" s="47"/>
      <c r="AU14" s="49"/>
    </row>
    <row r="15" spans="1:47" s="4" customFormat="1" ht="43.7" customHeight="1">
      <c r="A15" s="167">
        <v>7</v>
      </c>
      <c r="B15" s="116"/>
      <c r="C15" s="212"/>
      <c r="D15" s="213"/>
      <c r="E15" s="214"/>
      <c r="F15" s="5"/>
      <c r="G15" s="122" t="e">
        <f>VLOOKUP(F15,前書き!$D$12:$K28,3,FALSE)</f>
        <v>#N/A</v>
      </c>
      <c r="H15" s="134"/>
      <c r="I15" s="133"/>
      <c r="J15" s="25"/>
      <c r="K15" s="126"/>
      <c r="L15" s="102"/>
      <c r="M15" s="111"/>
      <c r="N15" s="12"/>
      <c r="O15" s="12"/>
      <c r="P15" s="12"/>
      <c r="Q15" s="12"/>
      <c r="R15" s="12"/>
      <c r="S15" s="12"/>
      <c r="T15" s="99"/>
      <c r="U15" s="111"/>
      <c r="V15" s="12"/>
      <c r="W15" s="12"/>
      <c r="X15" s="12"/>
      <c r="Y15" s="99"/>
      <c r="Z15" s="105"/>
      <c r="AA15" s="25"/>
      <c r="AB15" s="25"/>
      <c r="AC15" s="25"/>
      <c r="AD15" s="145"/>
      <c r="AE15" s="146"/>
      <c r="AF15" s="146"/>
      <c r="AG15" s="25"/>
      <c r="AH15" s="15"/>
      <c r="AI15" s="37"/>
      <c r="AJ15" s="72"/>
      <c r="AK15" s="72"/>
      <c r="AL15" s="72"/>
      <c r="AM15" s="72"/>
      <c r="AN15" s="43"/>
      <c r="AO15" s="35"/>
      <c r="AP15" s="35"/>
      <c r="AQ15" s="53"/>
      <c r="AR15" s="50"/>
      <c r="AS15" s="47"/>
      <c r="AT15" s="47"/>
      <c r="AU15" s="49"/>
    </row>
    <row r="16" spans="1:47" s="8" customFormat="1" ht="43.7" customHeight="1">
      <c r="A16" s="5">
        <v>8</v>
      </c>
      <c r="B16" s="116"/>
      <c r="C16" s="212"/>
      <c r="D16" s="213"/>
      <c r="E16" s="214"/>
      <c r="F16" s="5"/>
      <c r="G16" s="122" t="e">
        <f>VLOOKUP(F16,前書き!$D$12:$K29,3,FALSE)</f>
        <v>#N/A</v>
      </c>
      <c r="H16" s="134"/>
      <c r="I16" s="119"/>
      <c r="J16" s="10"/>
      <c r="K16" s="127"/>
      <c r="L16" s="102"/>
      <c r="M16" s="111"/>
      <c r="N16" s="12"/>
      <c r="O16" s="12"/>
      <c r="P16" s="12"/>
      <c r="Q16" s="12"/>
      <c r="R16" s="12"/>
      <c r="S16" s="12"/>
      <c r="T16" s="99"/>
      <c r="U16" s="111"/>
      <c r="V16" s="12"/>
      <c r="W16" s="12"/>
      <c r="X16" s="12"/>
      <c r="Y16" s="99"/>
      <c r="Z16" s="104"/>
      <c r="AA16" s="10"/>
      <c r="AB16" s="10"/>
      <c r="AC16" s="10"/>
      <c r="AD16" s="145"/>
      <c r="AE16" s="79"/>
      <c r="AF16" s="146"/>
      <c r="AG16" s="10"/>
      <c r="AH16" s="15"/>
      <c r="AI16" s="38"/>
      <c r="AJ16" s="72"/>
      <c r="AK16" s="72"/>
      <c r="AL16" s="72"/>
      <c r="AM16" s="72"/>
      <c r="AN16" s="43"/>
      <c r="AO16" s="35"/>
      <c r="AP16" s="35"/>
      <c r="AQ16" s="53"/>
      <c r="AR16" s="50"/>
      <c r="AS16" s="47"/>
      <c r="AT16" s="47"/>
      <c r="AU16" s="49"/>
    </row>
    <row r="17" spans="1:47" s="8" customFormat="1" ht="43.7" customHeight="1">
      <c r="A17" s="167">
        <v>9</v>
      </c>
      <c r="B17" s="116"/>
      <c r="C17" s="212"/>
      <c r="D17" s="213"/>
      <c r="E17" s="214"/>
      <c r="F17" s="5"/>
      <c r="G17" s="122" t="e">
        <f>VLOOKUP(F17,前書き!$D$12:$K30,3,FALSE)</f>
        <v>#N/A</v>
      </c>
      <c r="H17" s="134"/>
      <c r="I17" s="119"/>
      <c r="J17" s="10"/>
      <c r="K17" s="127"/>
      <c r="L17" s="102"/>
      <c r="M17" s="111"/>
      <c r="N17" s="12"/>
      <c r="O17" s="12"/>
      <c r="P17" s="12"/>
      <c r="Q17" s="12"/>
      <c r="R17" s="12"/>
      <c r="S17" s="12"/>
      <c r="T17" s="99"/>
      <c r="U17" s="111"/>
      <c r="V17" s="12"/>
      <c r="W17" s="12"/>
      <c r="X17" s="12"/>
      <c r="Y17" s="99"/>
      <c r="Z17" s="104"/>
      <c r="AA17" s="10"/>
      <c r="AB17" s="10"/>
      <c r="AC17" s="10"/>
      <c r="AD17" s="145"/>
      <c r="AE17" s="146"/>
      <c r="AF17" s="146"/>
      <c r="AG17" s="10"/>
      <c r="AH17" s="15"/>
      <c r="AI17" s="38"/>
      <c r="AJ17" s="72"/>
      <c r="AK17" s="72"/>
      <c r="AL17" s="72"/>
      <c r="AM17" s="72"/>
      <c r="AN17" s="43"/>
      <c r="AO17" s="35"/>
      <c r="AP17" s="35"/>
      <c r="AQ17" s="53"/>
      <c r="AR17" s="50"/>
      <c r="AS17" s="47"/>
      <c r="AT17" s="47"/>
      <c r="AU17" s="49"/>
    </row>
    <row r="18" spans="1:47" s="8" customFormat="1" ht="43.7" customHeight="1">
      <c r="A18" s="5">
        <v>10</v>
      </c>
      <c r="B18" s="116"/>
      <c r="C18" s="212"/>
      <c r="D18" s="213"/>
      <c r="E18" s="214"/>
      <c r="F18" s="5"/>
      <c r="G18" s="122" t="e">
        <f>VLOOKUP(F18,前書き!$D$12:$K31,3,FALSE)</f>
        <v>#N/A</v>
      </c>
      <c r="H18" s="136"/>
      <c r="I18" s="119"/>
      <c r="J18" s="10"/>
      <c r="K18" s="127"/>
      <c r="L18" s="102"/>
      <c r="M18" s="111"/>
      <c r="N18" s="12"/>
      <c r="O18" s="12"/>
      <c r="P18" s="12"/>
      <c r="Q18" s="12"/>
      <c r="R18" s="12"/>
      <c r="S18" s="12"/>
      <c r="T18" s="99"/>
      <c r="U18" s="111"/>
      <c r="V18" s="12"/>
      <c r="W18" s="12"/>
      <c r="X18" s="12"/>
      <c r="Y18" s="99"/>
      <c r="Z18" s="104"/>
      <c r="AA18" s="10"/>
      <c r="AB18" s="10"/>
      <c r="AC18" s="10"/>
      <c r="AD18" s="145"/>
      <c r="AE18" s="79"/>
      <c r="AF18" s="146"/>
      <c r="AG18" s="10"/>
      <c r="AH18" s="15"/>
      <c r="AI18" s="38"/>
      <c r="AJ18" s="72"/>
      <c r="AK18" s="72"/>
      <c r="AL18" s="72"/>
      <c r="AM18" s="72"/>
      <c r="AN18" s="43"/>
      <c r="AO18" s="35"/>
      <c r="AP18" s="35"/>
      <c r="AQ18" s="53"/>
      <c r="AR18" s="50"/>
      <c r="AS18" s="47"/>
      <c r="AT18" s="47"/>
      <c r="AU18" s="49"/>
    </row>
    <row r="19" spans="1:47" s="8" customFormat="1" ht="43.7" customHeight="1">
      <c r="A19" s="167">
        <v>11</v>
      </c>
      <c r="B19" s="116"/>
      <c r="C19" s="212"/>
      <c r="D19" s="213"/>
      <c r="E19" s="214"/>
      <c r="F19" s="5"/>
      <c r="G19" s="122" t="e">
        <f>VLOOKUP(F19,前書き!$D$12:$K32,3,FALSE)</f>
        <v>#N/A</v>
      </c>
      <c r="H19" s="137"/>
      <c r="I19" s="119"/>
      <c r="J19" s="7"/>
      <c r="K19" s="127"/>
      <c r="L19" s="102"/>
      <c r="M19" s="111"/>
      <c r="N19" s="12"/>
      <c r="O19" s="12"/>
      <c r="P19" s="12"/>
      <c r="Q19" s="12"/>
      <c r="R19" s="12"/>
      <c r="S19" s="12"/>
      <c r="T19" s="99"/>
      <c r="U19" s="111"/>
      <c r="V19" s="12"/>
      <c r="W19" s="12"/>
      <c r="X19" s="12"/>
      <c r="Y19" s="99"/>
      <c r="Z19" s="106"/>
      <c r="AA19" s="10"/>
      <c r="AB19" s="10"/>
      <c r="AC19" s="10"/>
      <c r="AD19" s="145"/>
      <c r="AE19" s="146"/>
      <c r="AF19" s="146"/>
      <c r="AG19" s="10"/>
      <c r="AH19" s="26"/>
      <c r="AI19" s="38"/>
      <c r="AJ19" s="72"/>
      <c r="AK19" s="72"/>
      <c r="AL19" s="72"/>
      <c r="AM19" s="72"/>
      <c r="AN19" s="43"/>
      <c r="AO19" s="35"/>
      <c r="AP19" s="35"/>
      <c r="AQ19" s="53"/>
      <c r="AR19" s="50"/>
      <c r="AS19" s="47"/>
      <c r="AT19" s="47"/>
      <c r="AU19" s="49"/>
    </row>
    <row r="20" spans="1:47" s="8" customFormat="1" ht="43.7" customHeight="1">
      <c r="A20" s="5">
        <v>12</v>
      </c>
      <c r="B20" s="116"/>
      <c r="C20" s="212"/>
      <c r="D20" s="213"/>
      <c r="E20" s="214"/>
      <c r="F20" s="5"/>
      <c r="G20" s="122" t="e">
        <f>VLOOKUP(F20,前書き!$D$12:$K33,3,FALSE)</f>
        <v>#N/A</v>
      </c>
      <c r="H20" s="137"/>
      <c r="I20" s="119"/>
      <c r="J20" s="7"/>
      <c r="K20" s="127"/>
      <c r="L20" s="102"/>
      <c r="M20" s="111"/>
      <c r="N20" s="12"/>
      <c r="O20" s="12"/>
      <c r="P20" s="12"/>
      <c r="Q20" s="12"/>
      <c r="R20" s="12"/>
      <c r="S20" s="12"/>
      <c r="T20" s="99"/>
      <c r="U20" s="111"/>
      <c r="V20" s="12"/>
      <c r="W20" s="12"/>
      <c r="X20" s="12"/>
      <c r="Y20" s="99"/>
      <c r="Z20" s="106"/>
      <c r="AA20" s="10"/>
      <c r="AB20" s="10"/>
      <c r="AC20" s="10"/>
      <c r="AD20" s="145"/>
      <c r="AE20" s="79"/>
      <c r="AF20" s="146"/>
      <c r="AG20" s="10"/>
      <c r="AH20" s="26"/>
      <c r="AI20" s="38"/>
      <c r="AJ20" s="72"/>
      <c r="AK20" s="72"/>
      <c r="AL20" s="72"/>
      <c r="AM20" s="72"/>
      <c r="AN20" s="43"/>
      <c r="AO20" s="35"/>
      <c r="AP20" s="35"/>
      <c r="AQ20" s="53"/>
      <c r="AR20" s="50"/>
      <c r="AS20" s="47"/>
      <c r="AT20" s="47"/>
      <c r="AU20" s="49"/>
    </row>
    <row r="21" spans="1:47" s="8" customFormat="1" ht="43.7" customHeight="1">
      <c r="A21" s="167">
        <v>13</v>
      </c>
      <c r="B21" s="116"/>
      <c r="C21" s="212"/>
      <c r="D21" s="213"/>
      <c r="E21" s="214"/>
      <c r="F21" s="5"/>
      <c r="G21" s="122" t="e">
        <f>VLOOKUP(F21,前書き!$D$12:$K34,3,FALSE)</f>
        <v>#N/A</v>
      </c>
      <c r="H21" s="137"/>
      <c r="I21" s="119"/>
      <c r="J21" s="7"/>
      <c r="K21" s="127"/>
      <c r="L21" s="102"/>
      <c r="M21" s="111"/>
      <c r="N21" s="12"/>
      <c r="O21" s="12"/>
      <c r="P21" s="12"/>
      <c r="Q21" s="12"/>
      <c r="R21" s="12"/>
      <c r="S21" s="12"/>
      <c r="T21" s="99"/>
      <c r="U21" s="111"/>
      <c r="V21" s="12"/>
      <c r="W21" s="12"/>
      <c r="X21" s="12"/>
      <c r="Y21" s="99"/>
      <c r="Z21" s="106"/>
      <c r="AA21" s="10"/>
      <c r="AB21" s="10"/>
      <c r="AC21" s="10"/>
      <c r="AD21" s="145"/>
      <c r="AE21" s="146"/>
      <c r="AF21" s="146"/>
      <c r="AG21" s="10"/>
      <c r="AH21" s="26"/>
      <c r="AI21" s="38"/>
      <c r="AJ21" s="72"/>
      <c r="AK21" s="72"/>
      <c r="AL21" s="72"/>
      <c r="AM21" s="72"/>
      <c r="AN21" s="43"/>
      <c r="AO21" s="35"/>
      <c r="AP21" s="35"/>
      <c r="AQ21" s="53"/>
      <c r="AR21" s="50"/>
      <c r="AS21" s="47"/>
      <c r="AT21" s="47"/>
      <c r="AU21" s="49"/>
    </row>
    <row r="22" spans="1:47" s="8" customFormat="1" ht="43.7" customHeight="1">
      <c r="A22" s="5">
        <v>14</v>
      </c>
      <c r="B22" s="116"/>
      <c r="C22" s="212"/>
      <c r="D22" s="213"/>
      <c r="E22" s="214"/>
      <c r="F22" s="5"/>
      <c r="G22" s="122" t="e">
        <f>VLOOKUP(F22,前書き!$D$12:$K35,3,FALSE)</f>
        <v>#N/A</v>
      </c>
      <c r="H22" s="137"/>
      <c r="I22" s="119"/>
      <c r="J22" s="7"/>
      <c r="K22" s="127"/>
      <c r="L22" s="102"/>
      <c r="M22" s="111"/>
      <c r="N22" s="12"/>
      <c r="O22" s="12"/>
      <c r="P22" s="12"/>
      <c r="Q22" s="12"/>
      <c r="R22" s="12"/>
      <c r="S22" s="12"/>
      <c r="T22" s="99"/>
      <c r="U22" s="111"/>
      <c r="V22" s="12"/>
      <c r="W22" s="12"/>
      <c r="X22" s="12"/>
      <c r="Y22" s="99"/>
      <c r="Z22" s="106"/>
      <c r="AA22" s="10"/>
      <c r="AB22" s="10"/>
      <c r="AC22" s="10"/>
      <c r="AD22" s="145"/>
      <c r="AE22" s="79"/>
      <c r="AF22" s="146"/>
      <c r="AG22" s="10"/>
      <c r="AH22" s="26"/>
      <c r="AI22" s="38"/>
      <c r="AJ22" s="72"/>
      <c r="AK22" s="72"/>
      <c r="AL22" s="72"/>
      <c r="AM22" s="72"/>
      <c r="AN22" s="43"/>
      <c r="AO22" s="35"/>
      <c r="AP22" s="35"/>
      <c r="AQ22" s="53"/>
      <c r="AR22" s="50"/>
      <c r="AS22" s="47"/>
      <c r="AT22" s="47"/>
      <c r="AU22" s="49"/>
    </row>
    <row r="23" spans="1:47" s="8" customFormat="1" ht="43.7" customHeight="1">
      <c r="A23" s="167">
        <v>15</v>
      </c>
      <c r="B23" s="116"/>
      <c r="C23" s="212"/>
      <c r="D23" s="213"/>
      <c r="E23" s="214"/>
      <c r="F23" s="5"/>
      <c r="G23" s="122" t="e">
        <f>VLOOKUP(F23,前書き!$D$12:$K36,3,FALSE)</f>
        <v>#N/A</v>
      </c>
      <c r="H23" s="138"/>
      <c r="I23" s="11"/>
      <c r="J23" s="25"/>
      <c r="K23" s="128"/>
      <c r="L23" s="101"/>
      <c r="M23" s="110"/>
      <c r="N23" s="6"/>
      <c r="O23" s="6"/>
      <c r="P23" s="6"/>
      <c r="Q23" s="6"/>
      <c r="R23" s="6"/>
      <c r="S23" s="6"/>
      <c r="T23" s="98"/>
      <c r="U23" s="110"/>
      <c r="V23" s="6"/>
      <c r="W23" s="6"/>
      <c r="X23" s="6"/>
      <c r="Y23" s="98"/>
      <c r="Z23" s="105"/>
      <c r="AA23" s="7"/>
      <c r="AB23" s="7"/>
      <c r="AC23" s="7"/>
      <c r="AD23" s="145"/>
      <c r="AE23" s="146"/>
      <c r="AF23" s="146"/>
      <c r="AG23" s="7"/>
      <c r="AH23" s="15"/>
      <c r="AI23" s="38"/>
      <c r="AJ23" s="72"/>
      <c r="AK23" s="72"/>
      <c r="AL23" s="72"/>
      <c r="AM23" s="72"/>
      <c r="AN23" s="43"/>
      <c r="AO23" s="35"/>
      <c r="AP23" s="35"/>
      <c r="AQ23" s="53"/>
      <c r="AR23" s="50"/>
      <c r="AS23" s="47"/>
      <c r="AT23" s="47"/>
      <c r="AU23" s="49"/>
    </row>
    <row r="24" spans="1:47" s="8" customFormat="1" ht="43.7" customHeight="1">
      <c r="A24" s="5">
        <v>16</v>
      </c>
      <c r="B24" s="116"/>
      <c r="C24" s="212"/>
      <c r="D24" s="213"/>
      <c r="E24" s="214"/>
      <c r="F24" s="5"/>
      <c r="G24" s="122" t="e">
        <f>VLOOKUP(F24,前書き!$D$12:$K37,3,FALSE)</f>
        <v>#N/A</v>
      </c>
      <c r="H24" s="136"/>
      <c r="I24" s="11"/>
      <c r="J24" s="25"/>
      <c r="K24" s="127"/>
      <c r="L24" s="101"/>
      <c r="M24" s="110"/>
      <c r="N24" s="6"/>
      <c r="O24" s="6"/>
      <c r="P24" s="6"/>
      <c r="Q24" s="6"/>
      <c r="R24" s="6"/>
      <c r="S24" s="6"/>
      <c r="T24" s="98"/>
      <c r="U24" s="110"/>
      <c r="V24" s="6"/>
      <c r="W24" s="6"/>
      <c r="X24" s="6"/>
      <c r="Y24" s="98"/>
      <c r="Z24" s="105"/>
      <c r="AA24" s="13"/>
      <c r="AB24" s="13"/>
      <c r="AC24" s="13"/>
      <c r="AD24" s="145"/>
      <c r="AE24" s="79"/>
      <c r="AF24" s="146"/>
      <c r="AG24" s="13"/>
      <c r="AH24" s="15"/>
      <c r="AI24" s="38"/>
      <c r="AJ24" s="72"/>
      <c r="AK24" s="72"/>
      <c r="AL24" s="72"/>
      <c r="AM24" s="72"/>
      <c r="AN24" s="43"/>
      <c r="AO24" s="35"/>
      <c r="AP24" s="35"/>
      <c r="AQ24" s="53"/>
      <c r="AR24" s="50"/>
      <c r="AS24" s="47"/>
      <c r="AT24" s="47"/>
      <c r="AU24" s="49"/>
    </row>
    <row r="25" spans="1:47" s="8" customFormat="1" ht="43.7" customHeight="1">
      <c r="A25" s="167">
        <v>17</v>
      </c>
      <c r="B25" s="116"/>
      <c r="C25" s="212"/>
      <c r="D25" s="213"/>
      <c r="E25" s="214"/>
      <c r="F25" s="5"/>
      <c r="G25" s="122" t="e">
        <f>VLOOKUP(F25,前書き!$D$12:$K38,3,FALSE)</f>
        <v>#N/A</v>
      </c>
      <c r="H25" s="139"/>
      <c r="I25" s="11"/>
      <c r="J25" s="25"/>
      <c r="K25" s="127"/>
      <c r="L25" s="101"/>
      <c r="M25" s="110"/>
      <c r="N25" s="6"/>
      <c r="O25" s="6"/>
      <c r="P25" s="6"/>
      <c r="Q25" s="6"/>
      <c r="R25" s="6"/>
      <c r="S25" s="6"/>
      <c r="T25" s="98"/>
      <c r="U25" s="110"/>
      <c r="V25" s="6"/>
      <c r="W25" s="6"/>
      <c r="X25" s="6"/>
      <c r="Y25" s="98"/>
      <c r="Z25" s="105"/>
      <c r="AA25" s="9"/>
      <c r="AB25" s="9"/>
      <c r="AC25" s="9"/>
      <c r="AD25" s="145"/>
      <c r="AE25" s="146"/>
      <c r="AF25" s="146"/>
      <c r="AG25" s="9"/>
      <c r="AH25" s="15"/>
      <c r="AI25" s="38"/>
      <c r="AJ25" s="72"/>
      <c r="AK25" s="72"/>
      <c r="AL25" s="72"/>
      <c r="AM25" s="72"/>
      <c r="AN25" s="43"/>
      <c r="AO25" s="35"/>
      <c r="AP25" s="35"/>
      <c r="AQ25" s="53"/>
      <c r="AR25" s="50"/>
      <c r="AS25" s="47"/>
      <c r="AT25" s="47"/>
      <c r="AU25" s="49"/>
    </row>
    <row r="26" spans="1:47" s="8" customFormat="1" ht="43.7" customHeight="1">
      <c r="A26" s="5">
        <v>18</v>
      </c>
      <c r="B26" s="116"/>
      <c r="C26" s="212"/>
      <c r="D26" s="213"/>
      <c r="E26" s="214"/>
      <c r="F26" s="5"/>
      <c r="G26" s="122" t="e">
        <f>VLOOKUP(F26,前書き!$D$12:$K39,3,FALSE)</f>
        <v>#N/A</v>
      </c>
      <c r="H26" s="136"/>
      <c r="I26" s="133"/>
      <c r="J26" s="135"/>
      <c r="K26" s="129"/>
      <c r="L26" s="101"/>
      <c r="M26" s="110"/>
      <c r="N26" s="6"/>
      <c r="O26" s="6"/>
      <c r="P26" s="6"/>
      <c r="Q26" s="6"/>
      <c r="R26" s="6"/>
      <c r="S26" s="6"/>
      <c r="T26" s="98"/>
      <c r="U26" s="110"/>
      <c r="V26" s="6"/>
      <c r="W26" s="6"/>
      <c r="X26" s="6"/>
      <c r="Y26" s="98"/>
      <c r="Z26" s="107"/>
      <c r="AA26" s="13"/>
      <c r="AB26" s="13"/>
      <c r="AC26" s="13"/>
      <c r="AD26" s="145"/>
      <c r="AE26" s="79"/>
      <c r="AF26" s="146"/>
      <c r="AG26" s="13"/>
      <c r="AH26" s="15"/>
      <c r="AI26" s="38"/>
      <c r="AJ26" s="72"/>
      <c r="AK26" s="72"/>
      <c r="AL26" s="72"/>
      <c r="AM26" s="72"/>
      <c r="AN26" s="43"/>
      <c r="AO26" s="35"/>
      <c r="AP26" s="35"/>
      <c r="AQ26" s="53"/>
      <c r="AR26" s="50"/>
      <c r="AS26" s="47"/>
      <c r="AT26" s="47"/>
      <c r="AU26" s="49"/>
    </row>
    <row r="27" spans="1:47" s="8" customFormat="1" ht="43.7" customHeight="1">
      <c r="A27" s="167">
        <v>19</v>
      </c>
      <c r="B27" s="116"/>
      <c r="C27" s="212"/>
      <c r="D27" s="213"/>
      <c r="E27" s="214"/>
      <c r="F27" s="5"/>
      <c r="G27" s="122" t="e">
        <f>VLOOKUP(F27,前書き!$D$12:$K40,3,FALSE)</f>
        <v>#N/A</v>
      </c>
      <c r="H27" s="139"/>
      <c r="I27" s="140"/>
      <c r="J27" s="10"/>
      <c r="K27" s="127"/>
      <c r="L27" s="101"/>
      <c r="M27" s="110"/>
      <c r="N27" s="6"/>
      <c r="O27" s="6"/>
      <c r="P27" s="6"/>
      <c r="Q27" s="6"/>
      <c r="R27" s="6"/>
      <c r="S27" s="6"/>
      <c r="T27" s="98"/>
      <c r="U27" s="110"/>
      <c r="V27" s="6"/>
      <c r="W27" s="6"/>
      <c r="X27" s="6"/>
      <c r="Y27" s="98"/>
      <c r="Z27" s="104"/>
      <c r="AA27" s="9"/>
      <c r="AB27" s="9"/>
      <c r="AC27" s="9"/>
      <c r="AD27" s="145"/>
      <c r="AE27" s="146"/>
      <c r="AF27" s="146"/>
      <c r="AG27" s="9"/>
      <c r="AH27" s="15"/>
      <c r="AI27" s="38"/>
      <c r="AJ27" s="72"/>
      <c r="AK27" s="72"/>
      <c r="AL27" s="72"/>
      <c r="AM27" s="72"/>
      <c r="AN27" s="43"/>
      <c r="AO27" s="35"/>
      <c r="AP27" s="35"/>
      <c r="AQ27" s="53"/>
      <c r="AR27" s="50"/>
      <c r="AS27" s="47"/>
      <c r="AT27" s="47"/>
      <c r="AU27" s="49"/>
    </row>
    <row r="28" spans="1:47" s="8" customFormat="1" ht="43.7" customHeight="1">
      <c r="A28" s="5">
        <v>20</v>
      </c>
      <c r="B28" s="116"/>
      <c r="C28" s="212"/>
      <c r="D28" s="213"/>
      <c r="E28" s="214"/>
      <c r="F28" s="5"/>
      <c r="G28" s="122" t="e">
        <f>VLOOKUP(F28,前書き!$D$12:$K41,3,FALSE)</f>
        <v>#N/A</v>
      </c>
      <c r="H28" s="138"/>
      <c r="I28" s="11"/>
      <c r="J28" s="25"/>
      <c r="K28" s="128"/>
      <c r="L28" s="101"/>
      <c r="M28" s="110"/>
      <c r="N28" s="6"/>
      <c r="O28" s="6"/>
      <c r="P28" s="6"/>
      <c r="Q28" s="6"/>
      <c r="R28" s="6"/>
      <c r="S28" s="6"/>
      <c r="T28" s="98"/>
      <c r="U28" s="110"/>
      <c r="V28" s="6"/>
      <c r="W28" s="6"/>
      <c r="X28" s="6"/>
      <c r="Y28" s="98"/>
      <c r="Z28" s="105"/>
      <c r="AA28" s="7"/>
      <c r="AB28" s="7"/>
      <c r="AC28" s="7"/>
      <c r="AD28" s="145"/>
      <c r="AE28" s="79"/>
      <c r="AF28" s="146"/>
      <c r="AG28" s="7"/>
      <c r="AH28" s="16"/>
      <c r="AI28" s="38"/>
      <c r="AJ28" s="72"/>
      <c r="AK28" s="72"/>
      <c r="AL28" s="72"/>
      <c r="AM28" s="72"/>
      <c r="AN28" s="43"/>
      <c r="AO28" s="35"/>
      <c r="AP28" s="35"/>
      <c r="AQ28" s="53"/>
      <c r="AR28" s="50"/>
      <c r="AS28" s="47"/>
      <c r="AT28" s="47"/>
      <c r="AU28" s="49"/>
    </row>
    <row r="29" spans="1:47" s="8" customFormat="1" ht="43.7" customHeight="1">
      <c r="A29" s="167">
        <v>21</v>
      </c>
      <c r="B29" s="116"/>
      <c r="C29" s="212"/>
      <c r="D29" s="213"/>
      <c r="E29" s="214"/>
      <c r="F29" s="5"/>
      <c r="G29" s="122" t="e">
        <f>VLOOKUP(F29,前書き!$D$12:$K42,3,FALSE)</f>
        <v>#N/A</v>
      </c>
      <c r="H29" s="138"/>
      <c r="I29" s="11"/>
      <c r="J29" s="25"/>
      <c r="K29" s="128"/>
      <c r="L29" s="101"/>
      <c r="M29" s="110"/>
      <c r="N29" s="6"/>
      <c r="O29" s="6"/>
      <c r="P29" s="6"/>
      <c r="Q29" s="6"/>
      <c r="R29" s="6"/>
      <c r="S29" s="6"/>
      <c r="T29" s="98"/>
      <c r="U29" s="110"/>
      <c r="V29" s="6"/>
      <c r="W29" s="6"/>
      <c r="X29" s="6"/>
      <c r="Y29" s="98"/>
      <c r="Z29" s="105"/>
      <c r="AA29" s="7"/>
      <c r="AB29" s="7"/>
      <c r="AC29" s="7"/>
      <c r="AD29" s="145"/>
      <c r="AE29" s="146"/>
      <c r="AF29" s="146"/>
      <c r="AG29" s="7"/>
      <c r="AH29" s="16"/>
      <c r="AI29" s="38"/>
      <c r="AJ29" s="72"/>
      <c r="AK29" s="72"/>
      <c r="AL29" s="72"/>
      <c r="AM29" s="72"/>
      <c r="AN29" s="43"/>
      <c r="AO29" s="35"/>
      <c r="AP29" s="35"/>
      <c r="AQ29" s="53"/>
      <c r="AR29" s="50"/>
      <c r="AS29" s="47"/>
      <c r="AT29" s="47"/>
      <c r="AU29" s="49"/>
    </row>
    <row r="30" spans="1:47" s="8" customFormat="1" ht="43.7" customHeight="1" thickBot="1">
      <c r="A30" s="5">
        <v>22</v>
      </c>
      <c r="B30" s="116"/>
      <c r="C30" s="212"/>
      <c r="D30" s="213"/>
      <c r="E30" s="214"/>
      <c r="F30" s="5"/>
      <c r="G30" s="122" t="e">
        <f>VLOOKUP(F30,前書き!$D$12:$K43,3,FALSE)</f>
        <v>#N/A</v>
      </c>
      <c r="H30" s="138"/>
      <c r="I30" s="11"/>
      <c r="J30" s="25"/>
      <c r="K30" s="128"/>
      <c r="L30" s="101"/>
      <c r="M30" s="110"/>
      <c r="N30" s="6"/>
      <c r="O30" s="6"/>
      <c r="P30" s="6"/>
      <c r="Q30" s="6"/>
      <c r="R30" s="6"/>
      <c r="S30" s="6"/>
      <c r="T30" s="98"/>
      <c r="U30" s="110"/>
      <c r="V30" s="6"/>
      <c r="W30" s="6"/>
      <c r="X30" s="6"/>
      <c r="Y30" s="98"/>
      <c r="Z30" s="105"/>
      <c r="AA30" s="7"/>
      <c r="AB30" s="7"/>
      <c r="AC30" s="7"/>
      <c r="AD30" s="145"/>
      <c r="AE30" s="79"/>
      <c r="AF30" s="146"/>
      <c r="AG30" s="7"/>
      <c r="AH30" s="16"/>
      <c r="AI30" s="38"/>
      <c r="AJ30" s="28"/>
      <c r="AK30" s="28"/>
      <c r="AL30" s="28"/>
      <c r="AM30" s="28"/>
      <c r="AN30" s="44"/>
      <c r="AO30" s="51"/>
      <c r="AP30" s="52"/>
      <c r="AQ30" s="54"/>
      <c r="AR30" s="46"/>
      <c r="AS30" s="48"/>
      <c r="AT30" s="48"/>
      <c r="AU30" s="45"/>
    </row>
    <row r="31" spans="1:47">
      <c r="A31" s="29"/>
      <c r="B31" s="29"/>
      <c r="AJ31" s="73"/>
      <c r="AK31" s="73"/>
      <c r="AL31" s="73"/>
      <c r="AM31" s="73"/>
      <c r="AN31" s="28"/>
      <c r="AO31" s="28"/>
      <c r="AP31" s="28"/>
      <c r="AQ31" s="28"/>
      <c r="AR31" s="28"/>
      <c r="AS31" s="28"/>
      <c r="AT31" s="28"/>
      <c r="AU31" s="28"/>
    </row>
    <row r="32" spans="1:47">
      <c r="A32" s="29"/>
      <c r="B32" s="29"/>
    </row>
    <row r="33" spans="1:2">
      <c r="A33" s="29"/>
      <c r="B33" s="29"/>
    </row>
  </sheetData>
  <dataConsolidate/>
  <mergeCells count="63">
    <mergeCell ref="AJ5:AM5"/>
    <mergeCell ref="A2:C2"/>
    <mergeCell ref="D2:F2"/>
    <mergeCell ref="J2:J3"/>
    <mergeCell ref="A3:C3"/>
    <mergeCell ref="D3:F3"/>
    <mergeCell ref="G2:I3"/>
    <mergeCell ref="A6:A8"/>
    <mergeCell ref="C6:E8"/>
    <mergeCell ref="F6:F8"/>
    <mergeCell ref="G6:G8"/>
    <mergeCell ref="B6:B8"/>
    <mergeCell ref="AR7:AR8"/>
    <mergeCell ref="C9:E9"/>
    <mergeCell ref="C10:E10"/>
    <mergeCell ref="C11:E11"/>
    <mergeCell ref="C12:E12"/>
    <mergeCell ref="K6:L7"/>
    <mergeCell ref="AA7:AA8"/>
    <mergeCell ref="AD7:AD8"/>
    <mergeCell ref="AD6:AG6"/>
    <mergeCell ref="M6:T7"/>
    <mergeCell ref="U6:Y7"/>
    <mergeCell ref="AJ7:AJ8"/>
    <mergeCell ref="AK7:AK8"/>
    <mergeCell ref="AM7:AM8"/>
    <mergeCell ref="J6:J8"/>
    <mergeCell ref="H6:H8"/>
    <mergeCell ref="AS7:AS8"/>
    <mergeCell ref="AT7:AT8"/>
    <mergeCell ref="AU7:AU8"/>
    <mergeCell ref="AH6:AH8"/>
    <mergeCell ref="AB7:AB8"/>
    <mergeCell ref="AC7:AC8"/>
    <mergeCell ref="Z6:AC6"/>
    <mergeCell ref="AO6:AO8"/>
    <mergeCell ref="AP6:AP8"/>
    <mergeCell ref="AQ6:AQ8"/>
    <mergeCell ref="AR6:AU6"/>
    <mergeCell ref="Z7:Z8"/>
    <mergeCell ref="AN6:AN8"/>
    <mergeCell ref="AI7:AI8"/>
    <mergeCell ref="AJ6:AM6"/>
    <mergeCell ref="AL7:AL8"/>
    <mergeCell ref="C30:E30"/>
    <mergeCell ref="C24:E24"/>
    <mergeCell ref="C25:E25"/>
    <mergeCell ref="C26:E26"/>
    <mergeCell ref="C27:E27"/>
    <mergeCell ref="C28:E28"/>
    <mergeCell ref="C29:E29"/>
    <mergeCell ref="I6:I8"/>
    <mergeCell ref="C23:E23"/>
    <mergeCell ref="C16:E16"/>
    <mergeCell ref="C17:E17"/>
    <mergeCell ref="C18:E18"/>
    <mergeCell ref="C19:E19"/>
    <mergeCell ref="C20:E20"/>
    <mergeCell ref="C21:E21"/>
    <mergeCell ref="C22:E22"/>
    <mergeCell ref="C15:E15"/>
    <mergeCell ref="C13:E13"/>
    <mergeCell ref="C14:E14"/>
  </mergeCells>
  <phoneticPr fontId="1"/>
  <pageMargins left="0.70866141732283472" right="0.70866141732283472" top="0.74803149606299213" bottom="0.74803149606299213" header="0.31496062992125984" footer="0.31496062992125984"/>
  <pageSetup paperSize="8" scale="39" orientation="landscape" r:id="rId1"/>
  <colBreaks count="1" manualBreakCount="1">
    <brk id="34" min="1" max="348"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AED6D8D-A033-4C2E-9F78-A7F1ECCE1C39}">
          <x14:formula1>
            <xm:f>前書き!$D$12:$D$16</xm:f>
          </x14:formula1>
          <xm:sqref>F11:F30</xm:sqref>
        </x14:dataValidation>
        <x14:dataValidation type="list" allowBlank="1" showInputMessage="1" showErrorMessage="1" xr:uid="{118F1B12-BF8C-4A5A-9671-8D90BCCFA20F}">
          <x14:formula1>
            <xm:f>'別紙(用語定義)'!$B$42:$B$86</xm:f>
          </x14:formula1>
          <xm:sqref>B9:B30</xm:sqref>
        </x14:dataValidation>
        <x14:dataValidation type="list" allowBlank="1" showInputMessage="1" showErrorMessage="1" xr:uid="{05E41A8F-AE45-4D44-98FA-272A0C8C16D9}">
          <x14:formula1>
            <xm:f>前書き!$D$12:$D$20</xm:f>
          </x14:formula1>
          <xm:sqref>F9:F10</xm:sqref>
        </x14:dataValidation>
        <x14:dataValidation type="list" allowBlank="1" showInputMessage="1" showErrorMessage="1" xr:uid="{B0D8AE8F-D491-4ED8-A42A-E4F71C30F5CB}">
          <x14:formula1>
            <xm:f>'SI，FI指標'!$B$5:$B$10</xm:f>
          </x14:formula1>
          <xm:sqref>AD9:AD30</xm:sqref>
        </x14:dataValidation>
        <x14:dataValidation type="list" allowBlank="1" showInputMessage="1" showErrorMessage="1" xr:uid="{D3366B93-C044-4704-A786-4D1401F06B06}">
          <x14:formula1>
            <xm:f>'SI，FI指標'!$A$15:$A$21</xm:f>
          </x14:formula1>
          <xm:sqref>AF9:AF30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A162-89BB-4CFB-BE93-2BC1CBE7BBB9}">
  <sheetPr>
    <tabColor theme="5"/>
    <outlinePr summaryBelow="0"/>
  </sheetPr>
  <dimension ref="A1:AU156"/>
  <sheetViews>
    <sheetView showGridLines="0" tabSelected="1" zoomScale="110" zoomScaleNormal="70" zoomScaleSheetLayoutView="87" workbookViewId="0">
      <pane xSplit="6" ySplit="8" topLeftCell="G119" activePane="bottomRight" state="frozen"/>
      <selection pane="bottomRight" activeCell="A123" sqref="A123"/>
      <selection pane="bottomLeft" activeCell="A9" sqref="A9"/>
      <selection pane="topRight" activeCell="G1" sqref="G1"/>
    </sheetView>
  </sheetViews>
  <sheetFormatPr defaultColWidth="9.625" defaultRowHeight="14.25"/>
  <cols>
    <col min="1" max="2" width="13.375" style="14" customWidth="1"/>
    <col min="3" max="3" width="4.625" style="3" customWidth="1"/>
    <col min="4" max="4" width="7.125" style="3" customWidth="1"/>
    <col min="5" max="5" width="7.875" style="3" customWidth="1"/>
    <col min="6" max="6" width="16.625" style="3" bestFit="1" customWidth="1"/>
    <col min="7" max="7" width="26.375" style="3" customWidth="1"/>
    <col min="8" max="8" width="29.5" style="3" customWidth="1"/>
    <col min="9" max="9" width="7.375" style="3" customWidth="1"/>
    <col min="10" max="10" width="21.875" style="3" customWidth="1"/>
    <col min="11" max="11" width="40.125" style="3" customWidth="1"/>
    <col min="12" max="12" width="38.625" style="3" customWidth="1"/>
    <col min="13" max="25" width="4" style="3" customWidth="1"/>
    <col min="26" max="26" width="11.125" style="3" customWidth="1"/>
    <col min="27" max="27" width="33.875" style="3" customWidth="1"/>
    <col min="28" max="28" width="18.5" style="3" customWidth="1"/>
    <col min="29" max="29" width="27.875" style="3" customWidth="1"/>
    <col min="30" max="30" width="16.125" style="3" customWidth="1"/>
    <col min="31" max="31" width="13.375" style="3" hidden="1" customWidth="1"/>
    <col min="32" max="32" width="13.125" style="3" customWidth="1"/>
    <col min="33" max="33" width="10.125" style="3" customWidth="1"/>
    <col min="34" max="34" width="17.375" style="3" customWidth="1"/>
    <col min="35" max="35" width="14.125" style="36" hidden="1" customWidth="1"/>
    <col min="36" max="39" width="4.625" style="70" customWidth="1"/>
    <col min="40" max="42" width="6.5" style="14" bestFit="1" customWidth="1"/>
    <col min="43" max="43" width="5.125" style="14" bestFit="1" customWidth="1"/>
    <col min="44" max="47" width="18.875" style="14" customWidth="1"/>
    <col min="48" max="16384" width="9.625" style="3"/>
  </cols>
  <sheetData>
    <row r="1" spans="1:47" s="2" customFormat="1" ht="15" thickBot="1">
      <c r="A1" s="156" t="s">
        <v>0</v>
      </c>
    </row>
    <row r="2" spans="1:47" ht="14.25" customHeight="1" thickBot="1">
      <c r="A2" s="281" t="s">
        <v>2</v>
      </c>
      <c r="B2" s="281"/>
      <c r="C2" s="281"/>
      <c r="D2" s="282" t="str">
        <f>前書き!C3</f>
        <v>新造コンテナ船</v>
      </c>
      <c r="E2" s="282"/>
      <c r="F2" s="282"/>
      <c r="G2" s="287" t="str">
        <f>前書き!F3</f>
        <v>対象システム名：機関士所在検知システム「Crew360」</v>
      </c>
      <c r="H2" s="288"/>
      <c r="I2" s="289"/>
      <c r="J2" s="283" t="str">
        <f>前書き!O3</f>
        <v>Issued Date: 03,Jan.,2024</v>
      </c>
      <c r="K2" s="157"/>
      <c r="L2" s="157"/>
      <c r="M2" s="157"/>
      <c r="N2" s="157"/>
      <c r="O2" s="157"/>
      <c r="P2" s="157"/>
      <c r="Q2" s="157"/>
      <c r="R2" s="157"/>
      <c r="S2" s="157"/>
      <c r="T2" s="157"/>
      <c r="U2" s="157"/>
      <c r="V2" s="157"/>
      <c r="W2" s="157"/>
      <c r="X2" s="157"/>
      <c r="Y2" s="157"/>
      <c r="Z2" s="157"/>
      <c r="AA2" s="157"/>
      <c r="AC2" s="41"/>
      <c r="AD2" s="96"/>
      <c r="AE2" s="41"/>
      <c r="AF2" s="41"/>
      <c r="AG2" s="41"/>
      <c r="AN2" s="3"/>
      <c r="AO2" s="3"/>
      <c r="AP2" s="3"/>
      <c r="AQ2" s="3"/>
      <c r="AR2" s="3"/>
      <c r="AS2" s="3"/>
      <c r="AT2" s="3"/>
      <c r="AU2" s="3"/>
    </row>
    <row r="3" spans="1:47" ht="18" customHeight="1" thickBot="1">
      <c r="A3" s="285" t="s">
        <v>6</v>
      </c>
      <c r="B3" s="285"/>
      <c r="C3" s="285"/>
      <c r="D3" s="286">
        <f>前書き!C4</f>
        <v>0.01</v>
      </c>
      <c r="E3" s="286"/>
      <c r="F3" s="286"/>
      <c r="G3" s="290"/>
      <c r="H3" s="291"/>
      <c r="I3" s="292"/>
      <c r="J3" s="284"/>
      <c r="K3" s="157"/>
      <c r="L3" s="157"/>
      <c r="M3" s="157"/>
      <c r="N3" s="157"/>
      <c r="O3" s="157"/>
      <c r="P3" s="157"/>
      <c r="Q3" s="157"/>
      <c r="R3" s="157"/>
      <c r="S3" s="157"/>
      <c r="T3" s="157"/>
      <c r="U3" s="157"/>
      <c r="V3" s="157"/>
      <c r="W3" s="157"/>
      <c r="X3" s="157"/>
      <c r="Y3" s="157"/>
      <c r="Z3" s="157"/>
      <c r="AA3" s="157"/>
      <c r="AC3" s="41"/>
      <c r="AD3" s="96"/>
      <c r="AE3" s="41"/>
      <c r="AF3" s="41"/>
      <c r="AG3" s="41"/>
      <c r="AN3" s="3"/>
      <c r="AO3" s="3"/>
      <c r="AP3" s="3"/>
      <c r="AQ3" s="3"/>
      <c r="AR3" s="3"/>
      <c r="AS3" s="3"/>
      <c r="AT3" s="3"/>
      <c r="AU3" s="3"/>
    </row>
    <row r="4" spans="1:47" ht="18" customHeight="1" thickBot="1">
      <c r="A4" s="55"/>
      <c r="B4" s="56"/>
      <c r="C4" s="56"/>
      <c r="D4" s="57"/>
      <c r="E4" s="57"/>
      <c r="F4" s="57"/>
      <c r="G4" s="41"/>
      <c r="H4" s="96"/>
      <c r="I4" s="96"/>
      <c r="J4" s="96"/>
      <c r="K4" s="41"/>
      <c r="L4" s="41"/>
      <c r="M4" s="41"/>
      <c r="N4" s="41"/>
      <c r="O4" s="41"/>
      <c r="P4" s="41"/>
      <c r="Q4" s="41"/>
      <c r="R4" s="41"/>
      <c r="S4" s="41"/>
      <c r="T4" s="41"/>
      <c r="U4" s="41"/>
      <c r="V4" s="41"/>
      <c r="W4" s="41"/>
      <c r="X4" s="41"/>
      <c r="Y4" s="41"/>
      <c r="Z4" s="41"/>
      <c r="AA4" s="41"/>
      <c r="AB4" s="41"/>
      <c r="AC4" s="41"/>
      <c r="AD4" s="96"/>
      <c r="AE4" s="41"/>
      <c r="AF4" s="41"/>
      <c r="AG4" s="41"/>
      <c r="AH4" s="41"/>
      <c r="AJ4" s="71"/>
      <c r="AK4" s="71"/>
      <c r="AL4" s="71"/>
      <c r="AM4" s="71"/>
      <c r="AN4" s="42"/>
      <c r="AO4" s="3"/>
      <c r="AP4" s="3"/>
      <c r="AQ4" s="3"/>
      <c r="AR4" s="3"/>
      <c r="AS4" s="3"/>
      <c r="AT4" s="3"/>
      <c r="AU4" s="3"/>
    </row>
    <row r="5" spans="1:47" ht="30.75" customHeight="1" thickBot="1">
      <c r="A5" s="58" t="s">
        <v>57</v>
      </c>
      <c r="B5" s="65"/>
      <c r="C5" s="59"/>
      <c r="D5" s="60"/>
      <c r="E5" s="60"/>
      <c r="F5" s="60"/>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61"/>
      <c r="AJ5" s="280" t="s">
        <v>58</v>
      </c>
      <c r="AK5" s="280"/>
      <c r="AL5" s="280"/>
      <c r="AM5" s="280"/>
      <c r="AN5" s="62" t="s">
        <v>59</v>
      </c>
      <c r="AO5" s="63"/>
      <c r="AP5" s="63"/>
      <c r="AQ5" s="63"/>
      <c r="AR5" s="63"/>
      <c r="AS5" s="63"/>
      <c r="AT5" s="63"/>
      <c r="AU5" s="64"/>
    </row>
    <row r="6" spans="1:47" ht="22.5" customHeight="1" thickBot="1">
      <c r="A6" s="273" t="s">
        <v>60</v>
      </c>
      <c r="B6" s="278" t="s">
        <v>61</v>
      </c>
      <c r="C6" s="228" t="s">
        <v>62</v>
      </c>
      <c r="D6" s="228"/>
      <c r="E6" s="228"/>
      <c r="F6" s="275" t="s">
        <v>63</v>
      </c>
      <c r="G6" s="276" t="s">
        <v>64</v>
      </c>
      <c r="H6" s="270" t="s">
        <v>65</v>
      </c>
      <c r="I6" s="210" t="s">
        <v>66</v>
      </c>
      <c r="J6" s="268" t="s">
        <v>67</v>
      </c>
      <c r="K6" s="249" t="s">
        <v>68</v>
      </c>
      <c r="L6" s="250"/>
      <c r="M6" s="257" t="s">
        <v>69</v>
      </c>
      <c r="N6" s="258"/>
      <c r="O6" s="258"/>
      <c r="P6" s="258"/>
      <c r="Q6" s="258"/>
      <c r="R6" s="258"/>
      <c r="S6" s="258"/>
      <c r="T6" s="259"/>
      <c r="U6" s="250" t="s">
        <v>70</v>
      </c>
      <c r="V6" s="249"/>
      <c r="W6" s="249"/>
      <c r="X6" s="249"/>
      <c r="Y6" s="263"/>
      <c r="Z6" s="225" t="s">
        <v>71</v>
      </c>
      <c r="AA6" s="226"/>
      <c r="AB6" s="226"/>
      <c r="AC6" s="227"/>
      <c r="AD6" s="255" t="s">
        <v>72</v>
      </c>
      <c r="AE6" s="255"/>
      <c r="AF6" s="255"/>
      <c r="AG6" s="256"/>
      <c r="AH6" s="219" t="s">
        <v>73</v>
      </c>
      <c r="AJ6" s="238" t="s">
        <v>74</v>
      </c>
      <c r="AK6" s="238"/>
      <c r="AL6" s="238"/>
      <c r="AM6" s="238"/>
      <c r="AN6" s="234" t="s">
        <v>75</v>
      </c>
      <c r="AO6" s="210" t="s">
        <v>76</v>
      </c>
      <c r="AP6" s="210" t="s">
        <v>77</v>
      </c>
      <c r="AQ6" s="228" t="s">
        <v>78</v>
      </c>
      <c r="AR6" s="230" t="s">
        <v>79</v>
      </c>
      <c r="AS6" s="230"/>
      <c r="AT6" s="230"/>
      <c r="AU6" s="231"/>
    </row>
    <row r="7" spans="1:47" ht="24.6" customHeight="1" thickBot="1">
      <c r="A7" s="273"/>
      <c r="B7" s="278"/>
      <c r="C7" s="228"/>
      <c r="D7" s="228"/>
      <c r="E7" s="228"/>
      <c r="F7" s="275"/>
      <c r="G7" s="276"/>
      <c r="H7" s="271"/>
      <c r="I7" s="210"/>
      <c r="J7" s="268"/>
      <c r="K7" s="249"/>
      <c r="L7" s="250"/>
      <c r="M7" s="260"/>
      <c r="N7" s="261"/>
      <c r="O7" s="261"/>
      <c r="P7" s="261"/>
      <c r="Q7" s="261"/>
      <c r="R7" s="261"/>
      <c r="S7" s="261"/>
      <c r="T7" s="262"/>
      <c r="U7" s="250"/>
      <c r="V7" s="249"/>
      <c r="W7" s="249"/>
      <c r="X7" s="249"/>
      <c r="Y7" s="263"/>
      <c r="Z7" s="232" t="s">
        <v>80</v>
      </c>
      <c r="AA7" s="251" t="s">
        <v>81</v>
      </c>
      <c r="AB7" s="221" t="s">
        <v>82</v>
      </c>
      <c r="AC7" s="223" t="s">
        <v>83</v>
      </c>
      <c r="AD7" s="253" t="s">
        <v>84</v>
      </c>
      <c r="AE7" s="150" t="s">
        <v>85</v>
      </c>
      <c r="AF7" s="150" t="s">
        <v>86</v>
      </c>
      <c r="AG7" s="151" t="s">
        <v>87</v>
      </c>
      <c r="AH7" s="219"/>
      <c r="AI7" s="236" t="s">
        <v>88</v>
      </c>
      <c r="AJ7" s="264" t="s">
        <v>89</v>
      </c>
      <c r="AK7" s="239" t="s">
        <v>90</v>
      </c>
      <c r="AL7" s="239" t="s">
        <v>91</v>
      </c>
      <c r="AM7" s="266" t="s">
        <v>92</v>
      </c>
      <c r="AN7" s="234"/>
      <c r="AO7" s="210"/>
      <c r="AP7" s="210"/>
      <c r="AQ7" s="228"/>
      <c r="AR7" s="241" t="s">
        <v>93</v>
      </c>
      <c r="AS7" s="215" t="s">
        <v>94</v>
      </c>
      <c r="AT7" s="215" t="s">
        <v>95</v>
      </c>
      <c r="AU7" s="217" t="s">
        <v>96</v>
      </c>
    </row>
    <row r="8" spans="1:47" ht="24.6" customHeight="1" thickBot="1">
      <c r="A8" s="274"/>
      <c r="B8" s="279"/>
      <c r="C8" s="229"/>
      <c r="D8" s="229"/>
      <c r="E8" s="229"/>
      <c r="F8" s="211"/>
      <c r="G8" s="277"/>
      <c r="H8" s="272"/>
      <c r="I8" s="211"/>
      <c r="J8" s="269"/>
      <c r="K8" s="123" t="s">
        <v>97</v>
      </c>
      <c r="L8" s="66" t="s">
        <v>98</v>
      </c>
      <c r="M8" s="141" t="s">
        <v>99</v>
      </c>
      <c r="N8" s="97" t="s">
        <v>100</v>
      </c>
      <c r="O8" s="97" t="s">
        <v>101</v>
      </c>
      <c r="P8" s="97" t="s">
        <v>102</v>
      </c>
      <c r="Q8" s="97" t="s">
        <v>103</v>
      </c>
      <c r="R8" s="97" t="s">
        <v>104</v>
      </c>
      <c r="S8" s="97" t="s">
        <v>105</v>
      </c>
      <c r="T8" s="121" t="s">
        <v>106</v>
      </c>
      <c r="U8" s="108">
        <v>10</v>
      </c>
      <c r="V8" s="108">
        <v>20</v>
      </c>
      <c r="W8" s="108">
        <v>30</v>
      </c>
      <c r="X8" s="108">
        <v>40</v>
      </c>
      <c r="Y8" s="142">
        <v>50</v>
      </c>
      <c r="Z8" s="233"/>
      <c r="AA8" s="252"/>
      <c r="AB8" s="222"/>
      <c r="AC8" s="224"/>
      <c r="AD8" s="254"/>
      <c r="AE8" s="143" t="s">
        <v>107</v>
      </c>
      <c r="AF8" s="143" t="s">
        <v>108</v>
      </c>
      <c r="AG8" s="144"/>
      <c r="AH8" s="220"/>
      <c r="AI8" s="237"/>
      <c r="AJ8" s="265"/>
      <c r="AK8" s="240"/>
      <c r="AL8" s="240"/>
      <c r="AM8" s="267"/>
      <c r="AN8" s="235"/>
      <c r="AO8" s="211"/>
      <c r="AP8" s="211"/>
      <c r="AQ8" s="229"/>
      <c r="AR8" s="242"/>
      <c r="AS8" s="216"/>
      <c r="AT8" s="216"/>
      <c r="AU8" s="218"/>
    </row>
    <row r="9" spans="1:47" s="8" customFormat="1" ht="42.75">
      <c r="A9" s="167">
        <v>1</v>
      </c>
      <c r="B9" s="168" t="s">
        <v>133</v>
      </c>
      <c r="C9" s="296" t="s">
        <v>134</v>
      </c>
      <c r="D9" s="244"/>
      <c r="E9" s="245"/>
      <c r="F9" s="169" t="s">
        <v>135</v>
      </c>
      <c r="G9" s="170" t="str">
        <f>VLOOKUP(F9,前書き!$D$12:$K20,3,FALSE)</f>
        <v>定格外の電圧・電流、電源の瞬断</v>
      </c>
      <c r="H9" s="171" t="s">
        <v>136</v>
      </c>
      <c r="I9" s="146" t="s">
        <v>137</v>
      </c>
      <c r="J9" s="172" t="s">
        <v>138</v>
      </c>
      <c r="K9" s="124" t="s">
        <v>139</v>
      </c>
      <c r="L9" s="100" t="s">
        <v>140</v>
      </c>
      <c r="M9" s="109" t="s">
        <v>117</v>
      </c>
      <c r="N9" s="80" t="s">
        <v>117</v>
      </c>
      <c r="O9" s="80" t="s">
        <v>117</v>
      </c>
      <c r="P9" s="80" t="s">
        <v>117</v>
      </c>
      <c r="Q9" s="80" t="s">
        <v>117</v>
      </c>
      <c r="R9" s="80" t="s">
        <v>117</v>
      </c>
      <c r="S9" s="80" t="s">
        <v>117</v>
      </c>
      <c r="T9" s="81" t="s">
        <v>117</v>
      </c>
      <c r="U9" s="109" t="s">
        <v>117</v>
      </c>
      <c r="V9" s="80" t="s">
        <v>117</v>
      </c>
      <c r="W9" s="80" t="s">
        <v>117</v>
      </c>
      <c r="X9" s="80" t="s">
        <v>117</v>
      </c>
      <c r="Y9" s="81"/>
      <c r="Z9" s="148" t="s">
        <v>141</v>
      </c>
      <c r="AA9" s="120" t="s">
        <v>142</v>
      </c>
      <c r="AB9" s="149" t="s">
        <v>142</v>
      </c>
      <c r="AC9" s="117" t="s">
        <v>142</v>
      </c>
      <c r="AD9" s="145" t="s">
        <v>121</v>
      </c>
      <c r="AE9" s="146"/>
      <c r="AF9" s="146">
        <v>4</v>
      </c>
      <c r="AG9" s="147"/>
      <c r="AH9" s="77" t="s">
        <v>143</v>
      </c>
      <c r="AI9" s="158" t="s">
        <v>123</v>
      </c>
      <c r="AJ9" s="159"/>
      <c r="AK9" s="160"/>
      <c r="AL9" s="159"/>
      <c r="AM9" s="159"/>
      <c r="AN9" s="161"/>
      <c r="AO9" s="162"/>
      <c r="AP9" s="162"/>
      <c r="AQ9" s="163"/>
      <c r="AR9" s="164"/>
      <c r="AS9" s="165"/>
      <c r="AT9" s="165"/>
      <c r="AU9" s="166"/>
    </row>
    <row r="10" spans="1:47" s="8" customFormat="1" ht="42.75">
      <c r="A10" s="167">
        <v>2</v>
      </c>
      <c r="B10" s="168" t="s">
        <v>133</v>
      </c>
      <c r="C10" s="296" t="s">
        <v>134</v>
      </c>
      <c r="D10" s="244"/>
      <c r="E10" s="245"/>
      <c r="F10" s="169" t="s">
        <v>135</v>
      </c>
      <c r="G10" s="170" t="str">
        <f>VLOOKUP(F10,前書き!$D$12:$K21,3,FALSE)</f>
        <v>定格外の電圧・電流、電源の瞬断</v>
      </c>
      <c r="H10" s="171" t="s">
        <v>144</v>
      </c>
      <c r="I10" s="146" t="s">
        <v>137</v>
      </c>
      <c r="J10" s="172" t="s">
        <v>138</v>
      </c>
      <c r="K10" s="124" t="s">
        <v>139</v>
      </c>
      <c r="L10" s="100" t="s">
        <v>145</v>
      </c>
      <c r="M10" s="109" t="s">
        <v>117</v>
      </c>
      <c r="N10" s="80" t="s">
        <v>117</v>
      </c>
      <c r="O10" s="80" t="s">
        <v>117</v>
      </c>
      <c r="P10" s="80" t="s">
        <v>117</v>
      </c>
      <c r="Q10" s="80" t="s">
        <v>117</v>
      </c>
      <c r="R10" s="80" t="s">
        <v>117</v>
      </c>
      <c r="S10" s="80" t="s">
        <v>117</v>
      </c>
      <c r="T10" s="81" t="s">
        <v>117</v>
      </c>
      <c r="U10" s="109" t="s">
        <v>117</v>
      </c>
      <c r="V10" s="80" t="s">
        <v>117</v>
      </c>
      <c r="W10" s="80" t="s">
        <v>117</v>
      </c>
      <c r="X10" s="80" t="s">
        <v>117</v>
      </c>
      <c r="Y10" s="81"/>
      <c r="Z10" s="148" t="s">
        <v>141</v>
      </c>
      <c r="AA10" s="120" t="s">
        <v>146</v>
      </c>
      <c r="AB10" s="149" t="s">
        <v>147</v>
      </c>
      <c r="AC10" s="117" t="s">
        <v>148</v>
      </c>
      <c r="AD10" s="145" t="s">
        <v>121</v>
      </c>
      <c r="AE10" s="146"/>
      <c r="AF10" s="146">
        <v>4</v>
      </c>
      <c r="AG10" s="147"/>
      <c r="AH10" s="77" t="s">
        <v>143</v>
      </c>
      <c r="AI10" s="158" t="s">
        <v>123</v>
      </c>
      <c r="AJ10" s="159"/>
      <c r="AK10" s="160"/>
      <c r="AL10" s="159"/>
      <c r="AM10" s="159"/>
      <c r="AN10" s="161"/>
      <c r="AO10" s="162"/>
      <c r="AP10" s="162"/>
      <c r="AQ10" s="163"/>
      <c r="AR10" s="164"/>
      <c r="AS10" s="165"/>
      <c r="AT10" s="165"/>
      <c r="AU10" s="166"/>
    </row>
    <row r="11" spans="1:47" s="8" customFormat="1" ht="42.75">
      <c r="A11" s="167">
        <v>3</v>
      </c>
      <c r="B11" s="168" t="s">
        <v>133</v>
      </c>
      <c r="C11" s="296" t="s">
        <v>134</v>
      </c>
      <c r="D11" s="244"/>
      <c r="E11" s="245"/>
      <c r="F11" s="78" t="s">
        <v>111</v>
      </c>
      <c r="G11" s="122" t="str">
        <f>VLOOKUP(F11,前書き!$D$12:$K23,3,FALSE)</f>
        <v>外部からの衝撃・振動、外部からの浸水によるショート、経年劣化、構成部品などの不具合</v>
      </c>
      <c r="H11" s="130" t="s">
        <v>149</v>
      </c>
      <c r="I11" s="79" t="s">
        <v>137</v>
      </c>
      <c r="J11" s="131" t="s">
        <v>138</v>
      </c>
      <c r="K11" s="124" t="s">
        <v>139</v>
      </c>
      <c r="L11" s="100" t="s">
        <v>150</v>
      </c>
      <c r="M11" s="109" t="s">
        <v>117</v>
      </c>
      <c r="N11" s="80" t="s">
        <v>117</v>
      </c>
      <c r="O11" s="80" t="s">
        <v>117</v>
      </c>
      <c r="P11" s="80" t="s">
        <v>117</v>
      </c>
      <c r="Q11" s="80" t="s">
        <v>117</v>
      </c>
      <c r="R11" s="80" t="s">
        <v>117</v>
      </c>
      <c r="S11" s="80" t="s">
        <v>117</v>
      </c>
      <c r="T11" s="81" t="s">
        <v>117</v>
      </c>
      <c r="U11" s="109" t="s">
        <v>117</v>
      </c>
      <c r="V11" s="80" t="s">
        <v>117</v>
      </c>
      <c r="W11" s="80" t="s">
        <v>117</v>
      </c>
      <c r="X11" s="80" t="s">
        <v>117</v>
      </c>
      <c r="Y11" s="81"/>
      <c r="Z11" s="148" t="s">
        <v>141</v>
      </c>
      <c r="AA11" s="120" t="s">
        <v>151</v>
      </c>
      <c r="AB11" s="149" t="s">
        <v>142</v>
      </c>
      <c r="AC11" s="117" t="s">
        <v>142</v>
      </c>
      <c r="AD11" s="145" t="s">
        <v>121</v>
      </c>
      <c r="AE11" s="146"/>
      <c r="AF11" s="146">
        <v>5</v>
      </c>
      <c r="AG11" s="84"/>
      <c r="AH11" s="77"/>
      <c r="AI11" s="76" t="s">
        <v>123</v>
      </c>
      <c r="AJ11" s="115"/>
      <c r="AK11" s="112"/>
      <c r="AL11" s="115"/>
      <c r="AM11" s="115"/>
      <c r="AN11" s="43"/>
      <c r="AO11" s="35"/>
      <c r="AP11" s="35"/>
      <c r="AQ11" s="53"/>
      <c r="AR11" s="50"/>
      <c r="AS11" s="47"/>
      <c r="AT11" s="47"/>
      <c r="AU11" s="49"/>
    </row>
    <row r="12" spans="1:47" s="8" customFormat="1" ht="60">
      <c r="A12" s="167">
        <v>4</v>
      </c>
      <c r="B12" s="168" t="s">
        <v>133</v>
      </c>
      <c r="C12" s="296" t="s">
        <v>134</v>
      </c>
      <c r="D12" s="244"/>
      <c r="E12" s="245"/>
      <c r="F12" s="5" t="s">
        <v>152</v>
      </c>
      <c r="G12" s="122" t="str">
        <f>VLOOKUP(F12,前書き!$D$12:$K23,3,FALSE)</f>
        <v>入出力の誤設定、入出力ポートのデバイス故障、タイムアウト、カップリング</v>
      </c>
      <c r="H12" s="134" t="s">
        <v>153</v>
      </c>
      <c r="I12" s="133" t="s">
        <v>137</v>
      </c>
      <c r="J12" s="25" t="s">
        <v>138</v>
      </c>
      <c r="K12" s="124" t="s">
        <v>139</v>
      </c>
      <c r="L12" s="100" t="s">
        <v>150</v>
      </c>
      <c r="M12" s="109" t="s">
        <v>117</v>
      </c>
      <c r="N12" s="80" t="s">
        <v>117</v>
      </c>
      <c r="O12" s="80" t="s">
        <v>117</v>
      </c>
      <c r="P12" s="80" t="s">
        <v>117</v>
      </c>
      <c r="Q12" s="80" t="s">
        <v>117</v>
      </c>
      <c r="R12" s="80" t="s">
        <v>117</v>
      </c>
      <c r="S12" s="80" t="s">
        <v>117</v>
      </c>
      <c r="T12" s="81" t="s">
        <v>117</v>
      </c>
      <c r="U12" s="109" t="s">
        <v>117</v>
      </c>
      <c r="V12" s="80" t="s">
        <v>117</v>
      </c>
      <c r="W12" s="80" t="s">
        <v>117</v>
      </c>
      <c r="X12" s="80" t="s">
        <v>117</v>
      </c>
      <c r="Y12" s="81"/>
      <c r="Z12" s="148" t="s">
        <v>141</v>
      </c>
      <c r="AA12" s="120" t="s">
        <v>151</v>
      </c>
      <c r="AB12" s="149" t="s">
        <v>142</v>
      </c>
      <c r="AC12" s="117" t="s">
        <v>142</v>
      </c>
      <c r="AD12" s="145" t="s">
        <v>121</v>
      </c>
      <c r="AE12" s="146"/>
      <c r="AF12" s="146">
        <v>6</v>
      </c>
      <c r="AG12" s="9"/>
      <c r="AH12" s="15"/>
      <c r="AI12" s="40" t="s">
        <v>129</v>
      </c>
      <c r="AJ12" s="72"/>
      <c r="AK12" s="72"/>
      <c r="AL12" s="72"/>
      <c r="AM12" s="72"/>
      <c r="AN12" s="43"/>
      <c r="AO12" s="35"/>
      <c r="AP12" s="35"/>
      <c r="AQ12" s="53"/>
      <c r="AR12" s="50"/>
      <c r="AS12" s="47"/>
      <c r="AT12" s="47"/>
      <c r="AU12" s="49"/>
    </row>
    <row r="13" spans="1:47" s="8" customFormat="1" ht="60">
      <c r="A13" s="167">
        <v>5</v>
      </c>
      <c r="B13" s="168" t="s">
        <v>133</v>
      </c>
      <c r="C13" s="296" t="s">
        <v>134</v>
      </c>
      <c r="D13" s="244"/>
      <c r="E13" s="245"/>
      <c r="F13" s="5" t="s">
        <v>154</v>
      </c>
      <c r="G13" s="122" t="str">
        <f>VLOOKUP(F13,前書き!$D$12:$K24,3,FALSE)</f>
        <v>振動、断線、ショート</v>
      </c>
      <c r="H13" s="134" t="s">
        <v>149</v>
      </c>
      <c r="I13" s="133" t="s">
        <v>137</v>
      </c>
      <c r="J13" s="25" t="s">
        <v>138</v>
      </c>
      <c r="K13" s="124" t="s">
        <v>139</v>
      </c>
      <c r="L13" s="100" t="s">
        <v>150</v>
      </c>
      <c r="M13" s="109" t="s">
        <v>117</v>
      </c>
      <c r="N13" s="80" t="s">
        <v>117</v>
      </c>
      <c r="O13" s="80" t="s">
        <v>117</v>
      </c>
      <c r="P13" s="80" t="s">
        <v>117</v>
      </c>
      <c r="Q13" s="80" t="s">
        <v>117</v>
      </c>
      <c r="R13" s="80" t="s">
        <v>117</v>
      </c>
      <c r="S13" s="80" t="s">
        <v>117</v>
      </c>
      <c r="T13" s="81" t="s">
        <v>117</v>
      </c>
      <c r="U13" s="109" t="s">
        <v>117</v>
      </c>
      <c r="V13" s="80" t="s">
        <v>117</v>
      </c>
      <c r="W13" s="80" t="s">
        <v>117</v>
      </c>
      <c r="X13" s="80" t="s">
        <v>117</v>
      </c>
      <c r="Y13" s="81"/>
      <c r="Z13" s="148" t="s">
        <v>141</v>
      </c>
      <c r="AA13" s="120" t="s">
        <v>151</v>
      </c>
      <c r="AB13" s="149" t="s">
        <v>142</v>
      </c>
      <c r="AC13" s="117" t="s">
        <v>142</v>
      </c>
      <c r="AD13" s="145" t="s">
        <v>121</v>
      </c>
      <c r="AE13" s="146"/>
      <c r="AF13" s="146">
        <v>2</v>
      </c>
      <c r="AG13" s="9"/>
      <c r="AH13" s="15"/>
      <c r="AI13" s="40" t="s">
        <v>129</v>
      </c>
      <c r="AJ13" s="72"/>
      <c r="AK13" s="72"/>
      <c r="AL13" s="72"/>
      <c r="AM13" s="72"/>
      <c r="AN13" s="43"/>
      <c r="AO13" s="35"/>
      <c r="AP13" s="35"/>
      <c r="AQ13" s="53"/>
      <c r="AR13" s="50"/>
      <c r="AS13" s="47"/>
      <c r="AT13" s="47"/>
      <c r="AU13" s="49"/>
    </row>
    <row r="14" spans="1:47" s="8" customFormat="1" ht="60">
      <c r="A14" s="167">
        <v>6</v>
      </c>
      <c r="B14" s="168" t="s">
        <v>133</v>
      </c>
      <c r="C14" s="296" t="s">
        <v>134</v>
      </c>
      <c r="D14" s="244"/>
      <c r="E14" s="245"/>
      <c r="F14" s="5" t="s">
        <v>42</v>
      </c>
      <c r="G14" s="122" t="str">
        <f>VLOOKUP(F14,前書き!$D$12:$K25,3,FALSE)</f>
        <v>エラー，意図しないプロセス外動作</v>
      </c>
      <c r="H14" s="134" t="s">
        <v>155</v>
      </c>
      <c r="I14" s="133" t="s">
        <v>137</v>
      </c>
      <c r="J14" s="25" t="s">
        <v>138</v>
      </c>
      <c r="K14" s="124" t="s">
        <v>139</v>
      </c>
      <c r="L14" s="100" t="s">
        <v>150</v>
      </c>
      <c r="M14" s="109" t="s">
        <v>117</v>
      </c>
      <c r="N14" s="80" t="s">
        <v>117</v>
      </c>
      <c r="O14" s="80" t="s">
        <v>117</v>
      </c>
      <c r="P14" s="80" t="s">
        <v>117</v>
      </c>
      <c r="Q14" s="80" t="s">
        <v>117</v>
      </c>
      <c r="R14" s="80" t="s">
        <v>117</v>
      </c>
      <c r="S14" s="80" t="s">
        <v>117</v>
      </c>
      <c r="T14" s="81" t="s">
        <v>117</v>
      </c>
      <c r="U14" s="109" t="s">
        <v>117</v>
      </c>
      <c r="V14" s="80" t="s">
        <v>117</v>
      </c>
      <c r="W14" s="80" t="s">
        <v>117</v>
      </c>
      <c r="X14" s="80" t="s">
        <v>117</v>
      </c>
      <c r="Y14" s="81"/>
      <c r="Z14" s="148" t="s">
        <v>141</v>
      </c>
      <c r="AA14" s="120" t="s">
        <v>142</v>
      </c>
      <c r="AB14" s="149" t="s">
        <v>142</v>
      </c>
      <c r="AC14" s="117" t="s">
        <v>142</v>
      </c>
      <c r="AD14" s="145" t="s">
        <v>121</v>
      </c>
      <c r="AE14" s="146"/>
      <c r="AF14" s="146">
        <v>1</v>
      </c>
      <c r="AG14" s="9"/>
      <c r="AH14" s="15"/>
      <c r="AI14" s="40" t="s">
        <v>129</v>
      </c>
      <c r="AJ14" s="72"/>
      <c r="AK14" s="72"/>
      <c r="AL14" s="72"/>
      <c r="AM14" s="72"/>
      <c r="AN14" s="43"/>
      <c r="AO14" s="35"/>
      <c r="AP14" s="35"/>
      <c r="AQ14" s="53"/>
      <c r="AR14" s="50"/>
      <c r="AS14" s="47"/>
      <c r="AT14" s="47"/>
      <c r="AU14" s="49"/>
    </row>
    <row r="15" spans="1:47" s="8" customFormat="1" ht="60">
      <c r="A15" s="167">
        <v>7</v>
      </c>
      <c r="B15" s="168" t="s">
        <v>133</v>
      </c>
      <c r="C15" s="296" t="s">
        <v>134</v>
      </c>
      <c r="D15" s="244"/>
      <c r="E15" s="245"/>
      <c r="F15" s="5" t="s">
        <v>46</v>
      </c>
      <c r="G15" s="122" t="str">
        <f>VLOOKUP(F15,前書き!$D$12:$K26,3,FALSE)</f>
        <v>エラー，乗っ取り</v>
      </c>
      <c r="H15" s="134" t="s">
        <v>156</v>
      </c>
      <c r="I15" s="133" t="s">
        <v>137</v>
      </c>
      <c r="J15" s="25" t="s">
        <v>138</v>
      </c>
      <c r="K15" s="124" t="s">
        <v>157</v>
      </c>
      <c r="L15" s="100" t="s">
        <v>158</v>
      </c>
      <c r="M15" s="109" t="s">
        <v>117</v>
      </c>
      <c r="N15" s="80" t="s">
        <v>117</v>
      </c>
      <c r="O15" s="80" t="s">
        <v>117</v>
      </c>
      <c r="P15" s="80" t="s">
        <v>117</v>
      </c>
      <c r="Q15" s="80" t="s">
        <v>117</v>
      </c>
      <c r="R15" s="80" t="s">
        <v>117</v>
      </c>
      <c r="S15" s="80" t="s">
        <v>117</v>
      </c>
      <c r="T15" s="81" t="s">
        <v>117</v>
      </c>
      <c r="U15" s="109" t="s">
        <v>117</v>
      </c>
      <c r="V15" s="80" t="s">
        <v>117</v>
      </c>
      <c r="W15" s="80" t="s">
        <v>117</v>
      </c>
      <c r="X15" s="80" t="s">
        <v>117</v>
      </c>
      <c r="Y15" s="81"/>
      <c r="Z15" s="148" t="s">
        <v>141</v>
      </c>
      <c r="AA15" s="120" t="s">
        <v>142</v>
      </c>
      <c r="AB15" s="149" t="s">
        <v>142</v>
      </c>
      <c r="AC15" s="117" t="s">
        <v>142</v>
      </c>
      <c r="AD15" s="145" t="s">
        <v>121</v>
      </c>
      <c r="AE15" s="146"/>
      <c r="AF15" s="177"/>
      <c r="AG15" s="9"/>
      <c r="AH15" s="15"/>
      <c r="AI15" s="40" t="s">
        <v>129</v>
      </c>
      <c r="AJ15" s="72"/>
      <c r="AK15" s="72"/>
      <c r="AL15" s="72"/>
      <c r="AM15" s="72"/>
      <c r="AN15" s="43"/>
      <c r="AO15" s="35"/>
      <c r="AP15" s="35"/>
      <c r="AQ15" s="53"/>
      <c r="AR15" s="50"/>
      <c r="AS15" s="47"/>
      <c r="AT15" s="47"/>
      <c r="AU15" s="49"/>
    </row>
    <row r="16" spans="1:47" s="8" customFormat="1" ht="60">
      <c r="A16" s="167">
        <v>8</v>
      </c>
      <c r="B16" s="168" t="s">
        <v>133</v>
      </c>
      <c r="C16" s="296" t="s">
        <v>134</v>
      </c>
      <c r="D16" s="244"/>
      <c r="E16" s="245"/>
      <c r="F16" s="5" t="s">
        <v>50</v>
      </c>
      <c r="G16" s="122" t="str">
        <f>VLOOKUP(F16,前書き!$D$12:$K27,3,FALSE)</f>
        <v>エラー，意図しない書き換わり，ハードウェア故障を伴わない外乱・攻撃等</v>
      </c>
      <c r="H16" s="134" t="s">
        <v>120</v>
      </c>
      <c r="I16" s="133" t="s">
        <v>159</v>
      </c>
      <c r="J16" s="25" t="s">
        <v>138</v>
      </c>
      <c r="K16" s="124" t="s">
        <v>139</v>
      </c>
      <c r="L16" s="100" t="s">
        <v>150</v>
      </c>
      <c r="M16" s="109" t="s">
        <v>117</v>
      </c>
      <c r="N16" s="80" t="s">
        <v>117</v>
      </c>
      <c r="O16" s="80" t="s">
        <v>117</v>
      </c>
      <c r="P16" s="80" t="s">
        <v>117</v>
      </c>
      <c r="Q16" s="80" t="s">
        <v>117</v>
      </c>
      <c r="R16" s="80" t="s">
        <v>117</v>
      </c>
      <c r="S16" s="80" t="s">
        <v>117</v>
      </c>
      <c r="T16" s="81" t="s">
        <v>117</v>
      </c>
      <c r="U16" s="109" t="s">
        <v>117</v>
      </c>
      <c r="V16" s="80" t="s">
        <v>117</v>
      </c>
      <c r="W16" s="80" t="s">
        <v>117</v>
      </c>
      <c r="X16" s="80" t="s">
        <v>117</v>
      </c>
      <c r="Y16" s="81"/>
      <c r="Z16" s="148" t="s">
        <v>141</v>
      </c>
      <c r="AA16" s="120" t="s">
        <v>146</v>
      </c>
      <c r="AB16" s="149" t="s">
        <v>147</v>
      </c>
      <c r="AC16" s="117" t="s">
        <v>148</v>
      </c>
      <c r="AD16" s="145" t="s">
        <v>121</v>
      </c>
      <c r="AE16" s="146"/>
      <c r="AF16" s="146">
        <v>5</v>
      </c>
      <c r="AG16" s="9"/>
      <c r="AH16" s="15" t="s">
        <v>160</v>
      </c>
      <c r="AI16" s="40" t="s">
        <v>129</v>
      </c>
      <c r="AJ16" s="72"/>
      <c r="AK16" s="72"/>
      <c r="AL16" s="72"/>
      <c r="AM16" s="72"/>
      <c r="AN16" s="43"/>
      <c r="AO16" s="35"/>
      <c r="AP16" s="35"/>
      <c r="AQ16" s="53"/>
      <c r="AR16" s="50"/>
      <c r="AS16" s="47"/>
      <c r="AT16" s="47"/>
      <c r="AU16" s="49"/>
    </row>
    <row r="17" spans="1:47" s="8" customFormat="1" ht="71.25">
      <c r="A17" s="167">
        <v>9</v>
      </c>
      <c r="B17" s="168" t="s">
        <v>133</v>
      </c>
      <c r="C17" s="296" t="s">
        <v>134</v>
      </c>
      <c r="D17" s="244"/>
      <c r="E17" s="245"/>
      <c r="F17" s="5" t="s">
        <v>161</v>
      </c>
      <c r="G17" s="122" t="str">
        <f>VLOOKUP(F17,前書き!$D$12:$K28,3,FALSE)</f>
        <v>通信路における伝送情報の品質低下，劣化</v>
      </c>
      <c r="H17" s="134" t="s">
        <v>162</v>
      </c>
      <c r="I17" s="133" t="s">
        <v>159</v>
      </c>
      <c r="J17" s="25" t="s">
        <v>163</v>
      </c>
      <c r="K17" s="124" t="s">
        <v>139</v>
      </c>
      <c r="L17" s="100" t="s">
        <v>150</v>
      </c>
      <c r="M17" s="109" t="s">
        <v>117</v>
      </c>
      <c r="N17" s="80" t="s">
        <v>117</v>
      </c>
      <c r="O17" s="80" t="s">
        <v>117</v>
      </c>
      <c r="P17" s="80" t="s">
        <v>117</v>
      </c>
      <c r="Q17" s="80" t="s">
        <v>117</v>
      </c>
      <c r="R17" s="80" t="s">
        <v>117</v>
      </c>
      <c r="S17" s="80" t="s">
        <v>117</v>
      </c>
      <c r="T17" s="81" t="s">
        <v>117</v>
      </c>
      <c r="U17" s="109" t="s">
        <v>117</v>
      </c>
      <c r="V17" s="80" t="s">
        <v>117</v>
      </c>
      <c r="W17" s="80" t="s">
        <v>117</v>
      </c>
      <c r="X17" s="80" t="s">
        <v>117</v>
      </c>
      <c r="Y17" s="81"/>
      <c r="Z17" s="148" t="s">
        <v>141</v>
      </c>
      <c r="AA17" s="120" t="s">
        <v>120</v>
      </c>
      <c r="AB17" s="149" t="s">
        <v>120</v>
      </c>
      <c r="AC17" s="117" t="s">
        <v>120</v>
      </c>
      <c r="AD17" s="145" t="s">
        <v>121</v>
      </c>
      <c r="AE17" s="146"/>
      <c r="AF17" s="146">
        <v>5</v>
      </c>
      <c r="AG17" s="9"/>
      <c r="AH17" s="15" t="s">
        <v>164</v>
      </c>
      <c r="AI17" s="40" t="s">
        <v>129</v>
      </c>
      <c r="AJ17" s="72"/>
      <c r="AK17" s="72"/>
      <c r="AL17" s="72"/>
      <c r="AM17" s="72"/>
      <c r="AN17" s="43"/>
      <c r="AO17" s="35"/>
      <c r="AP17" s="35"/>
      <c r="AQ17" s="53"/>
      <c r="AR17" s="50"/>
      <c r="AS17" s="47"/>
      <c r="AT17" s="47"/>
      <c r="AU17" s="49"/>
    </row>
    <row r="18" spans="1:47" s="8" customFormat="1" ht="42.75">
      <c r="A18" s="167">
        <v>10</v>
      </c>
      <c r="B18" s="168" t="s">
        <v>133</v>
      </c>
      <c r="C18" s="296" t="s">
        <v>165</v>
      </c>
      <c r="D18" s="244"/>
      <c r="E18" s="245"/>
      <c r="F18" s="169" t="s">
        <v>135</v>
      </c>
      <c r="G18" s="170" t="str">
        <f>VLOOKUP(F18,前書き!$D$12:$K29,3,FALSE)</f>
        <v>定格外の電圧・電流、電源の瞬断</v>
      </c>
      <c r="H18" s="171" t="s">
        <v>136</v>
      </c>
      <c r="I18" s="146" t="s">
        <v>137</v>
      </c>
      <c r="J18" s="172" t="s">
        <v>138</v>
      </c>
      <c r="K18" s="124" t="s">
        <v>139</v>
      </c>
      <c r="L18" s="100" t="s">
        <v>140</v>
      </c>
      <c r="M18" s="109" t="s">
        <v>117</v>
      </c>
      <c r="N18" s="80" t="s">
        <v>117</v>
      </c>
      <c r="O18" s="80" t="s">
        <v>117</v>
      </c>
      <c r="P18" s="80" t="s">
        <v>117</v>
      </c>
      <c r="Q18" s="80" t="s">
        <v>117</v>
      </c>
      <c r="R18" s="80" t="s">
        <v>117</v>
      </c>
      <c r="S18" s="80" t="s">
        <v>117</v>
      </c>
      <c r="T18" s="81" t="s">
        <v>117</v>
      </c>
      <c r="U18" s="109" t="s">
        <v>117</v>
      </c>
      <c r="V18" s="80" t="s">
        <v>117</v>
      </c>
      <c r="W18" s="80" t="s">
        <v>117</v>
      </c>
      <c r="X18" s="80" t="s">
        <v>117</v>
      </c>
      <c r="Y18" s="81"/>
      <c r="Z18" s="148" t="s">
        <v>141</v>
      </c>
      <c r="AA18" s="120" t="s">
        <v>142</v>
      </c>
      <c r="AB18" s="149" t="s">
        <v>142</v>
      </c>
      <c r="AC18" s="117" t="s">
        <v>142</v>
      </c>
      <c r="AD18" s="145" t="s">
        <v>121</v>
      </c>
      <c r="AE18" s="146"/>
      <c r="AF18" s="146">
        <v>4</v>
      </c>
      <c r="AG18" s="147"/>
      <c r="AH18" s="77" t="s">
        <v>143</v>
      </c>
      <c r="AI18" s="158" t="s">
        <v>123</v>
      </c>
      <c r="AJ18" s="159"/>
      <c r="AK18" s="160"/>
      <c r="AL18" s="159"/>
      <c r="AM18" s="159"/>
      <c r="AN18" s="161"/>
      <c r="AO18" s="162"/>
      <c r="AP18" s="162"/>
      <c r="AQ18" s="163"/>
      <c r="AR18" s="164"/>
      <c r="AS18" s="165"/>
      <c r="AT18" s="165"/>
      <c r="AU18" s="166"/>
    </row>
    <row r="19" spans="1:47" s="8" customFormat="1" ht="42.75" customHeight="1">
      <c r="A19" s="167">
        <v>11</v>
      </c>
      <c r="B19" s="168" t="s">
        <v>133</v>
      </c>
      <c r="C19" s="296" t="s">
        <v>165</v>
      </c>
      <c r="D19" s="244"/>
      <c r="E19" s="245"/>
      <c r="F19" s="169" t="s">
        <v>135</v>
      </c>
      <c r="G19" s="170" t="str">
        <f>VLOOKUP(F19,前書き!$D$12:$K30,3,FALSE)</f>
        <v>定格外の電圧・電流、電源の瞬断</v>
      </c>
      <c r="H19" s="171" t="s">
        <v>144</v>
      </c>
      <c r="I19" s="146" t="s">
        <v>137</v>
      </c>
      <c r="J19" s="172" t="s">
        <v>138</v>
      </c>
      <c r="K19" s="124" t="s">
        <v>139</v>
      </c>
      <c r="L19" s="100" t="s">
        <v>145</v>
      </c>
      <c r="M19" s="109" t="s">
        <v>117</v>
      </c>
      <c r="N19" s="80" t="s">
        <v>117</v>
      </c>
      <c r="O19" s="80" t="s">
        <v>117</v>
      </c>
      <c r="P19" s="80" t="s">
        <v>117</v>
      </c>
      <c r="Q19" s="80" t="s">
        <v>117</v>
      </c>
      <c r="R19" s="80" t="s">
        <v>117</v>
      </c>
      <c r="S19" s="80" t="s">
        <v>117</v>
      </c>
      <c r="T19" s="81" t="s">
        <v>117</v>
      </c>
      <c r="U19" s="109" t="s">
        <v>117</v>
      </c>
      <c r="V19" s="80" t="s">
        <v>117</v>
      </c>
      <c r="W19" s="80" t="s">
        <v>117</v>
      </c>
      <c r="X19" s="80" t="s">
        <v>117</v>
      </c>
      <c r="Y19" s="81"/>
      <c r="Z19" s="148" t="s">
        <v>141</v>
      </c>
      <c r="AA19" s="120" t="s">
        <v>146</v>
      </c>
      <c r="AB19" s="149" t="s">
        <v>147</v>
      </c>
      <c r="AC19" s="117" t="s">
        <v>148</v>
      </c>
      <c r="AD19" s="145" t="s">
        <v>121</v>
      </c>
      <c r="AE19" s="146"/>
      <c r="AF19" s="146">
        <v>4</v>
      </c>
      <c r="AG19" s="147"/>
      <c r="AH19" s="77" t="s">
        <v>143</v>
      </c>
      <c r="AI19" s="158" t="s">
        <v>123</v>
      </c>
      <c r="AJ19" s="159"/>
      <c r="AK19" s="160"/>
      <c r="AL19" s="159"/>
      <c r="AM19" s="159"/>
      <c r="AN19" s="161"/>
      <c r="AO19" s="162"/>
      <c r="AP19" s="162"/>
      <c r="AQ19" s="163"/>
      <c r="AR19" s="164"/>
      <c r="AS19" s="165"/>
      <c r="AT19" s="165"/>
      <c r="AU19" s="166"/>
    </row>
    <row r="20" spans="1:47" s="8" customFormat="1" ht="42.75" customHeight="1">
      <c r="A20" s="167">
        <v>12</v>
      </c>
      <c r="B20" s="168" t="s">
        <v>133</v>
      </c>
      <c r="C20" s="296" t="s">
        <v>165</v>
      </c>
      <c r="D20" s="244"/>
      <c r="E20" s="245"/>
      <c r="F20" s="78" t="s">
        <v>111</v>
      </c>
      <c r="G20" s="122" t="str">
        <f>VLOOKUP(F20,前書き!$D$12:$K32,3,FALSE)</f>
        <v>外部からの衝撃・振動、外部からの浸水によるショート、経年劣化、構成部品などの不具合</v>
      </c>
      <c r="H20" s="130" t="s">
        <v>149</v>
      </c>
      <c r="I20" s="79" t="s">
        <v>137</v>
      </c>
      <c r="J20" s="131" t="s">
        <v>138</v>
      </c>
      <c r="K20" s="124" t="s">
        <v>139</v>
      </c>
      <c r="L20" s="100" t="s">
        <v>150</v>
      </c>
      <c r="M20" s="109" t="s">
        <v>117</v>
      </c>
      <c r="N20" s="80" t="s">
        <v>117</v>
      </c>
      <c r="O20" s="80" t="s">
        <v>117</v>
      </c>
      <c r="P20" s="80" t="s">
        <v>117</v>
      </c>
      <c r="Q20" s="80" t="s">
        <v>117</v>
      </c>
      <c r="R20" s="80" t="s">
        <v>117</v>
      </c>
      <c r="S20" s="80" t="s">
        <v>117</v>
      </c>
      <c r="T20" s="81" t="s">
        <v>117</v>
      </c>
      <c r="U20" s="109" t="s">
        <v>117</v>
      </c>
      <c r="V20" s="80" t="s">
        <v>117</v>
      </c>
      <c r="W20" s="80" t="s">
        <v>117</v>
      </c>
      <c r="X20" s="80" t="s">
        <v>117</v>
      </c>
      <c r="Y20" s="81"/>
      <c r="Z20" s="148" t="s">
        <v>141</v>
      </c>
      <c r="AA20" s="120" t="s">
        <v>151</v>
      </c>
      <c r="AB20" s="149" t="s">
        <v>142</v>
      </c>
      <c r="AC20" s="117" t="s">
        <v>142</v>
      </c>
      <c r="AD20" s="145" t="s">
        <v>121</v>
      </c>
      <c r="AE20" s="146"/>
      <c r="AF20" s="146">
        <v>5</v>
      </c>
      <c r="AG20" s="84"/>
      <c r="AH20" s="77"/>
      <c r="AI20" s="76" t="s">
        <v>123</v>
      </c>
      <c r="AJ20" s="115"/>
      <c r="AK20" s="112"/>
      <c r="AL20" s="115"/>
      <c r="AM20" s="115"/>
      <c r="AN20" s="43"/>
      <c r="AO20" s="35"/>
      <c r="AP20" s="35"/>
      <c r="AQ20" s="53"/>
      <c r="AR20" s="50"/>
      <c r="AS20" s="47"/>
      <c r="AT20" s="47"/>
      <c r="AU20" s="49"/>
    </row>
    <row r="21" spans="1:47" s="8" customFormat="1" ht="60" customHeight="1">
      <c r="A21" s="167">
        <v>13</v>
      </c>
      <c r="B21" s="168" t="s">
        <v>133</v>
      </c>
      <c r="C21" s="296" t="s">
        <v>165</v>
      </c>
      <c r="D21" s="244"/>
      <c r="E21" s="245"/>
      <c r="F21" s="5" t="s">
        <v>152</v>
      </c>
      <c r="G21" s="122" t="str">
        <f>VLOOKUP(F21,前書き!$D$12:$K32,3,FALSE)</f>
        <v>入出力の誤設定、入出力ポートのデバイス故障、タイムアウト、カップリング</v>
      </c>
      <c r="H21" s="134" t="s">
        <v>153</v>
      </c>
      <c r="I21" s="133" t="s">
        <v>137</v>
      </c>
      <c r="J21" s="25" t="s">
        <v>138</v>
      </c>
      <c r="K21" s="124" t="s">
        <v>139</v>
      </c>
      <c r="L21" s="100" t="s">
        <v>150</v>
      </c>
      <c r="M21" s="109" t="s">
        <v>117</v>
      </c>
      <c r="N21" s="80" t="s">
        <v>117</v>
      </c>
      <c r="O21" s="80" t="s">
        <v>117</v>
      </c>
      <c r="P21" s="80" t="s">
        <v>117</v>
      </c>
      <c r="Q21" s="80" t="s">
        <v>117</v>
      </c>
      <c r="R21" s="80" t="s">
        <v>117</v>
      </c>
      <c r="S21" s="80" t="s">
        <v>117</v>
      </c>
      <c r="T21" s="81" t="s">
        <v>117</v>
      </c>
      <c r="U21" s="109" t="s">
        <v>117</v>
      </c>
      <c r="V21" s="80" t="s">
        <v>117</v>
      </c>
      <c r="W21" s="80" t="s">
        <v>117</v>
      </c>
      <c r="X21" s="80" t="s">
        <v>117</v>
      </c>
      <c r="Y21" s="81"/>
      <c r="Z21" s="148" t="s">
        <v>141</v>
      </c>
      <c r="AA21" s="120" t="s">
        <v>151</v>
      </c>
      <c r="AB21" s="149" t="s">
        <v>142</v>
      </c>
      <c r="AC21" s="117" t="s">
        <v>142</v>
      </c>
      <c r="AD21" s="145" t="s">
        <v>121</v>
      </c>
      <c r="AE21" s="146"/>
      <c r="AF21" s="146">
        <v>6</v>
      </c>
      <c r="AG21" s="9"/>
      <c r="AH21" s="15"/>
      <c r="AI21" s="40" t="s">
        <v>129</v>
      </c>
      <c r="AJ21" s="72"/>
      <c r="AK21" s="72"/>
      <c r="AL21" s="72"/>
      <c r="AM21" s="72"/>
      <c r="AN21" s="43"/>
      <c r="AO21" s="35"/>
      <c r="AP21" s="35"/>
      <c r="AQ21" s="53"/>
      <c r="AR21" s="50"/>
      <c r="AS21" s="47"/>
      <c r="AT21" s="47"/>
      <c r="AU21" s="49"/>
    </row>
    <row r="22" spans="1:47" s="8" customFormat="1" ht="60" customHeight="1">
      <c r="A22" s="167">
        <v>14</v>
      </c>
      <c r="B22" s="168" t="s">
        <v>133</v>
      </c>
      <c r="C22" s="296" t="s">
        <v>165</v>
      </c>
      <c r="D22" s="244"/>
      <c r="E22" s="245"/>
      <c r="F22" s="5" t="s">
        <v>154</v>
      </c>
      <c r="G22" s="122" t="str">
        <f>VLOOKUP(F22,前書き!$D$12:$K33,3,FALSE)</f>
        <v>振動、断線、ショート</v>
      </c>
      <c r="H22" s="134" t="s">
        <v>149</v>
      </c>
      <c r="I22" s="133" t="s">
        <v>137</v>
      </c>
      <c r="J22" s="25" t="s">
        <v>138</v>
      </c>
      <c r="K22" s="124" t="s">
        <v>139</v>
      </c>
      <c r="L22" s="100" t="s">
        <v>150</v>
      </c>
      <c r="M22" s="109" t="s">
        <v>117</v>
      </c>
      <c r="N22" s="80" t="s">
        <v>117</v>
      </c>
      <c r="O22" s="80" t="s">
        <v>117</v>
      </c>
      <c r="P22" s="80" t="s">
        <v>117</v>
      </c>
      <c r="Q22" s="80" t="s">
        <v>117</v>
      </c>
      <c r="R22" s="80" t="s">
        <v>117</v>
      </c>
      <c r="S22" s="80" t="s">
        <v>117</v>
      </c>
      <c r="T22" s="81" t="s">
        <v>117</v>
      </c>
      <c r="U22" s="109" t="s">
        <v>117</v>
      </c>
      <c r="V22" s="80" t="s">
        <v>117</v>
      </c>
      <c r="W22" s="80" t="s">
        <v>117</v>
      </c>
      <c r="X22" s="80" t="s">
        <v>117</v>
      </c>
      <c r="Y22" s="81"/>
      <c r="Z22" s="148" t="s">
        <v>141</v>
      </c>
      <c r="AA22" s="120" t="s">
        <v>151</v>
      </c>
      <c r="AB22" s="149" t="s">
        <v>142</v>
      </c>
      <c r="AC22" s="117" t="s">
        <v>142</v>
      </c>
      <c r="AD22" s="145" t="s">
        <v>121</v>
      </c>
      <c r="AE22" s="146"/>
      <c r="AF22" s="146">
        <v>2</v>
      </c>
      <c r="AG22" s="9"/>
      <c r="AH22" s="15"/>
      <c r="AI22" s="40" t="s">
        <v>129</v>
      </c>
      <c r="AJ22" s="72"/>
      <c r="AK22" s="72"/>
      <c r="AL22" s="72"/>
      <c r="AM22" s="72"/>
      <c r="AN22" s="43"/>
      <c r="AO22" s="35"/>
      <c r="AP22" s="35"/>
      <c r="AQ22" s="53"/>
      <c r="AR22" s="50"/>
      <c r="AS22" s="47"/>
      <c r="AT22" s="47"/>
      <c r="AU22" s="49"/>
    </row>
    <row r="23" spans="1:47" s="8" customFormat="1" ht="60" customHeight="1">
      <c r="A23" s="167">
        <v>15</v>
      </c>
      <c r="B23" s="168" t="s">
        <v>133</v>
      </c>
      <c r="C23" s="296" t="s">
        <v>165</v>
      </c>
      <c r="D23" s="244"/>
      <c r="E23" s="245"/>
      <c r="F23" s="5" t="s">
        <v>42</v>
      </c>
      <c r="G23" s="122" t="str">
        <f>VLOOKUP(F23,前書き!$D$12:$K34,3,FALSE)</f>
        <v>エラー，意図しないプロセス外動作</v>
      </c>
      <c r="H23" s="134" t="s">
        <v>155</v>
      </c>
      <c r="I23" s="133" t="s">
        <v>137</v>
      </c>
      <c r="J23" s="25" t="s">
        <v>138</v>
      </c>
      <c r="K23" s="124" t="s">
        <v>139</v>
      </c>
      <c r="L23" s="100" t="s">
        <v>150</v>
      </c>
      <c r="M23" s="109" t="s">
        <v>117</v>
      </c>
      <c r="N23" s="80" t="s">
        <v>117</v>
      </c>
      <c r="O23" s="80" t="s">
        <v>117</v>
      </c>
      <c r="P23" s="80" t="s">
        <v>117</v>
      </c>
      <c r="Q23" s="80" t="s">
        <v>117</v>
      </c>
      <c r="R23" s="80" t="s">
        <v>117</v>
      </c>
      <c r="S23" s="80" t="s">
        <v>117</v>
      </c>
      <c r="T23" s="81" t="s">
        <v>117</v>
      </c>
      <c r="U23" s="109" t="s">
        <v>117</v>
      </c>
      <c r="V23" s="80" t="s">
        <v>117</v>
      </c>
      <c r="W23" s="80" t="s">
        <v>117</v>
      </c>
      <c r="X23" s="80" t="s">
        <v>117</v>
      </c>
      <c r="Y23" s="81"/>
      <c r="Z23" s="148" t="s">
        <v>141</v>
      </c>
      <c r="AA23" s="120" t="s">
        <v>142</v>
      </c>
      <c r="AB23" s="149" t="s">
        <v>142</v>
      </c>
      <c r="AC23" s="117" t="s">
        <v>142</v>
      </c>
      <c r="AD23" s="145" t="s">
        <v>121</v>
      </c>
      <c r="AE23" s="146"/>
      <c r="AF23" s="146">
        <v>1</v>
      </c>
      <c r="AG23" s="9"/>
      <c r="AH23" s="15"/>
      <c r="AI23" s="40" t="s">
        <v>129</v>
      </c>
      <c r="AJ23" s="72"/>
      <c r="AK23" s="72"/>
      <c r="AL23" s="72"/>
      <c r="AM23" s="72"/>
      <c r="AN23" s="43"/>
      <c r="AO23" s="35"/>
      <c r="AP23" s="35"/>
      <c r="AQ23" s="53"/>
      <c r="AR23" s="50"/>
      <c r="AS23" s="47"/>
      <c r="AT23" s="47"/>
      <c r="AU23" s="49"/>
    </row>
    <row r="24" spans="1:47" s="8" customFormat="1" ht="60" customHeight="1">
      <c r="A24" s="167">
        <v>16</v>
      </c>
      <c r="B24" s="168" t="s">
        <v>133</v>
      </c>
      <c r="C24" s="296" t="s">
        <v>165</v>
      </c>
      <c r="D24" s="244"/>
      <c r="E24" s="245"/>
      <c r="F24" s="5" t="s">
        <v>46</v>
      </c>
      <c r="G24" s="122" t="str">
        <f>VLOOKUP(F24,前書き!$D$12:$K35,3,FALSE)</f>
        <v>エラー，乗っ取り</v>
      </c>
      <c r="H24" s="134" t="s">
        <v>156</v>
      </c>
      <c r="I24" s="133" t="s">
        <v>137</v>
      </c>
      <c r="J24" s="25" t="s">
        <v>138</v>
      </c>
      <c r="K24" s="124" t="s">
        <v>157</v>
      </c>
      <c r="L24" s="100" t="s">
        <v>158</v>
      </c>
      <c r="M24" s="109" t="s">
        <v>117</v>
      </c>
      <c r="N24" s="80" t="s">
        <v>117</v>
      </c>
      <c r="O24" s="80" t="s">
        <v>117</v>
      </c>
      <c r="P24" s="80" t="s">
        <v>117</v>
      </c>
      <c r="Q24" s="80" t="s">
        <v>117</v>
      </c>
      <c r="R24" s="80" t="s">
        <v>117</v>
      </c>
      <c r="S24" s="80" t="s">
        <v>117</v>
      </c>
      <c r="T24" s="81" t="s">
        <v>117</v>
      </c>
      <c r="U24" s="109" t="s">
        <v>117</v>
      </c>
      <c r="V24" s="80" t="s">
        <v>117</v>
      </c>
      <c r="W24" s="80" t="s">
        <v>117</v>
      </c>
      <c r="X24" s="80" t="s">
        <v>117</v>
      </c>
      <c r="Y24" s="81"/>
      <c r="Z24" s="148" t="s">
        <v>141</v>
      </c>
      <c r="AA24" s="120" t="s">
        <v>142</v>
      </c>
      <c r="AB24" s="149" t="s">
        <v>142</v>
      </c>
      <c r="AC24" s="117" t="s">
        <v>142</v>
      </c>
      <c r="AD24" s="145" t="s">
        <v>121</v>
      </c>
      <c r="AE24" s="146"/>
      <c r="AF24" s="177"/>
      <c r="AG24" s="9"/>
      <c r="AH24" s="15"/>
      <c r="AI24" s="40" t="s">
        <v>129</v>
      </c>
      <c r="AJ24" s="72"/>
      <c r="AK24" s="72"/>
      <c r="AL24" s="72"/>
      <c r="AM24" s="72"/>
      <c r="AN24" s="43"/>
      <c r="AO24" s="35"/>
      <c r="AP24" s="35"/>
      <c r="AQ24" s="53"/>
      <c r="AR24" s="50"/>
      <c r="AS24" s="47"/>
      <c r="AT24" s="47"/>
      <c r="AU24" s="49"/>
    </row>
    <row r="25" spans="1:47" s="8" customFormat="1" ht="60" customHeight="1">
      <c r="A25" s="167">
        <v>17</v>
      </c>
      <c r="B25" s="168" t="s">
        <v>133</v>
      </c>
      <c r="C25" s="296" t="s">
        <v>165</v>
      </c>
      <c r="D25" s="244"/>
      <c r="E25" s="245"/>
      <c r="F25" s="5" t="s">
        <v>50</v>
      </c>
      <c r="G25" s="122" t="str">
        <f>VLOOKUP(F25,前書き!$D$12:$K36,3,FALSE)</f>
        <v>エラー，意図しない書き換わり，ハードウェア故障を伴わない外乱・攻撃等</v>
      </c>
      <c r="H25" s="134" t="s">
        <v>120</v>
      </c>
      <c r="I25" s="133" t="s">
        <v>137</v>
      </c>
      <c r="J25" s="25" t="s">
        <v>138</v>
      </c>
      <c r="K25" s="124" t="s">
        <v>139</v>
      </c>
      <c r="L25" s="100" t="s">
        <v>150</v>
      </c>
      <c r="M25" s="109" t="s">
        <v>117</v>
      </c>
      <c r="N25" s="80" t="s">
        <v>117</v>
      </c>
      <c r="O25" s="80" t="s">
        <v>117</v>
      </c>
      <c r="P25" s="80" t="s">
        <v>117</v>
      </c>
      <c r="Q25" s="80" t="s">
        <v>117</v>
      </c>
      <c r="R25" s="80" t="s">
        <v>117</v>
      </c>
      <c r="S25" s="80" t="s">
        <v>117</v>
      </c>
      <c r="T25" s="81" t="s">
        <v>117</v>
      </c>
      <c r="U25" s="109" t="s">
        <v>117</v>
      </c>
      <c r="V25" s="80" t="s">
        <v>117</v>
      </c>
      <c r="W25" s="80" t="s">
        <v>117</v>
      </c>
      <c r="X25" s="80" t="s">
        <v>117</v>
      </c>
      <c r="Y25" s="81"/>
      <c r="Z25" s="148" t="s">
        <v>141</v>
      </c>
      <c r="AA25" s="120" t="s">
        <v>146</v>
      </c>
      <c r="AB25" s="149" t="s">
        <v>147</v>
      </c>
      <c r="AC25" s="117" t="s">
        <v>148</v>
      </c>
      <c r="AD25" s="145" t="s">
        <v>121</v>
      </c>
      <c r="AE25" s="146"/>
      <c r="AF25" s="146">
        <v>5</v>
      </c>
      <c r="AG25" s="9"/>
      <c r="AH25" s="15" t="s">
        <v>160</v>
      </c>
      <c r="AI25" s="40" t="s">
        <v>129</v>
      </c>
      <c r="AJ25" s="72"/>
      <c r="AK25" s="72"/>
      <c r="AL25" s="72"/>
      <c r="AM25" s="72"/>
      <c r="AN25" s="43"/>
      <c r="AO25" s="35"/>
      <c r="AP25" s="35"/>
      <c r="AQ25" s="53"/>
      <c r="AR25" s="50"/>
      <c r="AS25" s="47"/>
      <c r="AT25" s="47"/>
      <c r="AU25" s="49"/>
    </row>
    <row r="26" spans="1:47" s="8" customFormat="1" ht="71.25">
      <c r="A26" s="167">
        <v>18</v>
      </c>
      <c r="B26" s="168" t="s">
        <v>133</v>
      </c>
      <c r="C26" s="296" t="s">
        <v>165</v>
      </c>
      <c r="D26" s="244"/>
      <c r="E26" s="245"/>
      <c r="F26" s="5" t="s">
        <v>161</v>
      </c>
      <c r="G26" s="122" t="str">
        <f>VLOOKUP(F26,前書き!$D$12:$K37,3,FALSE)</f>
        <v>通信路における伝送情報の品質低下，劣化</v>
      </c>
      <c r="H26" s="134" t="s">
        <v>162</v>
      </c>
      <c r="I26" s="133" t="s">
        <v>159</v>
      </c>
      <c r="J26" s="25" t="s">
        <v>163</v>
      </c>
      <c r="K26" s="124" t="s">
        <v>139</v>
      </c>
      <c r="L26" s="100" t="s">
        <v>150</v>
      </c>
      <c r="M26" s="109" t="s">
        <v>117</v>
      </c>
      <c r="N26" s="80" t="s">
        <v>117</v>
      </c>
      <c r="O26" s="80" t="s">
        <v>117</v>
      </c>
      <c r="P26" s="80" t="s">
        <v>117</v>
      </c>
      <c r="Q26" s="80" t="s">
        <v>117</v>
      </c>
      <c r="R26" s="80" t="s">
        <v>117</v>
      </c>
      <c r="S26" s="80" t="s">
        <v>117</v>
      </c>
      <c r="T26" s="81" t="s">
        <v>117</v>
      </c>
      <c r="U26" s="109" t="s">
        <v>117</v>
      </c>
      <c r="V26" s="80" t="s">
        <v>117</v>
      </c>
      <c r="W26" s="80" t="s">
        <v>117</v>
      </c>
      <c r="X26" s="80" t="s">
        <v>117</v>
      </c>
      <c r="Y26" s="81"/>
      <c r="Z26" s="148" t="s">
        <v>141</v>
      </c>
      <c r="AA26" s="120" t="s">
        <v>120</v>
      </c>
      <c r="AB26" s="149" t="s">
        <v>120</v>
      </c>
      <c r="AC26" s="117" t="s">
        <v>120</v>
      </c>
      <c r="AD26" s="145" t="s">
        <v>121</v>
      </c>
      <c r="AE26" s="146"/>
      <c r="AF26" s="146">
        <v>5</v>
      </c>
      <c r="AG26" s="9"/>
      <c r="AH26" s="15" t="s">
        <v>164</v>
      </c>
      <c r="AI26" s="40" t="s">
        <v>129</v>
      </c>
      <c r="AJ26" s="72"/>
      <c r="AK26" s="72"/>
      <c r="AL26" s="72"/>
      <c r="AM26" s="72"/>
      <c r="AN26" s="43"/>
      <c r="AO26" s="35"/>
      <c r="AP26" s="35"/>
      <c r="AQ26" s="53"/>
      <c r="AR26" s="50"/>
      <c r="AS26" s="47"/>
      <c r="AT26" s="47"/>
      <c r="AU26" s="49"/>
    </row>
    <row r="27" spans="1:47" s="8" customFormat="1" ht="57">
      <c r="A27" s="167">
        <v>19</v>
      </c>
      <c r="B27" s="168" t="s">
        <v>133</v>
      </c>
      <c r="C27" s="293" t="s">
        <v>166</v>
      </c>
      <c r="D27" s="213"/>
      <c r="E27" s="214"/>
      <c r="F27" s="5" t="s">
        <v>135</v>
      </c>
      <c r="G27" s="122" t="str">
        <f>VLOOKUP(F27,前書き!$D$12:$K29,3,FALSE)</f>
        <v>定格外の電圧・電流、電源の瞬断</v>
      </c>
      <c r="H27" s="134" t="s">
        <v>167</v>
      </c>
      <c r="I27" s="119"/>
      <c r="J27" s="10"/>
      <c r="K27" s="124" t="s">
        <v>139</v>
      </c>
      <c r="L27" s="100" t="s">
        <v>150</v>
      </c>
      <c r="M27" s="109" t="s">
        <v>117</v>
      </c>
      <c r="N27" s="80" t="s">
        <v>117</v>
      </c>
      <c r="O27" s="80" t="s">
        <v>117</v>
      </c>
      <c r="P27" s="80" t="s">
        <v>117</v>
      </c>
      <c r="Q27" s="80" t="s">
        <v>117</v>
      </c>
      <c r="R27" s="80" t="s">
        <v>117</v>
      </c>
      <c r="S27" s="80" t="s">
        <v>117</v>
      </c>
      <c r="T27" s="81" t="s">
        <v>117</v>
      </c>
      <c r="U27" s="109" t="s">
        <v>117</v>
      </c>
      <c r="V27" s="80" t="s">
        <v>117</v>
      </c>
      <c r="W27" s="80" t="s">
        <v>117</v>
      </c>
      <c r="X27" s="80" t="s">
        <v>117</v>
      </c>
      <c r="Y27" s="81"/>
      <c r="Z27" s="148" t="s">
        <v>141</v>
      </c>
      <c r="AA27" s="120" t="s">
        <v>146</v>
      </c>
      <c r="AB27" s="149" t="s">
        <v>147</v>
      </c>
      <c r="AC27" s="117" t="s">
        <v>148</v>
      </c>
      <c r="AD27" s="145" t="s">
        <v>121</v>
      </c>
      <c r="AE27" s="146"/>
      <c r="AF27" s="146">
        <v>7</v>
      </c>
      <c r="AG27" s="9"/>
      <c r="AH27" s="15" t="s">
        <v>168</v>
      </c>
      <c r="AI27" s="38"/>
      <c r="AJ27" s="72"/>
      <c r="AK27" s="72"/>
      <c r="AL27" s="72"/>
      <c r="AM27" s="72"/>
      <c r="AN27" s="43"/>
      <c r="AO27" s="35"/>
      <c r="AP27" s="35"/>
      <c r="AQ27" s="53"/>
      <c r="AR27" s="50"/>
      <c r="AS27" s="47"/>
      <c r="AT27" s="47"/>
      <c r="AU27" s="49"/>
    </row>
    <row r="28" spans="1:47" s="8" customFormat="1" ht="42.75">
      <c r="A28" s="167">
        <v>20</v>
      </c>
      <c r="B28" s="168" t="s">
        <v>133</v>
      </c>
      <c r="C28" s="293" t="s">
        <v>166</v>
      </c>
      <c r="D28" s="213"/>
      <c r="E28" s="214"/>
      <c r="F28" s="5" t="s">
        <v>111</v>
      </c>
      <c r="G28" s="122" t="str">
        <f>VLOOKUP(F28,前書き!$D$12:$K30,3,FALSE)</f>
        <v>外部からの衝撃・振動、外部からの浸水によるショート、経年劣化、構成部品などの不具合</v>
      </c>
      <c r="H28" s="134" t="s">
        <v>169</v>
      </c>
      <c r="I28" s="119"/>
      <c r="J28" s="10"/>
      <c r="K28" s="124" t="s">
        <v>139</v>
      </c>
      <c r="L28" s="100" t="s">
        <v>150</v>
      </c>
      <c r="M28" s="109" t="s">
        <v>117</v>
      </c>
      <c r="N28" s="80" t="s">
        <v>117</v>
      </c>
      <c r="O28" s="80" t="s">
        <v>117</v>
      </c>
      <c r="P28" s="80" t="s">
        <v>117</v>
      </c>
      <c r="Q28" s="80" t="s">
        <v>117</v>
      </c>
      <c r="R28" s="80" t="s">
        <v>117</v>
      </c>
      <c r="S28" s="80" t="s">
        <v>117</v>
      </c>
      <c r="T28" s="81" t="s">
        <v>117</v>
      </c>
      <c r="U28" s="109" t="s">
        <v>117</v>
      </c>
      <c r="V28" s="80" t="s">
        <v>117</v>
      </c>
      <c r="W28" s="80" t="s">
        <v>117</v>
      </c>
      <c r="X28" s="80" t="s">
        <v>117</v>
      </c>
      <c r="Y28" s="81"/>
      <c r="Z28" s="148" t="s">
        <v>141</v>
      </c>
      <c r="AA28" s="120" t="s">
        <v>146</v>
      </c>
      <c r="AB28" s="149" t="s">
        <v>147</v>
      </c>
      <c r="AC28" s="117" t="s">
        <v>148</v>
      </c>
      <c r="AD28" s="145" t="s">
        <v>121</v>
      </c>
      <c r="AE28" s="146"/>
      <c r="AF28" s="146">
        <v>5</v>
      </c>
      <c r="AG28" s="10"/>
      <c r="AH28" s="15" t="s">
        <v>168</v>
      </c>
      <c r="AI28" s="38"/>
      <c r="AJ28" s="72"/>
      <c r="AK28" s="72"/>
      <c r="AL28" s="72"/>
      <c r="AM28" s="72"/>
      <c r="AN28" s="43"/>
      <c r="AO28" s="35"/>
      <c r="AP28" s="35"/>
      <c r="AQ28" s="53"/>
      <c r="AR28" s="50"/>
      <c r="AS28" s="47"/>
      <c r="AT28" s="47"/>
      <c r="AU28" s="49"/>
    </row>
    <row r="29" spans="1:47" s="8" customFormat="1" ht="28.5">
      <c r="A29" s="167">
        <v>21</v>
      </c>
      <c r="B29" s="168" t="s">
        <v>133</v>
      </c>
      <c r="C29" s="293" t="s">
        <v>166</v>
      </c>
      <c r="D29" s="213"/>
      <c r="E29" s="214"/>
      <c r="F29" s="5" t="s">
        <v>152</v>
      </c>
      <c r="G29" s="122" t="str">
        <f>VLOOKUP(F29,前書き!$D$12:$K31,3,FALSE)</f>
        <v>入出力の誤設定、入出力ポートのデバイス故障、タイムアウト、カップリング</v>
      </c>
      <c r="H29" s="134" t="s">
        <v>169</v>
      </c>
      <c r="I29" s="119"/>
      <c r="J29" s="10"/>
      <c r="K29" s="124" t="s">
        <v>139</v>
      </c>
      <c r="L29" s="100" t="s">
        <v>150</v>
      </c>
      <c r="M29" s="109" t="s">
        <v>117</v>
      </c>
      <c r="N29" s="80" t="s">
        <v>117</v>
      </c>
      <c r="O29" s="80" t="s">
        <v>117</v>
      </c>
      <c r="P29" s="80" t="s">
        <v>117</v>
      </c>
      <c r="Q29" s="80" t="s">
        <v>117</v>
      </c>
      <c r="R29" s="80" t="s">
        <v>117</v>
      </c>
      <c r="S29" s="80" t="s">
        <v>117</v>
      </c>
      <c r="T29" s="81" t="s">
        <v>117</v>
      </c>
      <c r="U29" s="109" t="s">
        <v>117</v>
      </c>
      <c r="V29" s="80" t="s">
        <v>117</v>
      </c>
      <c r="W29" s="80" t="s">
        <v>117</v>
      </c>
      <c r="X29" s="80" t="s">
        <v>117</v>
      </c>
      <c r="Y29" s="81"/>
      <c r="Z29" s="148" t="s">
        <v>141</v>
      </c>
      <c r="AA29" s="120" t="s">
        <v>146</v>
      </c>
      <c r="AB29" s="149" t="s">
        <v>147</v>
      </c>
      <c r="AC29" s="117" t="s">
        <v>148</v>
      </c>
      <c r="AD29" s="145" t="s">
        <v>121</v>
      </c>
      <c r="AE29" s="146"/>
      <c r="AF29" s="146">
        <v>6</v>
      </c>
      <c r="AG29" s="10"/>
      <c r="AH29" s="15" t="s">
        <v>168</v>
      </c>
      <c r="AI29" s="38"/>
      <c r="AJ29" s="72"/>
      <c r="AK29" s="72"/>
      <c r="AL29" s="72"/>
      <c r="AM29" s="72"/>
      <c r="AN29" s="43"/>
      <c r="AO29" s="35"/>
      <c r="AP29" s="35"/>
      <c r="AQ29" s="53"/>
      <c r="AR29" s="50"/>
      <c r="AS29" s="47"/>
      <c r="AT29" s="47"/>
      <c r="AU29" s="49"/>
    </row>
    <row r="30" spans="1:47" s="8" customFormat="1" ht="28.5">
      <c r="A30" s="167">
        <v>22</v>
      </c>
      <c r="B30" s="168" t="s">
        <v>133</v>
      </c>
      <c r="C30" s="293" t="s">
        <v>166</v>
      </c>
      <c r="D30" s="213"/>
      <c r="E30" s="214"/>
      <c r="F30" s="5" t="s">
        <v>170</v>
      </c>
      <c r="G30" s="122" t="str">
        <f>VLOOKUP(F30,前書き!$D$12:$K32,3,FALSE)</f>
        <v>センテンス異常、ステイタス異常</v>
      </c>
      <c r="H30" s="134" t="s">
        <v>171</v>
      </c>
      <c r="I30" s="119"/>
      <c r="J30" s="10"/>
      <c r="K30" s="124" t="s">
        <v>172</v>
      </c>
      <c r="L30" s="100" t="s">
        <v>150</v>
      </c>
      <c r="M30" s="109" t="s">
        <v>117</v>
      </c>
      <c r="N30" s="80" t="s">
        <v>117</v>
      </c>
      <c r="O30" s="80" t="s">
        <v>117</v>
      </c>
      <c r="P30" s="80" t="s">
        <v>117</v>
      </c>
      <c r="Q30" s="80" t="s">
        <v>117</v>
      </c>
      <c r="R30" s="80" t="s">
        <v>117</v>
      </c>
      <c r="S30" s="80" t="s">
        <v>117</v>
      </c>
      <c r="T30" s="81" t="s">
        <v>117</v>
      </c>
      <c r="U30" s="109" t="s">
        <v>117</v>
      </c>
      <c r="V30" s="80" t="s">
        <v>117</v>
      </c>
      <c r="W30" s="80" t="s">
        <v>117</v>
      </c>
      <c r="X30" s="80" t="s">
        <v>117</v>
      </c>
      <c r="Y30" s="81"/>
      <c r="Z30" s="148" t="s">
        <v>141</v>
      </c>
      <c r="AA30" s="120" t="s">
        <v>146</v>
      </c>
      <c r="AB30" s="149" t="s">
        <v>147</v>
      </c>
      <c r="AC30" s="117" t="s">
        <v>148</v>
      </c>
      <c r="AD30" s="145" t="s">
        <v>121</v>
      </c>
      <c r="AE30" s="146"/>
      <c r="AF30" s="146">
        <v>5</v>
      </c>
      <c r="AG30" s="10"/>
      <c r="AH30" s="15"/>
      <c r="AI30" s="38"/>
      <c r="AJ30" s="72"/>
      <c r="AK30" s="72"/>
      <c r="AL30" s="72"/>
      <c r="AM30" s="72"/>
      <c r="AN30" s="43"/>
      <c r="AO30" s="35"/>
      <c r="AP30" s="35"/>
      <c r="AQ30" s="53"/>
      <c r="AR30" s="50"/>
      <c r="AS30" s="47"/>
      <c r="AT30" s="47"/>
      <c r="AU30" s="49"/>
    </row>
    <row r="31" spans="1:47" s="8" customFormat="1" ht="57">
      <c r="A31" s="167">
        <v>23</v>
      </c>
      <c r="B31" s="168" t="s">
        <v>133</v>
      </c>
      <c r="C31" s="293" t="s">
        <v>166</v>
      </c>
      <c r="D31" s="294"/>
      <c r="E31" s="295"/>
      <c r="F31" s="5" t="s">
        <v>170</v>
      </c>
      <c r="G31" s="122" t="str">
        <f>VLOOKUP(F31,前書き!$D$12:$K31,3,FALSE)</f>
        <v>センテンス異常、ステイタス異常</v>
      </c>
      <c r="H31" s="134" t="s">
        <v>173</v>
      </c>
      <c r="I31" s="119"/>
      <c r="J31" s="10"/>
      <c r="K31" s="124" t="s">
        <v>174</v>
      </c>
      <c r="L31" s="100" t="s">
        <v>175</v>
      </c>
      <c r="M31" s="109" t="s">
        <v>117</v>
      </c>
      <c r="N31" s="80" t="s">
        <v>117</v>
      </c>
      <c r="O31" s="80" t="s">
        <v>117</v>
      </c>
      <c r="P31" s="80" t="s">
        <v>117</v>
      </c>
      <c r="Q31" s="80" t="s">
        <v>117</v>
      </c>
      <c r="R31" s="80" t="s">
        <v>117</v>
      </c>
      <c r="S31" s="80" t="s">
        <v>117</v>
      </c>
      <c r="T31" s="81" t="s">
        <v>117</v>
      </c>
      <c r="U31" s="109" t="s">
        <v>117</v>
      </c>
      <c r="V31" s="80" t="s">
        <v>117</v>
      </c>
      <c r="W31" s="80" t="s">
        <v>117</v>
      </c>
      <c r="X31" s="80" t="s">
        <v>117</v>
      </c>
      <c r="Y31" s="81"/>
      <c r="Z31" s="148" t="s">
        <v>141</v>
      </c>
      <c r="AA31" s="120" t="s">
        <v>120</v>
      </c>
      <c r="AB31" s="149" t="s">
        <v>120</v>
      </c>
      <c r="AC31" s="117" t="s">
        <v>120</v>
      </c>
      <c r="AD31" s="145" t="s">
        <v>121</v>
      </c>
      <c r="AE31" s="146"/>
      <c r="AF31" s="146">
        <v>5</v>
      </c>
      <c r="AG31" s="10"/>
      <c r="AH31" s="15" t="s">
        <v>176</v>
      </c>
      <c r="AI31" s="38"/>
      <c r="AJ31" s="72"/>
      <c r="AK31" s="72"/>
      <c r="AL31" s="72"/>
      <c r="AM31" s="72"/>
      <c r="AN31" s="43"/>
      <c r="AO31" s="35"/>
      <c r="AP31" s="35"/>
      <c r="AQ31" s="53"/>
      <c r="AR31" s="50"/>
      <c r="AS31" s="47"/>
      <c r="AT31" s="47"/>
      <c r="AU31" s="49"/>
    </row>
    <row r="32" spans="1:47" s="8" customFormat="1" ht="99.75">
      <c r="A32" s="167">
        <v>24</v>
      </c>
      <c r="B32" s="168" t="s">
        <v>133</v>
      </c>
      <c r="C32" s="293" t="s">
        <v>166</v>
      </c>
      <c r="D32" s="294"/>
      <c r="E32" s="295"/>
      <c r="F32" s="5" t="s">
        <v>42</v>
      </c>
      <c r="G32" s="122" t="str">
        <f>VLOOKUP(F32,前書き!$D$12:$K31,3,FALSE)</f>
        <v>エラー，意図しないプロセス外動作</v>
      </c>
      <c r="H32" s="134" t="s">
        <v>177</v>
      </c>
      <c r="I32" s="119"/>
      <c r="J32" s="10"/>
      <c r="K32" s="124" t="s">
        <v>139</v>
      </c>
      <c r="L32" s="100" t="s">
        <v>178</v>
      </c>
      <c r="M32" s="109" t="s">
        <v>117</v>
      </c>
      <c r="N32" s="80" t="s">
        <v>117</v>
      </c>
      <c r="O32" s="80" t="s">
        <v>117</v>
      </c>
      <c r="P32" s="80" t="s">
        <v>117</v>
      </c>
      <c r="Q32" s="80" t="s">
        <v>117</v>
      </c>
      <c r="R32" s="80" t="s">
        <v>117</v>
      </c>
      <c r="S32" s="80" t="s">
        <v>117</v>
      </c>
      <c r="T32" s="81" t="s">
        <v>117</v>
      </c>
      <c r="U32" s="109" t="s">
        <v>117</v>
      </c>
      <c r="V32" s="80" t="s">
        <v>117</v>
      </c>
      <c r="W32" s="80" t="s">
        <v>117</v>
      </c>
      <c r="X32" s="80" t="s">
        <v>117</v>
      </c>
      <c r="Y32" s="81"/>
      <c r="Z32" s="148" t="s">
        <v>141</v>
      </c>
      <c r="AA32" s="120" t="s">
        <v>120</v>
      </c>
      <c r="AB32" s="149" t="s">
        <v>120</v>
      </c>
      <c r="AC32" s="117" t="s">
        <v>120</v>
      </c>
      <c r="AD32" s="145" t="s">
        <v>121</v>
      </c>
      <c r="AE32" s="146"/>
      <c r="AF32" s="146">
        <v>6</v>
      </c>
      <c r="AG32" s="10"/>
      <c r="AH32" s="15"/>
      <c r="AI32" s="38"/>
      <c r="AJ32" s="72"/>
      <c r="AK32" s="72"/>
      <c r="AL32" s="72"/>
      <c r="AM32" s="72"/>
      <c r="AN32" s="43"/>
      <c r="AO32" s="35"/>
      <c r="AP32" s="35"/>
      <c r="AQ32" s="53"/>
      <c r="AR32" s="50"/>
      <c r="AS32" s="47"/>
      <c r="AT32" s="47"/>
      <c r="AU32" s="49"/>
    </row>
    <row r="33" spans="1:47" s="8" customFormat="1" ht="71.25">
      <c r="A33" s="167">
        <v>25</v>
      </c>
      <c r="B33" s="168" t="s">
        <v>133</v>
      </c>
      <c r="C33" s="293" t="s">
        <v>166</v>
      </c>
      <c r="D33" s="294"/>
      <c r="E33" s="295"/>
      <c r="F33" s="5" t="s">
        <v>46</v>
      </c>
      <c r="G33" s="122" t="str">
        <f>VLOOKUP(F33,前書き!$D$12:$K31,3,FALSE)</f>
        <v>エラー，乗っ取り</v>
      </c>
      <c r="H33" s="134" t="s">
        <v>179</v>
      </c>
      <c r="I33" s="119"/>
      <c r="J33" s="10"/>
      <c r="K33" s="124" t="s">
        <v>180</v>
      </c>
      <c r="L33" s="100" t="s">
        <v>158</v>
      </c>
      <c r="M33" s="109" t="s">
        <v>117</v>
      </c>
      <c r="N33" s="80" t="s">
        <v>117</v>
      </c>
      <c r="O33" s="80" t="s">
        <v>117</v>
      </c>
      <c r="P33" s="80" t="s">
        <v>117</v>
      </c>
      <c r="Q33" s="80" t="s">
        <v>117</v>
      </c>
      <c r="R33" s="80" t="s">
        <v>117</v>
      </c>
      <c r="S33" s="80" t="s">
        <v>117</v>
      </c>
      <c r="T33" s="81" t="s">
        <v>117</v>
      </c>
      <c r="U33" s="109" t="s">
        <v>117</v>
      </c>
      <c r="V33" s="80" t="s">
        <v>117</v>
      </c>
      <c r="W33" s="80" t="s">
        <v>117</v>
      </c>
      <c r="X33" s="80" t="s">
        <v>117</v>
      </c>
      <c r="Y33" s="81"/>
      <c r="Z33" s="148" t="s">
        <v>141</v>
      </c>
      <c r="AA33" s="120" t="s">
        <v>120</v>
      </c>
      <c r="AB33" s="149" t="s">
        <v>120</v>
      </c>
      <c r="AC33" s="117" t="s">
        <v>120</v>
      </c>
      <c r="AD33" s="145" t="s">
        <v>121</v>
      </c>
      <c r="AE33" s="146"/>
      <c r="AF33" s="177"/>
      <c r="AG33" s="10"/>
      <c r="AH33" s="15" t="s">
        <v>181</v>
      </c>
      <c r="AI33" s="38"/>
      <c r="AJ33" s="72"/>
      <c r="AK33" s="72"/>
      <c r="AL33" s="72"/>
      <c r="AM33" s="72"/>
      <c r="AN33" s="43"/>
      <c r="AO33" s="35"/>
      <c r="AP33" s="35"/>
      <c r="AQ33" s="53"/>
      <c r="AR33" s="50"/>
      <c r="AS33" s="47"/>
      <c r="AT33" s="47"/>
      <c r="AU33" s="49"/>
    </row>
    <row r="34" spans="1:47" s="8" customFormat="1" ht="28.5">
      <c r="A34" s="167">
        <v>26</v>
      </c>
      <c r="B34" s="168" t="s">
        <v>133</v>
      </c>
      <c r="C34" s="293" t="s">
        <v>166</v>
      </c>
      <c r="D34" s="294"/>
      <c r="E34" s="295"/>
      <c r="F34" s="5" t="s">
        <v>50</v>
      </c>
      <c r="G34" s="122" t="str">
        <f>VLOOKUP(F34,前書き!$D$12:$K32,3,FALSE)</f>
        <v>エラー，意図しない書き換わり，ハードウェア故障を伴わない外乱・攻撃等</v>
      </c>
      <c r="H34" s="134" t="s">
        <v>182</v>
      </c>
      <c r="I34" s="119"/>
      <c r="J34" s="10"/>
      <c r="K34" s="124" t="s">
        <v>139</v>
      </c>
      <c r="L34" s="100" t="s">
        <v>178</v>
      </c>
      <c r="M34" s="109" t="s">
        <v>117</v>
      </c>
      <c r="N34" s="80" t="s">
        <v>117</v>
      </c>
      <c r="O34" s="80" t="s">
        <v>117</v>
      </c>
      <c r="P34" s="80" t="s">
        <v>117</v>
      </c>
      <c r="Q34" s="80" t="s">
        <v>117</v>
      </c>
      <c r="R34" s="80" t="s">
        <v>117</v>
      </c>
      <c r="S34" s="80" t="s">
        <v>117</v>
      </c>
      <c r="T34" s="81" t="s">
        <v>117</v>
      </c>
      <c r="U34" s="109" t="s">
        <v>117</v>
      </c>
      <c r="V34" s="80" t="s">
        <v>117</v>
      </c>
      <c r="W34" s="80" t="s">
        <v>117</v>
      </c>
      <c r="X34" s="80" t="s">
        <v>117</v>
      </c>
      <c r="Y34" s="81"/>
      <c r="Z34" s="148" t="s">
        <v>141</v>
      </c>
      <c r="AA34" s="120" t="s">
        <v>120</v>
      </c>
      <c r="AB34" s="149" t="s">
        <v>120</v>
      </c>
      <c r="AC34" s="117" t="s">
        <v>120</v>
      </c>
      <c r="AD34" s="145" t="s">
        <v>121</v>
      </c>
      <c r="AE34" s="146"/>
      <c r="AF34" s="146">
        <v>5</v>
      </c>
      <c r="AG34" s="10"/>
      <c r="AH34" s="15"/>
      <c r="AI34" s="38"/>
      <c r="AJ34" s="72"/>
      <c r="AK34" s="72"/>
      <c r="AL34" s="72"/>
      <c r="AM34" s="72"/>
      <c r="AN34" s="43"/>
      <c r="AO34" s="35"/>
      <c r="AP34" s="35"/>
      <c r="AQ34" s="53"/>
      <c r="AR34" s="50"/>
      <c r="AS34" s="47"/>
      <c r="AT34" s="47"/>
      <c r="AU34" s="49"/>
    </row>
    <row r="35" spans="1:47" s="8" customFormat="1" ht="28.5">
      <c r="A35" s="167">
        <v>27</v>
      </c>
      <c r="B35" s="168" t="s">
        <v>133</v>
      </c>
      <c r="C35" s="293" t="s">
        <v>166</v>
      </c>
      <c r="D35" s="294"/>
      <c r="E35" s="295"/>
      <c r="F35" s="5" t="s">
        <v>161</v>
      </c>
      <c r="G35" s="122" t="str">
        <f>VLOOKUP(F35,前書き!$D$12:$K32,3,FALSE)</f>
        <v>通信路における伝送情報の品質低下，劣化</v>
      </c>
      <c r="H35" s="134" t="s">
        <v>183</v>
      </c>
      <c r="I35" s="119"/>
      <c r="J35" s="10"/>
      <c r="K35" s="124" t="s">
        <v>139</v>
      </c>
      <c r="L35" s="100" t="s">
        <v>178</v>
      </c>
      <c r="M35" s="109" t="s">
        <v>117</v>
      </c>
      <c r="N35" s="80" t="s">
        <v>117</v>
      </c>
      <c r="O35" s="80" t="s">
        <v>117</v>
      </c>
      <c r="P35" s="80" t="s">
        <v>117</v>
      </c>
      <c r="Q35" s="80" t="s">
        <v>117</v>
      </c>
      <c r="R35" s="80" t="s">
        <v>117</v>
      </c>
      <c r="S35" s="80" t="s">
        <v>117</v>
      </c>
      <c r="T35" s="81" t="s">
        <v>117</v>
      </c>
      <c r="U35" s="109" t="s">
        <v>117</v>
      </c>
      <c r="V35" s="80" t="s">
        <v>117</v>
      </c>
      <c r="W35" s="80" t="s">
        <v>117</v>
      </c>
      <c r="X35" s="80" t="s">
        <v>117</v>
      </c>
      <c r="Y35" s="81"/>
      <c r="Z35" s="148" t="s">
        <v>141</v>
      </c>
      <c r="AA35" s="120" t="s">
        <v>120</v>
      </c>
      <c r="AB35" s="149" t="s">
        <v>120</v>
      </c>
      <c r="AC35" s="117" t="s">
        <v>120</v>
      </c>
      <c r="AD35" s="145" t="s">
        <v>121</v>
      </c>
      <c r="AE35" s="146"/>
      <c r="AF35" s="146">
        <v>5</v>
      </c>
      <c r="AG35" s="10"/>
      <c r="AH35" s="15"/>
      <c r="AI35" s="38"/>
      <c r="AJ35" s="72"/>
      <c r="AK35" s="72"/>
      <c r="AL35" s="72"/>
      <c r="AM35" s="72"/>
      <c r="AN35" s="43"/>
      <c r="AO35" s="35"/>
      <c r="AP35" s="35"/>
      <c r="AQ35" s="53"/>
      <c r="AR35" s="50"/>
      <c r="AS35" s="47"/>
      <c r="AT35" s="47"/>
      <c r="AU35" s="49"/>
    </row>
    <row r="36" spans="1:47" s="8" customFormat="1" ht="57" customHeight="1">
      <c r="A36" s="167">
        <v>28</v>
      </c>
      <c r="B36" s="168" t="s">
        <v>133</v>
      </c>
      <c r="C36" s="293" t="s">
        <v>184</v>
      </c>
      <c r="D36" s="294"/>
      <c r="E36" s="295"/>
      <c r="F36" s="5" t="s">
        <v>135</v>
      </c>
      <c r="G36" s="122" t="str">
        <f>VLOOKUP(F36,前書き!$D$12:$K32,3,FALSE)</f>
        <v>定格外の電圧・電流、電源の瞬断</v>
      </c>
      <c r="H36" s="137" t="s">
        <v>185</v>
      </c>
      <c r="I36" s="119"/>
      <c r="J36" s="7"/>
      <c r="K36" s="127" t="s">
        <v>186</v>
      </c>
      <c r="L36" s="102" t="s">
        <v>187</v>
      </c>
      <c r="M36" s="109" t="s">
        <v>117</v>
      </c>
      <c r="N36" s="80" t="s">
        <v>117</v>
      </c>
      <c r="O36" s="80" t="s">
        <v>117</v>
      </c>
      <c r="P36" s="80" t="s">
        <v>117</v>
      </c>
      <c r="Q36" s="80" t="s">
        <v>117</v>
      </c>
      <c r="R36" s="80" t="s">
        <v>117</v>
      </c>
      <c r="S36" s="80" t="s">
        <v>117</v>
      </c>
      <c r="T36" s="81" t="s">
        <v>117</v>
      </c>
      <c r="U36" s="109" t="s">
        <v>117</v>
      </c>
      <c r="V36" s="80" t="s">
        <v>117</v>
      </c>
      <c r="W36" s="80" t="s">
        <v>117</v>
      </c>
      <c r="X36" s="80" t="s">
        <v>117</v>
      </c>
      <c r="Y36" s="81"/>
      <c r="Z36" s="148" t="s">
        <v>141</v>
      </c>
      <c r="AA36" s="120" t="s">
        <v>188</v>
      </c>
      <c r="AB36" s="149" t="s">
        <v>147</v>
      </c>
      <c r="AC36" s="117" t="s">
        <v>189</v>
      </c>
      <c r="AD36" s="145" t="s">
        <v>121</v>
      </c>
      <c r="AE36" s="146"/>
      <c r="AF36" s="146">
        <v>6</v>
      </c>
      <c r="AG36" s="10"/>
      <c r="AH36" s="26" t="s">
        <v>168</v>
      </c>
      <c r="AI36" s="38"/>
      <c r="AJ36" s="72"/>
      <c r="AK36" s="72"/>
      <c r="AL36" s="72"/>
      <c r="AM36" s="72"/>
      <c r="AN36" s="43"/>
      <c r="AO36" s="35"/>
      <c r="AP36" s="35"/>
      <c r="AQ36" s="53"/>
      <c r="AR36" s="50"/>
      <c r="AS36" s="47"/>
      <c r="AT36" s="47"/>
      <c r="AU36" s="49"/>
    </row>
    <row r="37" spans="1:47" s="8" customFormat="1" ht="71.25">
      <c r="A37" s="167">
        <v>29</v>
      </c>
      <c r="B37" s="168" t="s">
        <v>133</v>
      </c>
      <c r="C37" s="293" t="s">
        <v>184</v>
      </c>
      <c r="D37" s="294"/>
      <c r="E37" s="295"/>
      <c r="F37" s="5" t="s">
        <v>111</v>
      </c>
      <c r="G37" s="122" t="str">
        <f>VLOOKUP(F37,前書き!$D$12:$K32,3,FALSE)</f>
        <v>外部からの衝撃・振動、外部からの浸水によるショート、経年劣化、構成部品などの不具合</v>
      </c>
      <c r="H37" s="134" t="s">
        <v>190</v>
      </c>
      <c r="I37" s="119"/>
      <c r="J37" s="7"/>
      <c r="K37" s="127" t="s">
        <v>186</v>
      </c>
      <c r="L37" s="102" t="s">
        <v>187</v>
      </c>
      <c r="M37" s="109" t="s">
        <v>117</v>
      </c>
      <c r="N37" s="80" t="s">
        <v>117</v>
      </c>
      <c r="O37" s="80" t="s">
        <v>117</v>
      </c>
      <c r="P37" s="80" t="s">
        <v>117</v>
      </c>
      <c r="Q37" s="80" t="s">
        <v>117</v>
      </c>
      <c r="R37" s="80" t="s">
        <v>117</v>
      </c>
      <c r="S37" s="80" t="s">
        <v>117</v>
      </c>
      <c r="T37" s="81" t="s">
        <v>117</v>
      </c>
      <c r="U37" s="109" t="s">
        <v>117</v>
      </c>
      <c r="V37" s="80" t="s">
        <v>117</v>
      </c>
      <c r="W37" s="80" t="s">
        <v>117</v>
      </c>
      <c r="X37" s="80" t="s">
        <v>117</v>
      </c>
      <c r="Y37" s="81"/>
      <c r="Z37" s="148" t="s">
        <v>141</v>
      </c>
      <c r="AA37" s="120" t="s">
        <v>146</v>
      </c>
      <c r="AB37" s="149" t="s">
        <v>147</v>
      </c>
      <c r="AC37" s="117" t="s">
        <v>189</v>
      </c>
      <c r="AD37" s="145" t="s">
        <v>121</v>
      </c>
      <c r="AE37" s="146"/>
      <c r="AF37" s="146">
        <v>5</v>
      </c>
      <c r="AG37" s="10"/>
      <c r="AH37" s="26" t="s">
        <v>191</v>
      </c>
      <c r="AI37" s="38"/>
      <c r="AJ37" s="72"/>
      <c r="AK37" s="72"/>
      <c r="AL37" s="72"/>
      <c r="AM37" s="72"/>
      <c r="AN37" s="43"/>
      <c r="AO37" s="35"/>
      <c r="AP37" s="35"/>
      <c r="AQ37" s="53"/>
      <c r="AR37" s="50"/>
      <c r="AS37" s="47"/>
      <c r="AT37" s="47"/>
      <c r="AU37" s="49"/>
    </row>
    <row r="38" spans="1:47" s="8" customFormat="1" ht="85.5">
      <c r="A38" s="167">
        <v>30</v>
      </c>
      <c r="B38" s="168" t="s">
        <v>133</v>
      </c>
      <c r="C38" s="293" t="s">
        <v>184</v>
      </c>
      <c r="D38" s="294"/>
      <c r="E38" s="295"/>
      <c r="F38" s="5" t="s">
        <v>111</v>
      </c>
      <c r="G38" s="122" t="str">
        <f>VLOOKUP(F38,前書き!$D$12:$K33,3,FALSE)</f>
        <v>外部からの衝撃・振動、外部からの浸水によるショート、経年劣化、構成部品などの不具合</v>
      </c>
      <c r="H38" s="134" t="s">
        <v>192</v>
      </c>
      <c r="I38" s="119"/>
      <c r="J38" s="7"/>
      <c r="K38" s="127" t="s">
        <v>186</v>
      </c>
      <c r="L38" s="102" t="s">
        <v>187</v>
      </c>
      <c r="M38" s="109" t="s">
        <v>117</v>
      </c>
      <c r="N38" s="80" t="s">
        <v>117</v>
      </c>
      <c r="O38" s="80" t="s">
        <v>117</v>
      </c>
      <c r="P38" s="80" t="s">
        <v>117</v>
      </c>
      <c r="Q38" s="80" t="s">
        <v>117</v>
      </c>
      <c r="R38" s="80" t="s">
        <v>117</v>
      </c>
      <c r="S38" s="80" t="s">
        <v>117</v>
      </c>
      <c r="T38" s="81" t="s">
        <v>117</v>
      </c>
      <c r="U38" s="109" t="s">
        <v>117</v>
      </c>
      <c r="V38" s="80" t="s">
        <v>117</v>
      </c>
      <c r="W38" s="80" t="s">
        <v>117</v>
      </c>
      <c r="X38" s="80" t="s">
        <v>117</v>
      </c>
      <c r="Y38" s="81"/>
      <c r="Z38" s="148" t="s">
        <v>141</v>
      </c>
      <c r="AA38" s="120" t="s">
        <v>146</v>
      </c>
      <c r="AB38" s="149" t="s">
        <v>147</v>
      </c>
      <c r="AC38" s="117" t="s">
        <v>189</v>
      </c>
      <c r="AD38" s="145" t="s">
        <v>121</v>
      </c>
      <c r="AE38" s="146"/>
      <c r="AF38" s="146">
        <v>5</v>
      </c>
      <c r="AG38" s="10"/>
      <c r="AH38" s="26" t="s">
        <v>193</v>
      </c>
      <c r="AI38" s="38"/>
      <c r="AJ38" s="72"/>
      <c r="AK38" s="72"/>
      <c r="AL38" s="72"/>
      <c r="AM38" s="72"/>
      <c r="AN38" s="43"/>
      <c r="AO38" s="35"/>
      <c r="AP38" s="35"/>
      <c r="AQ38" s="53"/>
      <c r="AR38" s="50"/>
      <c r="AS38" s="47"/>
      <c r="AT38" s="47"/>
      <c r="AU38" s="49"/>
    </row>
    <row r="39" spans="1:47" s="8" customFormat="1" ht="57">
      <c r="A39" s="167">
        <v>31</v>
      </c>
      <c r="B39" s="168" t="s">
        <v>133</v>
      </c>
      <c r="C39" s="293" t="s">
        <v>184</v>
      </c>
      <c r="D39" s="213"/>
      <c r="E39" s="214"/>
      <c r="F39" s="5" t="s">
        <v>152</v>
      </c>
      <c r="G39" s="122" t="str">
        <f>VLOOKUP(F39,前書き!$D$12:$K34,3,FALSE)</f>
        <v>入出力の誤設定、入出力ポートのデバイス故障、タイムアウト、カップリング</v>
      </c>
      <c r="H39" s="134" t="s">
        <v>194</v>
      </c>
      <c r="I39" s="119"/>
      <c r="J39" s="7"/>
      <c r="K39" s="127" t="s">
        <v>186</v>
      </c>
      <c r="L39" s="102" t="s">
        <v>187</v>
      </c>
      <c r="M39" s="109" t="s">
        <v>117</v>
      </c>
      <c r="N39" s="80" t="s">
        <v>117</v>
      </c>
      <c r="O39" s="80" t="s">
        <v>117</v>
      </c>
      <c r="P39" s="80" t="s">
        <v>117</v>
      </c>
      <c r="Q39" s="80" t="s">
        <v>117</v>
      </c>
      <c r="R39" s="80" t="s">
        <v>117</v>
      </c>
      <c r="S39" s="80" t="s">
        <v>117</v>
      </c>
      <c r="T39" s="81" t="s">
        <v>117</v>
      </c>
      <c r="U39" s="109" t="s">
        <v>117</v>
      </c>
      <c r="V39" s="80" t="s">
        <v>117</v>
      </c>
      <c r="W39" s="80" t="s">
        <v>117</v>
      </c>
      <c r="X39" s="80" t="s">
        <v>117</v>
      </c>
      <c r="Y39" s="81"/>
      <c r="Z39" s="148" t="s">
        <v>141</v>
      </c>
      <c r="AA39" s="120" t="s">
        <v>146</v>
      </c>
      <c r="AB39" s="149" t="s">
        <v>147</v>
      </c>
      <c r="AC39" s="117" t="s">
        <v>189</v>
      </c>
      <c r="AD39" s="145" t="s">
        <v>121</v>
      </c>
      <c r="AE39" s="146"/>
      <c r="AF39" s="146">
        <v>7</v>
      </c>
      <c r="AG39" s="10"/>
      <c r="AH39" s="26"/>
      <c r="AI39" s="38"/>
      <c r="AJ39" s="72"/>
      <c r="AK39" s="72"/>
      <c r="AL39" s="72"/>
      <c r="AM39" s="72"/>
      <c r="AN39" s="43"/>
      <c r="AO39" s="35"/>
      <c r="AP39" s="35"/>
      <c r="AQ39" s="53"/>
      <c r="AR39" s="50"/>
      <c r="AS39" s="47"/>
      <c r="AT39" s="47"/>
      <c r="AU39" s="49"/>
    </row>
    <row r="40" spans="1:47" s="8" customFormat="1" ht="57" customHeight="1">
      <c r="A40" s="167">
        <v>32</v>
      </c>
      <c r="B40" s="168" t="s">
        <v>133</v>
      </c>
      <c r="C40" s="293" t="s">
        <v>195</v>
      </c>
      <c r="D40" s="294"/>
      <c r="E40" s="295"/>
      <c r="F40" s="5" t="s">
        <v>135</v>
      </c>
      <c r="G40" s="122" t="str">
        <f>VLOOKUP(F40,前書き!$D$12:$K36,3,FALSE)</f>
        <v>定格外の電圧・電流、電源の瞬断</v>
      </c>
      <c r="H40" s="137" t="s">
        <v>185</v>
      </c>
      <c r="I40" s="119"/>
      <c r="J40" s="7"/>
      <c r="K40" s="127" t="s">
        <v>186</v>
      </c>
      <c r="L40" s="102" t="s">
        <v>187</v>
      </c>
      <c r="M40" s="109" t="s">
        <v>117</v>
      </c>
      <c r="N40" s="80" t="s">
        <v>117</v>
      </c>
      <c r="O40" s="80" t="s">
        <v>117</v>
      </c>
      <c r="P40" s="80" t="s">
        <v>117</v>
      </c>
      <c r="Q40" s="80" t="s">
        <v>117</v>
      </c>
      <c r="R40" s="80" t="s">
        <v>117</v>
      </c>
      <c r="S40" s="80" t="s">
        <v>117</v>
      </c>
      <c r="T40" s="81" t="s">
        <v>117</v>
      </c>
      <c r="U40" s="109" t="s">
        <v>117</v>
      </c>
      <c r="V40" s="80" t="s">
        <v>117</v>
      </c>
      <c r="W40" s="80" t="s">
        <v>117</v>
      </c>
      <c r="X40" s="80" t="s">
        <v>117</v>
      </c>
      <c r="Y40" s="81"/>
      <c r="Z40" s="148" t="s">
        <v>141</v>
      </c>
      <c r="AA40" s="120" t="s">
        <v>188</v>
      </c>
      <c r="AB40" s="149" t="s">
        <v>147</v>
      </c>
      <c r="AC40" s="117" t="s">
        <v>189</v>
      </c>
      <c r="AD40" s="145" t="s">
        <v>121</v>
      </c>
      <c r="AE40" s="146"/>
      <c r="AF40" s="146">
        <v>6</v>
      </c>
      <c r="AG40" s="10"/>
      <c r="AH40" s="26" t="s">
        <v>168</v>
      </c>
      <c r="AI40" s="38"/>
      <c r="AJ40" s="72"/>
      <c r="AK40" s="72"/>
      <c r="AL40" s="72"/>
      <c r="AM40" s="72"/>
      <c r="AN40" s="43"/>
      <c r="AO40" s="35"/>
      <c r="AP40" s="35"/>
      <c r="AQ40" s="53"/>
      <c r="AR40" s="50"/>
      <c r="AS40" s="47"/>
      <c r="AT40" s="47"/>
      <c r="AU40" s="49"/>
    </row>
    <row r="41" spans="1:47" s="8" customFormat="1" ht="71.25">
      <c r="A41" s="167">
        <v>33</v>
      </c>
      <c r="B41" s="168" t="s">
        <v>133</v>
      </c>
      <c r="C41" s="293" t="s">
        <v>195</v>
      </c>
      <c r="D41" s="294"/>
      <c r="E41" s="295"/>
      <c r="F41" s="5" t="s">
        <v>111</v>
      </c>
      <c r="G41" s="122" t="str">
        <f>VLOOKUP(F41,前書き!$D$12:$K36,3,FALSE)</f>
        <v>外部からの衝撃・振動、外部からの浸水によるショート、経年劣化、構成部品などの不具合</v>
      </c>
      <c r="H41" s="134" t="s">
        <v>190</v>
      </c>
      <c r="I41" s="119"/>
      <c r="J41" s="7"/>
      <c r="K41" s="127" t="s">
        <v>186</v>
      </c>
      <c r="L41" s="102" t="s">
        <v>187</v>
      </c>
      <c r="M41" s="109" t="s">
        <v>117</v>
      </c>
      <c r="N41" s="80" t="s">
        <v>117</v>
      </c>
      <c r="O41" s="80" t="s">
        <v>117</v>
      </c>
      <c r="P41" s="80" t="s">
        <v>117</v>
      </c>
      <c r="Q41" s="80" t="s">
        <v>117</v>
      </c>
      <c r="R41" s="80" t="s">
        <v>117</v>
      </c>
      <c r="S41" s="80" t="s">
        <v>117</v>
      </c>
      <c r="T41" s="81" t="s">
        <v>117</v>
      </c>
      <c r="U41" s="109" t="s">
        <v>117</v>
      </c>
      <c r="V41" s="80" t="s">
        <v>117</v>
      </c>
      <c r="W41" s="80" t="s">
        <v>117</v>
      </c>
      <c r="X41" s="80" t="s">
        <v>117</v>
      </c>
      <c r="Y41" s="81"/>
      <c r="Z41" s="148" t="s">
        <v>141</v>
      </c>
      <c r="AA41" s="120" t="s">
        <v>146</v>
      </c>
      <c r="AB41" s="149" t="s">
        <v>147</v>
      </c>
      <c r="AC41" s="117" t="s">
        <v>189</v>
      </c>
      <c r="AD41" s="145" t="s">
        <v>121</v>
      </c>
      <c r="AE41" s="146"/>
      <c r="AF41" s="146">
        <v>5</v>
      </c>
      <c r="AG41" s="10"/>
      <c r="AH41" s="26" t="s">
        <v>191</v>
      </c>
      <c r="AI41" s="38"/>
      <c r="AJ41" s="72"/>
      <c r="AK41" s="72"/>
      <c r="AL41" s="72"/>
      <c r="AM41" s="72"/>
      <c r="AN41" s="43"/>
      <c r="AO41" s="35"/>
      <c r="AP41" s="35"/>
      <c r="AQ41" s="53"/>
      <c r="AR41" s="50"/>
      <c r="AS41" s="47"/>
      <c r="AT41" s="47"/>
      <c r="AU41" s="49"/>
    </row>
    <row r="42" spans="1:47" s="8" customFormat="1" ht="85.5">
      <c r="A42" s="167">
        <v>34</v>
      </c>
      <c r="B42" s="168" t="s">
        <v>133</v>
      </c>
      <c r="C42" s="293" t="s">
        <v>195</v>
      </c>
      <c r="D42" s="294"/>
      <c r="E42" s="295"/>
      <c r="F42" s="5" t="s">
        <v>111</v>
      </c>
      <c r="G42" s="122" t="str">
        <f>VLOOKUP(F42,前書き!$D$12:$K37,3,FALSE)</f>
        <v>外部からの衝撃・振動、外部からの浸水によるショート、経年劣化、構成部品などの不具合</v>
      </c>
      <c r="H42" s="134" t="s">
        <v>192</v>
      </c>
      <c r="I42" s="119"/>
      <c r="J42" s="7"/>
      <c r="K42" s="127" t="s">
        <v>186</v>
      </c>
      <c r="L42" s="102" t="s">
        <v>187</v>
      </c>
      <c r="M42" s="109" t="s">
        <v>117</v>
      </c>
      <c r="N42" s="80" t="s">
        <v>117</v>
      </c>
      <c r="O42" s="80" t="s">
        <v>117</v>
      </c>
      <c r="P42" s="80" t="s">
        <v>117</v>
      </c>
      <c r="Q42" s="80" t="s">
        <v>117</v>
      </c>
      <c r="R42" s="80" t="s">
        <v>117</v>
      </c>
      <c r="S42" s="80" t="s">
        <v>117</v>
      </c>
      <c r="T42" s="81" t="s">
        <v>117</v>
      </c>
      <c r="U42" s="109" t="s">
        <v>117</v>
      </c>
      <c r="V42" s="80" t="s">
        <v>117</v>
      </c>
      <c r="W42" s="80" t="s">
        <v>117</v>
      </c>
      <c r="X42" s="80" t="s">
        <v>117</v>
      </c>
      <c r="Y42" s="81"/>
      <c r="Z42" s="148" t="s">
        <v>141</v>
      </c>
      <c r="AA42" s="120" t="s">
        <v>146</v>
      </c>
      <c r="AB42" s="149" t="s">
        <v>147</v>
      </c>
      <c r="AC42" s="117" t="s">
        <v>189</v>
      </c>
      <c r="AD42" s="145" t="s">
        <v>121</v>
      </c>
      <c r="AE42" s="146"/>
      <c r="AF42" s="146">
        <v>5</v>
      </c>
      <c r="AG42" s="10"/>
      <c r="AH42" s="26" t="s">
        <v>193</v>
      </c>
      <c r="AI42" s="38"/>
      <c r="AJ42" s="72"/>
      <c r="AK42" s="72"/>
      <c r="AL42" s="72"/>
      <c r="AM42" s="72"/>
      <c r="AN42" s="43"/>
      <c r="AO42" s="35"/>
      <c r="AP42" s="35"/>
      <c r="AQ42" s="53"/>
      <c r="AR42" s="50"/>
      <c r="AS42" s="47"/>
      <c r="AT42" s="47"/>
      <c r="AU42" s="49"/>
    </row>
    <row r="43" spans="1:47" s="8" customFormat="1" ht="57">
      <c r="A43" s="167">
        <v>35</v>
      </c>
      <c r="B43" s="168" t="s">
        <v>133</v>
      </c>
      <c r="C43" s="293" t="s">
        <v>195</v>
      </c>
      <c r="D43" s="213"/>
      <c r="E43" s="214"/>
      <c r="F43" s="5" t="s">
        <v>152</v>
      </c>
      <c r="G43" s="122" t="str">
        <f>VLOOKUP(F43,前書き!$D$12:$K38,3,FALSE)</f>
        <v>入出力の誤設定、入出力ポートのデバイス故障、タイムアウト、カップリング</v>
      </c>
      <c r="H43" s="134" t="s">
        <v>194</v>
      </c>
      <c r="I43" s="119"/>
      <c r="J43" s="7"/>
      <c r="K43" s="127" t="s">
        <v>186</v>
      </c>
      <c r="L43" s="102" t="s">
        <v>187</v>
      </c>
      <c r="M43" s="109" t="s">
        <v>117</v>
      </c>
      <c r="N43" s="80" t="s">
        <v>117</v>
      </c>
      <c r="O43" s="80" t="s">
        <v>117</v>
      </c>
      <c r="P43" s="80" t="s">
        <v>117</v>
      </c>
      <c r="Q43" s="80" t="s">
        <v>117</v>
      </c>
      <c r="R43" s="80" t="s">
        <v>117</v>
      </c>
      <c r="S43" s="80" t="s">
        <v>117</v>
      </c>
      <c r="T43" s="81" t="s">
        <v>117</v>
      </c>
      <c r="U43" s="109" t="s">
        <v>117</v>
      </c>
      <c r="V43" s="80" t="s">
        <v>117</v>
      </c>
      <c r="W43" s="80" t="s">
        <v>117</v>
      </c>
      <c r="X43" s="80" t="s">
        <v>117</v>
      </c>
      <c r="Y43" s="81"/>
      <c r="Z43" s="148" t="s">
        <v>141</v>
      </c>
      <c r="AA43" s="120" t="s">
        <v>146</v>
      </c>
      <c r="AB43" s="149" t="s">
        <v>147</v>
      </c>
      <c r="AC43" s="117" t="s">
        <v>189</v>
      </c>
      <c r="AD43" s="145" t="s">
        <v>121</v>
      </c>
      <c r="AE43" s="146"/>
      <c r="AF43" s="146">
        <v>7</v>
      </c>
      <c r="AG43" s="10"/>
      <c r="AH43" s="26"/>
      <c r="AI43" s="38"/>
      <c r="AJ43" s="72"/>
      <c r="AK43" s="72"/>
      <c r="AL43" s="72"/>
      <c r="AM43" s="72"/>
      <c r="AN43" s="43"/>
      <c r="AO43" s="35"/>
      <c r="AP43" s="35"/>
      <c r="AQ43" s="53"/>
      <c r="AR43" s="50"/>
      <c r="AS43" s="47"/>
      <c r="AT43" s="47"/>
      <c r="AU43" s="49"/>
    </row>
    <row r="44" spans="1:47" s="8" customFormat="1" ht="57" customHeight="1">
      <c r="A44" s="167">
        <v>36</v>
      </c>
      <c r="B44" s="168" t="s">
        <v>133</v>
      </c>
      <c r="C44" s="293" t="s">
        <v>196</v>
      </c>
      <c r="D44" s="294"/>
      <c r="E44" s="295"/>
      <c r="F44" s="5" t="s">
        <v>135</v>
      </c>
      <c r="G44" s="122" t="str">
        <f>VLOOKUP(F44,前書き!$D$12:$K40,3,FALSE)</f>
        <v>定格外の電圧・電流、電源の瞬断</v>
      </c>
      <c r="H44" s="137" t="s">
        <v>185</v>
      </c>
      <c r="I44" s="119"/>
      <c r="J44" s="7"/>
      <c r="K44" s="127" t="s">
        <v>186</v>
      </c>
      <c r="L44" s="102" t="s">
        <v>187</v>
      </c>
      <c r="M44" s="109" t="s">
        <v>117</v>
      </c>
      <c r="N44" s="80" t="s">
        <v>117</v>
      </c>
      <c r="O44" s="80" t="s">
        <v>117</v>
      </c>
      <c r="P44" s="80" t="s">
        <v>117</v>
      </c>
      <c r="Q44" s="80" t="s">
        <v>117</v>
      </c>
      <c r="R44" s="80" t="s">
        <v>117</v>
      </c>
      <c r="S44" s="80" t="s">
        <v>117</v>
      </c>
      <c r="T44" s="81" t="s">
        <v>117</v>
      </c>
      <c r="U44" s="109" t="s">
        <v>117</v>
      </c>
      <c r="V44" s="80" t="s">
        <v>117</v>
      </c>
      <c r="W44" s="80" t="s">
        <v>117</v>
      </c>
      <c r="X44" s="80" t="s">
        <v>117</v>
      </c>
      <c r="Y44" s="81"/>
      <c r="Z44" s="148" t="s">
        <v>141</v>
      </c>
      <c r="AA44" s="120" t="s">
        <v>188</v>
      </c>
      <c r="AB44" s="149" t="s">
        <v>147</v>
      </c>
      <c r="AC44" s="117" t="s">
        <v>189</v>
      </c>
      <c r="AD44" s="145" t="s">
        <v>121</v>
      </c>
      <c r="AE44" s="146"/>
      <c r="AF44" s="146">
        <v>6</v>
      </c>
      <c r="AG44" s="10"/>
      <c r="AH44" s="26" t="s">
        <v>168</v>
      </c>
      <c r="AI44" s="38"/>
      <c r="AJ44" s="72"/>
      <c r="AK44" s="72"/>
      <c r="AL44" s="72"/>
      <c r="AM44" s="72"/>
      <c r="AN44" s="43"/>
      <c r="AO44" s="35"/>
      <c r="AP44" s="35"/>
      <c r="AQ44" s="53"/>
      <c r="AR44" s="50"/>
      <c r="AS44" s="47"/>
      <c r="AT44" s="47"/>
      <c r="AU44" s="49"/>
    </row>
    <row r="45" spans="1:47" s="8" customFormat="1" ht="71.25">
      <c r="A45" s="167">
        <v>37</v>
      </c>
      <c r="B45" s="168" t="s">
        <v>133</v>
      </c>
      <c r="C45" s="293" t="s">
        <v>196</v>
      </c>
      <c r="D45" s="294"/>
      <c r="E45" s="295"/>
      <c r="F45" s="5" t="s">
        <v>111</v>
      </c>
      <c r="G45" s="122" t="str">
        <f>VLOOKUP(F45,前書き!$D$12:$K40,3,FALSE)</f>
        <v>外部からの衝撃・振動、外部からの浸水によるショート、経年劣化、構成部品などの不具合</v>
      </c>
      <c r="H45" s="134" t="s">
        <v>190</v>
      </c>
      <c r="I45" s="119"/>
      <c r="J45" s="7"/>
      <c r="K45" s="127" t="s">
        <v>186</v>
      </c>
      <c r="L45" s="102" t="s">
        <v>187</v>
      </c>
      <c r="M45" s="109" t="s">
        <v>117</v>
      </c>
      <c r="N45" s="80" t="s">
        <v>117</v>
      </c>
      <c r="O45" s="80" t="s">
        <v>117</v>
      </c>
      <c r="P45" s="80" t="s">
        <v>117</v>
      </c>
      <c r="Q45" s="80" t="s">
        <v>117</v>
      </c>
      <c r="R45" s="80" t="s">
        <v>117</v>
      </c>
      <c r="S45" s="80" t="s">
        <v>117</v>
      </c>
      <c r="T45" s="81" t="s">
        <v>117</v>
      </c>
      <c r="U45" s="109" t="s">
        <v>117</v>
      </c>
      <c r="V45" s="80" t="s">
        <v>117</v>
      </c>
      <c r="W45" s="80" t="s">
        <v>117</v>
      </c>
      <c r="X45" s="80" t="s">
        <v>117</v>
      </c>
      <c r="Y45" s="81"/>
      <c r="Z45" s="148" t="s">
        <v>141</v>
      </c>
      <c r="AA45" s="120" t="s">
        <v>146</v>
      </c>
      <c r="AB45" s="149" t="s">
        <v>147</v>
      </c>
      <c r="AC45" s="117" t="s">
        <v>189</v>
      </c>
      <c r="AD45" s="145" t="s">
        <v>121</v>
      </c>
      <c r="AE45" s="146"/>
      <c r="AF45" s="146">
        <v>5</v>
      </c>
      <c r="AG45" s="10"/>
      <c r="AH45" s="26" t="s">
        <v>191</v>
      </c>
      <c r="AI45" s="38"/>
      <c r="AJ45" s="72"/>
      <c r="AK45" s="72"/>
      <c r="AL45" s="72"/>
      <c r="AM45" s="72"/>
      <c r="AN45" s="43"/>
      <c r="AO45" s="35"/>
      <c r="AP45" s="35"/>
      <c r="AQ45" s="53"/>
      <c r="AR45" s="50"/>
      <c r="AS45" s="47"/>
      <c r="AT45" s="47"/>
      <c r="AU45" s="49"/>
    </row>
    <row r="46" spans="1:47" s="8" customFormat="1" ht="85.5">
      <c r="A46" s="167">
        <v>38</v>
      </c>
      <c r="B46" s="168" t="s">
        <v>133</v>
      </c>
      <c r="C46" s="293" t="s">
        <v>196</v>
      </c>
      <c r="D46" s="294"/>
      <c r="E46" s="295"/>
      <c r="F46" s="5" t="s">
        <v>111</v>
      </c>
      <c r="G46" s="122" t="str">
        <f>VLOOKUP(F46,前書き!$D$12:$K41,3,FALSE)</f>
        <v>外部からの衝撃・振動、外部からの浸水によるショート、経年劣化、構成部品などの不具合</v>
      </c>
      <c r="H46" s="134" t="s">
        <v>192</v>
      </c>
      <c r="I46" s="119"/>
      <c r="J46" s="7"/>
      <c r="K46" s="127" t="s">
        <v>186</v>
      </c>
      <c r="L46" s="102" t="s">
        <v>187</v>
      </c>
      <c r="M46" s="109" t="s">
        <v>117</v>
      </c>
      <c r="N46" s="80" t="s">
        <v>117</v>
      </c>
      <c r="O46" s="80" t="s">
        <v>117</v>
      </c>
      <c r="P46" s="80" t="s">
        <v>117</v>
      </c>
      <c r="Q46" s="80" t="s">
        <v>117</v>
      </c>
      <c r="R46" s="80" t="s">
        <v>117</v>
      </c>
      <c r="S46" s="80" t="s">
        <v>117</v>
      </c>
      <c r="T46" s="81" t="s">
        <v>117</v>
      </c>
      <c r="U46" s="109" t="s">
        <v>117</v>
      </c>
      <c r="V46" s="80" t="s">
        <v>117</v>
      </c>
      <c r="W46" s="80" t="s">
        <v>117</v>
      </c>
      <c r="X46" s="80" t="s">
        <v>117</v>
      </c>
      <c r="Y46" s="81"/>
      <c r="Z46" s="148" t="s">
        <v>141</v>
      </c>
      <c r="AA46" s="120" t="s">
        <v>146</v>
      </c>
      <c r="AB46" s="149" t="s">
        <v>147</v>
      </c>
      <c r="AC46" s="117" t="s">
        <v>189</v>
      </c>
      <c r="AD46" s="145" t="s">
        <v>121</v>
      </c>
      <c r="AE46" s="146"/>
      <c r="AF46" s="146">
        <v>5</v>
      </c>
      <c r="AG46" s="10"/>
      <c r="AH46" s="26" t="s">
        <v>193</v>
      </c>
      <c r="AI46" s="38"/>
      <c r="AJ46" s="72"/>
      <c r="AK46" s="72"/>
      <c r="AL46" s="72"/>
      <c r="AM46" s="72"/>
      <c r="AN46" s="43"/>
      <c r="AO46" s="35"/>
      <c r="AP46" s="35"/>
      <c r="AQ46" s="53"/>
      <c r="AR46" s="50"/>
      <c r="AS46" s="47"/>
      <c r="AT46" s="47"/>
      <c r="AU46" s="49"/>
    </row>
    <row r="47" spans="1:47" s="8" customFormat="1" ht="57" customHeight="1">
      <c r="A47" s="167">
        <v>39</v>
      </c>
      <c r="B47" s="168" t="s">
        <v>133</v>
      </c>
      <c r="C47" s="293" t="s">
        <v>196</v>
      </c>
      <c r="D47" s="294"/>
      <c r="E47" s="295"/>
      <c r="F47" s="5" t="s">
        <v>152</v>
      </c>
      <c r="G47" s="122" t="str">
        <f>VLOOKUP(F47,前書き!$D$12:$K42,3,FALSE)</f>
        <v>入出力の誤設定、入出力ポートのデバイス故障、タイムアウト、カップリング</v>
      </c>
      <c r="H47" s="134" t="s">
        <v>194</v>
      </c>
      <c r="I47" s="119"/>
      <c r="J47" s="7"/>
      <c r="K47" s="127" t="s">
        <v>186</v>
      </c>
      <c r="L47" s="102" t="s">
        <v>187</v>
      </c>
      <c r="M47" s="109" t="s">
        <v>117</v>
      </c>
      <c r="N47" s="80" t="s">
        <v>117</v>
      </c>
      <c r="O47" s="80" t="s">
        <v>117</v>
      </c>
      <c r="P47" s="80" t="s">
        <v>117</v>
      </c>
      <c r="Q47" s="80" t="s">
        <v>117</v>
      </c>
      <c r="R47" s="80" t="s">
        <v>117</v>
      </c>
      <c r="S47" s="80" t="s">
        <v>117</v>
      </c>
      <c r="T47" s="81" t="s">
        <v>117</v>
      </c>
      <c r="U47" s="109" t="s">
        <v>117</v>
      </c>
      <c r="V47" s="80" t="s">
        <v>117</v>
      </c>
      <c r="W47" s="80" t="s">
        <v>117</v>
      </c>
      <c r="X47" s="80" t="s">
        <v>117</v>
      </c>
      <c r="Y47" s="81"/>
      <c r="Z47" s="148" t="s">
        <v>141</v>
      </c>
      <c r="AA47" s="120" t="s">
        <v>146</v>
      </c>
      <c r="AB47" s="149" t="s">
        <v>147</v>
      </c>
      <c r="AC47" s="117" t="s">
        <v>189</v>
      </c>
      <c r="AD47" s="145" t="s">
        <v>121</v>
      </c>
      <c r="AE47" s="146"/>
      <c r="AF47" s="146">
        <v>7</v>
      </c>
      <c r="AG47" s="10"/>
      <c r="AH47" s="26"/>
      <c r="AI47" s="38"/>
      <c r="AJ47" s="72"/>
      <c r="AK47" s="72"/>
      <c r="AL47" s="72"/>
      <c r="AM47" s="72"/>
      <c r="AN47" s="43"/>
      <c r="AO47" s="35"/>
      <c r="AP47" s="35"/>
      <c r="AQ47" s="53"/>
      <c r="AR47" s="50"/>
      <c r="AS47" s="47"/>
      <c r="AT47" s="47"/>
      <c r="AU47" s="49"/>
    </row>
    <row r="48" spans="1:47" s="8" customFormat="1" ht="28.5">
      <c r="A48" s="167">
        <v>40</v>
      </c>
      <c r="B48" s="168" t="s">
        <v>133</v>
      </c>
      <c r="C48" s="293" t="s">
        <v>197</v>
      </c>
      <c r="D48" s="213"/>
      <c r="E48" s="214"/>
      <c r="F48" s="5" t="s">
        <v>135</v>
      </c>
      <c r="G48" s="122" t="str">
        <f>VLOOKUP(F48,前書き!$D$12:$K41,3,FALSE)</f>
        <v>定格外の電圧・電流、電源の瞬断</v>
      </c>
      <c r="H48" s="134" t="s">
        <v>169</v>
      </c>
      <c r="I48" s="11"/>
      <c r="J48" s="25"/>
      <c r="K48" s="124" t="s">
        <v>139</v>
      </c>
      <c r="L48" s="100" t="s">
        <v>150</v>
      </c>
      <c r="M48" s="109" t="s">
        <v>117</v>
      </c>
      <c r="N48" s="80" t="s">
        <v>117</v>
      </c>
      <c r="O48" s="80" t="s">
        <v>117</v>
      </c>
      <c r="P48" s="80" t="s">
        <v>117</v>
      </c>
      <c r="Q48" s="80" t="s">
        <v>117</v>
      </c>
      <c r="R48" s="80" t="s">
        <v>117</v>
      </c>
      <c r="S48" s="80" t="s">
        <v>117</v>
      </c>
      <c r="T48" s="81" t="s">
        <v>117</v>
      </c>
      <c r="U48" s="109" t="s">
        <v>117</v>
      </c>
      <c r="V48" s="80" t="s">
        <v>117</v>
      </c>
      <c r="W48" s="80" t="s">
        <v>117</v>
      </c>
      <c r="X48" s="80" t="s">
        <v>117</v>
      </c>
      <c r="Y48" s="81"/>
      <c r="Z48" s="148" t="s">
        <v>141</v>
      </c>
      <c r="AA48" s="120" t="s">
        <v>146</v>
      </c>
      <c r="AB48" s="149" t="s">
        <v>147</v>
      </c>
      <c r="AC48" s="117" t="s">
        <v>148</v>
      </c>
      <c r="AD48" s="145" t="s">
        <v>121</v>
      </c>
      <c r="AE48" s="146"/>
      <c r="AF48" s="146">
        <v>4</v>
      </c>
      <c r="AG48" s="7"/>
      <c r="AH48" s="16"/>
      <c r="AI48" s="38"/>
      <c r="AJ48" s="72"/>
      <c r="AK48" s="72"/>
      <c r="AL48" s="72"/>
      <c r="AM48" s="72"/>
      <c r="AN48" s="43"/>
      <c r="AO48" s="35"/>
      <c r="AP48" s="35"/>
      <c r="AQ48" s="53"/>
      <c r="AR48" s="50"/>
      <c r="AS48" s="47"/>
      <c r="AT48" s="47"/>
      <c r="AU48" s="49"/>
    </row>
    <row r="49" spans="1:47" s="8" customFormat="1" ht="42.75">
      <c r="A49" s="167">
        <v>41</v>
      </c>
      <c r="B49" s="168" t="s">
        <v>133</v>
      </c>
      <c r="C49" s="293" t="s">
        <v>197</v>
      </c>
      <c r="D49" s="213"/>
      <c r="E49" s="214"/>
      <c r="F49" s="5" t="s">
        <v>111</v>
      </c>
      <c r="G49" s="122" t="str">
        <f>VLOOKUP(F49,前書き!$D$12:$K42,3,FALSE)</f>
        <v>外部からの衝撃・振動、外部からの浸水によるショート、経年劣化、構成部品などの不具合</v>
      </c>
      <c r="H49" s="134" t="s">
        <v>169</v>
      </c>
      <c r="I49" s="11"/>
      <c r="J49" s="25"/>
      <c r="K49" s="124" t="s">
        <v>139</v>
      </c>
      <c r="L49" s="100" t="s">
        <v>150</v>
      </c>
      <c r="M49" s="109" t="s">
        <v>117</v>
      </c>
      <c r="N49" s="80" t="s">
        <v>117</v>
      </c>
      <c r="O49" s="80" t="s">
        <v>117</v>
      </c>
      <c r="P49" s="80" t="s">
        <v>117</v>
      </c>
      <c r="Q49" s="80" t="s">
        <v>117</v>
      </c>
      <c r="R49" s="80" t="s">
        <v>117</v>
      </c>
      <c r="S49" s="80" t="s">
        <v>117</v>
      </c>
      <c r="T49" s="81" t="s">
        <v>117</v>
      </c>
      <c r="U49" s="109" t="s">
        <v>117</v>
      </c>
      <c r="V49" s="80" t="s">
        <v>117</v>
      </c>
      <c r="W49" s="80" t="s">
        <v>117</v>
      </c>
      <c r="X49" s="80" t="s">
        <v>117</v>
      </c>
      <c r="Y49" s="81"/>
      <c r="Z49" s="148" t="s">
        <v>141</v>
      </c>
      <c r="AA49" s="120" t="s">
        <v>146</v>
      </c>
      <c r="AB49" s="149" t="s">
        <v>147</v>
      </c>
      <c r="AC49" s="117" t="s">
        <v>148</v>
      </c>
      <c r="AD49" s="145" t="s">
        <v>121</v>
      </c>
      <c r="AE49" s="146"/>
      <c r="AF49" s="146">
        <v>5</v>
      </c>
      <c r="AG49" s="7"/>
      <c r="AH49" s="16"/>
      <c r="AI49" s="38"/>
      <c r="AJ49" s="72"/>
      <c r="AK49" s="72"/>
      <c r="AL49" s="72"/>
      <c r="AM49" s="72"/>
      <c r="AN49" s="43"/>
      <c r="AO49" s="35"/>
      <c r="AP49" s="35"/>
      <c r="AQ49" s="53"/>
      <c r="AR49" s="50"/>
      <c r="AS49" s="47"/>
      <c r="AT49" s="47"/>
      <c r="AU49" s="49"/>
    </row>
    <row r="50" spans="1:47" s="8" customFormat="1" ht="28.5">
      <c r="A50" s="167">
        <v>42</v>
      </c>
      <c r="B50" s="168" t="s">
        <v>133</v>
      </c>
      <c r="C50" s="293" t="s">
        <v>197</v>
      </c>
      <c r="D50" s="213"/>
      <c r="E50" s="214"/>
      <c r="F50" s="5" t="s">
        <v>152</v>
      </c>
      <c r="G50" s="122" t="str">
        <f>VLOOKUP(F50,前書き!$D$12:$K43,3,FALSE)</f>
        <v>入出力の誤設定、入出力ポートのデバイス故障、タイムアウト、カップリング</v>
      </c>
      <c r="H50" s="134" t="s">
        <v>169</v>
      </c>
      <c r="I50" s="11"/>
      <c r="J50" s="25"/>
      <c r="K50" s="124" t="s">
        <v>139</v>
      </c>
      <c r="L50" s="100" t="s">
        <v>150</v>
      </c>
      <c r="M50" s="109" t="s">
        <v>117</v>
      </c>
      <c r="N50" s="80" t="s">
        <v>117</v>
      </c>
      <c r="O50" s="80" t="s">
        <v>117</v>
      </c>
      <c r="P50" s="80" t="s">
        <v>117</v>
      </c>
      <c r="Q50" s="80" t="s">
        <v>117</v>
      </c>
      <c r="R50" s="80" t="s">
        <v>117</v>
      </c>
      <c r="S50" s="80" t="s">
        <v>117</v>
      </c>
      <c r="T50" s="81" t="s">
        <v>117</v>
      </c>
      <c r="U50" s="109" t="s">
        <v>117</v>
      </c>
      <c r="V50" s="80" t="s">
        <v>117</v>
      </c>
      <c r="W50" s="80" t="s">
        <v>117</v>
      </c>
      <c r="X50" s="80" t="s">
        <v>117</v>
      </c>
      <c r="Y50" s="81"/>
      <c r="Z50" s="148" t="s">
        <v>141</v>
      </c>
      <c r="AA50" s="120" t="s">
        <v>146</v>
      </c>
      <c r="AB50" s="149" t="s">
        <v>147</v>
      </c>
      <c r="AC50" s="117" t="s">
        <v>148</v>
      </c>
      <c r="AD50" s="145" t="s">
        <v>121</v>
      </c>
      <c r="AE50" s="146"/>
      <c r="AF50" s="146">
        <v>5</v>
      </c>
      <c r="AG50" s="7"/>
      <c r="AH50" s="16"/>
      <c r="AI50" s="38"/>
      <c r="AJ50" s="72"/>
      <c r="AK50" s="72"/>
      <c r="AL50" s="72"/>
      <c r="AM50" s="72"/>
      <c r="AN50" s="43"/>
      <c r="AO50" s="35"/>
      <c r="AP50" s="35"/>
      <c r="AQ50" s="53"/>
      <c r="AR50" s="50"/>
      <c r="AS50" s="47"/>
      <c r="AT50" s="47"/>
      <c r="AU50" s="49"/>
    </row>
    <row r="51" spans="1:47" s="8" customFormat="1" ht="57">
      <c r="A51" s="167">
        <v>43</v>
      </c>
      <c r="B51" s="168" t="s">
        <v>133</v>
      </c>
      <c r="C51" s="293" t="s">
        <v>197</v>
      </c>
      <c r="D51" s="213"/>
      <c r="E51" s="214"/>
      <c r="F51" s="5" t="s">
        <v>154</v>
      </c>
      <c r="G51" s="122" t="str">
        <f>VLOOKUP(F51,前書き!$D$12:$K44,3,FALSE)</f>
        <v>振動、断線、ショート</v>
      </c>
      <c r="H51" s="134" t="s">
        <v>169</v>
      </c>
      <c r="I51" s="11"/>
      <c r="J51" s="25"/>
      <c r="K51" s="124" t="s">
        <v>139</v>
      </c>
      <c r="L51" s="100" t="s">
        <v>150</v>
      </c>
      <c r="M51" s="109" t="s">
        <v>117</v>
      </c>
      <c r="N51" s="80" t="s">
        <v>117</v>
      </c>
      <c r="O51" s="80" t="s">
        <v>117</v>
      </c>
      <c r="P51" s="80" t="s">
        <v>117</v>
      </c>
      <c r="Q51" s="80" t="s">
        <v>117</v>
      </c>
      <c r="R51" s="80" t="s">
        <v>117</v>
      </c>
      <c r="S51" s="80" t="s">
        <v>117</v>
      </c>
      <c r="T51" s="81" t="s">
        <v>117</v>
      </c>
      <c r="U51" s="109" t="s">
        <v>117</v>
      </c>
      <c r="V51" s="80" t="s">
        <v>117</v>
      </c>
      <c r="W51" s="80" t="s">
        <v>117</v>
      </c>
      <c r="X51" s="80" t="s">
        <v>117</v>
      </c>
      <c r="Y51" s="81"/>
      <c r="Z51" s="148" t="s">
        <v>141</v>
      </c>
      <c r="AA51" s="120" t="s">
        <v>146</v>
      </c>
      <c r="AB51" s="149" t="s">
        <v>147</v>
      </c>
      <c r="AC51" s="117" t="s">
        <v>148</v>
      </c>
      <c r="AD51" s="145" t="s">
        <v>121</v>
      </c>
      <c r="AE51" s="146"/>
      <c r="AF51" s="146">
        <v>2</v>
      </c>
      <c r="AG51" s="7"/>
      <c r="AH51" s="16" t="s">
        <v>198</v>
      </c>
      <c r="AI51" s="38"/>
      <c r="AJ51" s="72"/>
      <c r="AK51" s="72"/>
      <c r="AL51" s="72"/>
      <c r="AM51" s="72"/>
      <c r="AN51" s="43"/>
      <c r="AO51" s="35"/>
      <c r="AP51" s="35"/>
      <c r="AQ51" s="53"/>
      <c r="AR51" s="50"/>
      <c r="AS51" s="47"/>
      <c r="AT51" s="47"/>
      <c r="AU51" s="49"/>
    </row>
    <row r="52" spans="1:47" s="8" customFormat="1" ht="28.5">
      <c r="A52" s="167">
        <v>44</v>
      </c>
      <c r="B52" s="168" t="s">
        <v>133</v>
      </c>
      <c r="C52" s="293" t="s">
        <v>197</v>
      </c>
      <c r="D52" s="213"/>
      <c r="E52" s="214"/>
      <c r="F52" s="5" t="s">
        <v>42</v>
      </c>
      <c r="G52" s="122" t="str">
        <f>VLOOKUP(F52,前書き!$D$12:$K45,3,FALSE)</f>
        <v>エラー，意図しないプロセス外動作</v>
      </c>
      <c r="H52" s="134"/>
      <c r="I52" s="11"/>
      <c r="J52" s="25"/>
      <c r="K52" s="124"/>
      <c r="L52" s="100"/>
      <c r="M52" s="109"/>
      <c r="N52" s="80"/>
      <c r="O52" s="80"/>
      <c r="P52" s="80"/>
      <c r="Q52" s="80"/>
      <c r="R52" s="80"/>
      <c r="S52" s="80"/>
      <c r="T52" s="81"/>
      <c r="U52" s="109"/>
      <c r="V52" s="80"/>
      <c r="W52" s="80"/>
      <c r="X52" s="80"/>
      <c r="Y52" s="81"/>
      <c r="Z52" s="148"/>
      <c r="AA52" s="120"/>
      <c r="AB52" s="149"/>
      <c r="AC52" s="117"/>
      <c r="AD52" s="145"/>
      <c r="AE52" s="146"/>
      <c r="AF52" s="146"/>
      <c r="AG52" s="7"/>
      <c r="AH52" s="16"/>
      <c r="AI52" s="38"/>
      <c r="AJ52" s="72"/>
      <c r="AK52" s="72"/>
      <c r="AL52" s="72"/>
      <c r="AM52" s="72"/>
      <c r="AN52" s="43"/>
      <c r="AO52" s="35"/>
      <c r="AP52" s="35"/>
      <c r="AQ52" s="53"/>
      <c r="AR52" s="50"/>
      <c r="AS52" s="47"/>
      <c r="AT52" s="47"/>
      <c r="AU52" s="49"/>
    </row>
    <row r="53" spans="1:47" s="8" customFormat="1" ht="28.5">
      <c r="A53" s="167">
        <v>45</v>
      </c>
      <c r="B53" s="168" t="s">
        <v>133</v>
      </c>
      <c r="C53" s="293" t="s">
        <v>197</v>
      </c>
      <c r="D53" s="213"/>
      <c r="E53" s="214"/>
      <c r="F53" s="5" t="s">
        <v>46</v>
      </c>
      <c r="G53" s="122" t="str">
        <f>VLOOKUP(F53,前書き!$D$12:$K46,3,FALSE)</f>
        <v>エラー，乗っ取り</v>
      </c>
      <c r="H53" s="134"/>
      <c r="I53" s="11"/>
      <c r="J53" s="25"/>
      <c r="K53" s="124"/>
      <c r="L53" s="100"/>
      <c r="M53" s="109"/>
      <c r="N53" s="80"/>
      <c r="O53" s="80"/>
      <c r="P53" s="80"/>
      <c r="Q53" s="80"/>
      <c r="R53" s="80"/>
      <c r="S53" s="80"/>
      <c r="T53" s="81"/>
      <c r="U53" s="109"/>
      <c r="V53" s="80"/>
      <c r="W53" s="80"/>
      <c r="X53" s="80"/>
      <c r="Y53" s="81"/>
      <c r="Z53" s="148"/>
      <c r="AA53" s="120"/>
      <c r="AB53" s="149"/>
      <c r="AC53" s="117"/>
      <c r="AD53" s="145"/>
      <c r="AE53" s="146"/>
      <c r="AF53" s="146"/>
      <c r="AG53" s="7"/>
      <c r="AH53" s="16"/>
      <c r="AI53" s="38"/>
      <c r="AJ53" s="72"/>
      <c r="AK53" s="72"/>
      <c r="AL53" s="72"/>
      <c r="AM53" s="72"/>
      <c r="AN53" s="43"/>
      <c r="AO53" s="35"/>
      <c r="AP53" s="35"/>
      <c r="AQ53" s="53"/>
      <c r="AR53" s="50"/>
      <c r="AS53" s="47"/>
      <c r="AT53" s="47"/>
      <c r="AU53" s="49"/>
    </row>
    <row r="54" spans="1:47" s="8" customFormat="1" ht="28.5">
      <c r="A54" s="167">
        <v>46</v>
      </c>
      <c r="B54" s="168" t="s">
        <v>133</v>
      </c>
      <c r="C54" s="293" t="s">
        <v>197</v>
      </c>
      <c r="D54" s="213"/>
      <c r="E54" s="214"/>
      <c r="F54" s="5" t="s">
        <v>50</v>
      </c>
      <c r="G54" s="122" t="str">
        <f>VLOOKUP(F54,前書き!$D$12:$K47,3,FALSE)</f>
        <v>エラー，意図しない書き換わり，ハードウェア故障を伴わない外乱・攻撃等</v>
      </c>
      <c r="H54" s="134"/>
      <c r="I54" s="11"/>
      <c r="J54" s="25"/>
      <c r="K54" s="124"/>
      <c r="L54" s="100"/>
      <c r="M54" s="109"/>
      <c r="N54" s="80"/>
      <c r="O54" s="80"/>
      <c r="P54" s="80"/>
      <c r="Q54" s="80"/>
      <c r="R54" s="80"/>
      <c r="S54" s="80"/>
      <c r="T54" s="81"/>
      <c r="U54" s="109"/>
      <c r="V54" s="80"/>
      <c r="W54" s="80"/>
      <c r="X54" s="80"/>
      <c r="Y54" s="81"/>
      <c r="Z54" s="148"/>
      <c r="AA54" s="120"/>
      <c r="AB54" s="149"/>
      <c r="AC54" s="117"/>
      <c r="AD54" s="145"/>
      <c r="AE54" s="146"/>
      <c r="AF54" s="146"/>
      <c r="AG54" s="7"/>
      <c r="AH54" s="16"/>
      <c r="AI54" s="38"/>
      <c r="AJ54" s="72"/>
      <c r="AK54" s="72"/>
      <c r="AL54" s="72"/>
      <c r="AM54" s="72"/>
      <c r="AN54" s="43"/>
      <c r="AO54" s="35"/>
      <c r="AP54" s="35"/>
      <c r="AQ54" s="53"/>
      <c r="AR54" s="50"/>
      <c r="AS54" s="47"/>
      <c r="AT54" s="47"/>
      <c r="AU54" s="49"/>
    </row>
    <row r="55" spans="1:47" s="8" customFormat="1" ht="28.5">
      <c r="A55" s="167">
        <v>47</v>
      </c>
      <c r="B55" s="168" t="s">
        <v>133</v>
      </c>
      <c r="C55" s="293" t="s">
        <v>197</v>
      </c>
      <c r="D55" s="213"/>
      <c r="E55" s="214"/>
      <c r="F55" s="5" t="s">
        <v>161</v>
      </c>
      <c r="G55" s="122" t="str">
        <f>VLOOKUP(F55,前書き!$D$12:$K45,3,FALSE)</f>
        <v>通信路における伝送情報の品質低下，劣化</v>
      </c>
      <c r="H55" s="134"/>
      <c r="I55" s="11"/>
      <c r="J55" s="25"/>
      <c r="K55" s="124"/>
      <c r="L55" s="100"/>
      <c r="M55" s="109"/>
      <c r="N55" s="80"/>
      <c r="O55" s="80"/>
      <c r="P55" s="80"/>
      <c r="Q55" s="80"/>
      <c r="R55" s="80"/>
      <c r="S55" s="80"/>
      <c r="T55" s="81"/>
      <c r="U55" s="109"/>
      <c r="V55" s="80"/>
      <c r="W55" s="80"/>
      <c r="X55" s="80"/>
      <c r="Y55" s="81"/>
      <c r="Z55" s="148"/>
      <c r="AA55" s="120"/>
      <c r="AB55" s="149"/>
      <c r="AC55" s="117"/>
      <c r="AD55" s="145"/>
      <c r="AE55" s="146"/>
      <c r="AF55" s="146"/>
      <c r="AG55" s="7"/>
      <c r="AH55" s="16"/>
      <c r="AI55" s="38"/>
      <c r="AJ55" s="72"/>
      <c r="AK55" s="72"/>
      <c r="AL55" s="72"/>
      <c r="AM55" s="72"/>
      <c r="AN55" s="43"/>
      <c r="AO55" s="35"/>
      <c r="AP55" s="35"/>
      <c r="AQ55" s="53"/>
      <c r="AR55" s="50"/>
      <c r="AS55" s="47"/>
      <c r="AT55" s="47"/>
      <c r="AU55" s="49"/>
    </row>
    <row r="56" spans="1:47" s="8" customFormat="1" ht="42.75">
      <c r="A56" s="167">
        <v>48</v>
      </c>
      <c r="B56" s="168" t="s">
        <v>133</v>
      </c>
      <c r="C56" s="293" t="s">
        <v>199</v>
      </c>
      <c r="D56" s="213"/>
      <c r="E56" s="214"/>
      <c r="F56" s="5" t="s">
        <v>135</v>
      </c>
      <c r="G56" s="122" t="str">
        <f>VLOOKUP(F56,前書き!$D$12:$K45,3,FALSE)</f>
        <v>定格外の電圧・電流、電源の瞬断</v>
      </c>
      <c r="H56" s="134" t="s">
        <v>200</v>
      </c>
      <c r="I56" s="11"/>
      <c r="J56" s="25"/>
      <c r="K56" s="124" t="s">
        <v>201</v>
      </c>
      <c r="L56" s="100" t="s">
        <v>150</v>
      </c>
      <c r="M56" s="109" t="s">
        <v>117</v>
      </c>
      <c r="N56" s="80" t="s">
        <v>117</v>
      </c>
      <c r="O56" s="80" t="s">
        <v>117</v>
      </c>
      <c r="P56" s="80" t="s">
        <v>117</v>
      </c>
      <c r="Q56" s="80" t="s">
        <v>117</v>
      </c>
      <c r="R56" s="80" t="s">
        <v>117</v>
      </c>
      <c r="S56" s="80" t="s">
        <v>117</v>
      </c>
      <c r="T56" s="81" t="s">
        <v>117</v>
      </c>
      <c r="U56" s="109" t="s">
        <v>117</v>
      </c>
      <c r="V56" s="80" t="s">
        <v>117</v>
      </c>
      <c r="W56" s="80" t="s">
        <v>117</v>
      </c>
      <c r="X56" s="80" t="s">
        <v>117</v>
      </c>
      <c r="Y56" s="81"/>
      <c r="Z56" s="148" t="s">
        <v>141</v>
      </c>
      <c r="AA56" s="120" t="s">
        <v>146</v>
      </c>
      <c r="AB56" s="149" t="s">
        <v>147</v>
      </c>
      <c r="AC56" s="117" t="s">
        <v>148</v>
      </c>
      <c r="AD56" s="145" t="s">
        <v>121</v>
      </c>
      <c r="AE56" s="146"/>
      <c r="AF56" s="146">
        <v>4</v>
      </c>
      <c r="AG56" s="7"/>
      <c r="AH56" s="16"/>
      <c r="AI56" s="38"/>
      <c r="AJ56" s="72"/>
      <c r="AK56" s="72"/>
      <c r="AL56" s="72"/>
      <c r="AM56" s="72"/>
      <c r="AN56" s="43"/>
      <c r="AO56" s="35"/>
      <c r="AP56" s="35"/>
      <c r="AQ56" s="53"/>
      <c r="AR56" s="50"/>
      <c r="AS56" s="47"/>
      <c r="AT56" s="47"/>
      <c r="AU56" s="49"/>
    </row>
    <row r="57" spans="1:47" s="8" customFormat="1" ht="42.75">
      <c r="A57" s="167">
        <v>49</v>
      </c>
      <c r="B57" s="168" t="s">
        <v>133</v>
      </c>
      <c r="C57" s="293" t="s">
        <v>199</v>
      </c>
      <c r="D57" s="213"/>
      <c r="E57" s="214"/>
      <c r="F57" s="5" t="s">
        <v>111</v>
      </c>
      <c r="G57" s="122" t="str">
        <f>VLOOKUP(F57,前書き!$D$12:$K46,3,FALSE)</f>
        <v>外部からの衝撃・振動、外部からの浸水によるショート、経年劣化、構成部品などの不具合</v>
      </c>
      <c r="H57" s="134" t="s">
        <v>200</v>
      </c>
      <c r="I57" s="11"/>
      <c r="J57" s="25"/>
      <c r="K57" s="124" t="s">
        <v>201</v>
      </c>
      <c r="L57" s="100" t="s">
        <v>150</v>
      </c>
      <c r="M57" s="109" t="s">
        <v>117</v>
      </c>
      <c r="N57" s="80" t="s">
        <v>117</v>
      </c>
      <c r="O57" s="80" t="s">
        <v>117</v>
      </c>
      <c r="P57" s="80" t="s">
        <v>117</v>
      </c>
      <c r="Q57" s="80" t="s">
        <v>117</v>
      </c>
      <c r="R57" s="80" t="s">
        <v>117</v>
      </c>
      <c r="S57" s="80" t="s">
        <v>117</v>
      </c>
      <c r="T57" s="81" t="s">
        <v>117</v>
      </c>
      <c r="U57" s="109" t="s">
        <v>117</v>
      </c>
      <c r="V57" s="80" t="s">
        <v>117</v>
      </c>
      <c r="W57" s="80" t="s">
        <v>117</v>
      </c>
      <c r="X57" s="80" t="s">
        <v>117</v>
      </c>
      <c r="Y57" s="81"/>
      <c r="Z57" s="148" t="s">
        <v>141</v>
      </c>
      <c r="AA57" s="120" t="s">
        <v>146</v>
      </c>
      <c r="AB57" s="149" t="s">
        <v>147</v>
      </c>
      <c r="AC57" s="117" t="s">
        <v>148</v>
      </c>
      <c r="AD57" s="145" t="s">
        <v>121</v>
      </c>
      <c r="AE57" s="146"/>
      <c r="AF57" s="146">
        <v>5</v>
      </c>
      <c r="AG57" s="7"/>
      <c r="AH57" s="16"/>
      <c r="AI57" s="38"/>
      <c r="AJ57" s="72"/>
      <c r="AK57" s="72"/>
      <c r="AL57" s="72"/>
      <c r="AM57" s="72"/>
      <c r="AN57" s="43"/>
      <c r="AO57" s="35"/>
      <c r="AP57" s="35"/>
      <c r="AQ57" s="53"/>
      <c r="AR57" s="50"/>
      <c r="AS57" s="47"/>
      <c r="AT57" s="47"/>
      <c r="AU57" s="49"/>
    </row>
    <row r="58" spans="1:47" s="8" customFormat="1" ht="42.75">
      <c r="A58" s="167">
        <v>50</v>
      </c>
      <c r="B58" s="168" t="s">
        <v>133</v>
      </c>
      <c r="C58" s="293" t="s">
        <v>199</v>
      </c>
      <c r="D58" s="213"/>
      <c r="E58" s="214"/>
      <c r="F58" s="5" t="s">
        <v>152</v>
      </c>
      <c r="G58" s="122" t="str">
        <f>VLOOKUP(F58,前書き!$D$12:$K47,3,FALSE)</f>
        <v>入出力の誤設定、入出力ポートのデバイス故障、タイムアウト、カップリング</v>
      </c>
      <c r="H58" s="134" t="s">
        <v>200</v>
      </c>
      <c r="I58" s="11"/>
      <c r="J58" s="25"/>
      <c r="K58" s="124" t="s">
        <v>201</v>
      </c>
      <c r="L58" s="100" t="s">
        <v>150</v>
      </c>
      <c r="M58" s="109" t="s">
        <v>117</v>
      </c>
      <c r="N58" s="80" t="s">
        <v>117</v>
      </c>
      <c r="O58" s="80" t="s">
        <v>117</v>
      </c>
      <c r="P58" s="80" t="s">
        <v>117</v>
      </c>
      <c r="Q58" s="80" t="s">
        <v>117</v>
      </c>
      <c r="R58" s="80" t="s">
        <v>117</v>
      </c>
      <c r="S58" s="80" t="s">
        <v>117</v>
      </c>
      <c r="T58" s="81" t="s">
        <v>117</v>
      </c>
      <c r="U58" s="109" t="s">
        <v>117</v>
      </c>
      <c r="V58" s="80" t="s">
        <v>117</v>
      </c>
      <c r="W58" s="80" t="s">
        <v>117</v>
      </c>
      <c r="X58" s="80" t="s">
        <v>117</v>
      </c>
      <c r="Y58" s="81"/>
      <c r="Z58" s="148" t="s">
        <v>141</v>
      </c>
      <c r="AA58" s="120" t="s">
        <v>146</v>
      </c>
      <c r="AB58" s="149" t="s">
        <v>147</v>
      </c>
      <c r="AC58" s="117" t="s">
        <v>148</v>
      </c>
      <c r="AD58" s="145" t="s">
        <v>121</v>
      </c>
      <c r="AE58" s="146"/>
      <c r="AF58" s="146">
        <v>5</v>
      </c>
      <c r="AG58" s="7"/>
      <c r="AH58" s="16"/>
      <c r="AI58" s="38"/>
      <c r="AJ58" s="72"/>
      <c r="AK58" s="72"/>
      <c r="AL58" s="72"/>
      <c r="AM58" s="72"/>
      <c r="AN58" s="43"/>
      <c r="AO58" s="35"/>
      <c r="AP58" s="35"/>
      <c r="AQ58" s="53"/>
      <c r="AR58" s="50"/>
      <c r="AS58" s="47"/>
      <c r="AT58" s="47"/>
      <c r="AU58" s="49"/>
    </row>
    <row r="59" spans="1:47" s="8" customFormat="1" ht="42.75">
      <c r="A59" s="167">
        <v>51</v>
      </c>
      <c r="B59" s="168" t="s">
        <v>133</v>
      </c>
      <c r="C59" s="293" t="s">
        <v>199</v>
      </c>
      <c r="D59" s="213"/>
      <c r="E59" s="214"/>
      <c r="F59" s="5" t="s">
        <v>154</v>
      </c>
      <c r="G59" s="122" t="str">
        <f>VLOOKUP(F59,前書き!$D$12:$K48,3,FALSE)</f>
        <v>振動、断線、ショート</v>
      </c>
      <c r="H59" s="134" t="s">
        <v>200</v>
      </c>
      <c r="I59" s="11"/>
      <c r="J59" s="25"/>
      <c r="K59" s="124" t="s">
        <v>201</v>
      </c>
      <c r="L59" s="100" t="s">
        <v>150</v>
      </c>
      <c r="M59" s="109" t="s">
        <v>117</v>
      </c>
      <c r="N59" s="80" t="s">
        <v>117</v>
      </c>
      <c r="O59" s="80" t="s">
        <v>117</v>
      </c>
      <c r="P59" s="80" t="s">
        <v>117</v>
      </c>
      <c r="Q59" s="80" t="s">
        <v>117</v>
      </c>
      <c r="R59" s="80" t="s">
        <v>117</v>
      </c>
      <c r="S59" s="80" t="s">
        <v>117</v>
      </c>
      <c r="T59" s="81" t="s">
        <v>117</v>
      </c>
      <c r="U59" s="109" t="s">
        <v>117</v>
      </c>
      <c r="V59" s="80" t="s">
        <v>117</v>
      </c>
      <c r="W59" s="80" t="s">
        <v>117</v>
      </c>
      <c r="X59" s="80" t="s">
        <v>117</v>
      </c>
      <c r="Y59" s="81"/>
      <c r="Z59" s="148" t="s">
        <v>141</v>
      </c>
      <c r="AA59" s="120" t="s">
        <v>146</v>
      </c>
      <c r="AB59" s="149" t="s">
        <v>147</v>
      </c>
      <c r="AC59" s="117" t="s">
        <v>148</v>
      </c>
      <c r="AD59" s="145" t="s">
        <v>121</v>
      </c>
      <c r="AE59" s="146"/>
      <c r="AF59" s="146">
        <v>2</v>
      </c>
      <c r="AG59" s="7"/>
      <c r="AH59" s="16"/>
      <c r="AI59" s="38"/>
      <c r="AJ59" s="72"/>
      <c r="AK59" s="72"/>
      <c r="AL59" s="72"/>
      <c r="AM59" s="72"/>
      <c r="AN59" s="43"/>
      <c r="AO59" s="35"/>
      <c r="AP59" s="35"/>
      <c r="AQ59" s="53"/>
      <c r="AR59" s="50"/>
      <c r="AS59" s="47"/>
      <c r="AT59" s="47"/>
      <c r="AU59" s="49"/>
    </row>
    <row r="60" spans="1:47" s="8" customFormat="1" ht="85.5">
      <c r="A60" s="167">
        <v>52</v>
      </c>
      <c r="B60" s="168" t="s">
        <v>133</v>
      </c>
      <c r="C60" s="293" t="s">
        <v>199</v>
      </c>
      <c r="D60" s="213"/>
      <c r="E60" s="214"/>
      <c r="F60" s="5" t="s">
        <v>161</v>
      </c>
      <c r="G60" s="122" t="str">
        <f>VLOOKUP(F60,前書き!$D$12:$K50,3,FALSE)</f>
        <v>通信路における伝送情報の品質低下，劣化</v>
      </c>
      <c r="H60" s="134" t="s">
        <v>200</v>
      </c>
      <c r="I60" s="11"/>
      <c r="J60" s="25"/>
      <c r="K60" s="124" t="s">
        <v>201</v>
      </c>
      <c r="L60" s="100" t="s">
        <v>150</v>
      </c>
      <c r="M60" s="109" t="s">
        <v>117</v>
      </c>
      <c r="N60" s="80" t="s">
        <v>117</v>
      </c>
      <c r="O60" s="80" t="s">
        <v>117</v>
      </c>
      <c r="P60" s="80" t="s">
        <v>117</v>
      </c>
      <c r="Q60" s="80" t="s">
        <v>117</v>
      </c>
      <c r="R60" s="80" t="s">
        <v>117</v>
      </c>
      <c r="S60" s="80" t="s">
        <v>117</v>
      </c>
      <c r="T60" s="81" t="s">
        <v>117</v>
      </c>
      <c r="U60" s="109" t="s">
        <v>117</v>
      </c>
      <c r="V60" s="80" t="s">
        <v>117</v>
      </c>
      <c r="W60" s="80" t="s">
        <v>117</v>
      </c>
      <c r="X60" s="80" t="s">
        <v>117</v>
      </c>
      <c r="Y60" s="81"/>
      <c r="Z60" s="148" t="s">
        <v>141</v>
      </c>
      <c r="AA60" s="120" t="s">
        <v>146</v>
      </c>
      <c r="AB60" s="149" t="s">
        <v>147</v>
      </c>
      <c r="AC60" s="117" t="s">
        <v>148</v>
      </c>
      <c r="AD60" s="145" t="s">
        <v>121</v>
      </c>
      <c r="AE60" s="146"/>
      <c r="AF60" s="146">
        <v>5</v>
      </c>
      <c r="AG60" s="7"/>
      <c r="AH60" s="16" t="s">
        <v>202</v>
      </c>
      <c r="AI60" s="38"/>
      <c r="AJ60" s="72"/>
      <c r="AK60" s="72"/>
      <c r="AL60" s="72"/>
      <c r="AM60" s="72"/>
      <c r="AN60" s="43"/>
      <c r="AO60" s="35"/>
      <c r="AP60" s="35"/>
      <c r="AQ60" s="53"/>
      <c r="AR60" s="50"/>
      <c r="AS60" s="47"/>
      <c r="AT60" s="47"/>
      <c r="AU60" s="49"/>
    </row>
    <row r="61" spans="1:47" s="8" customFormat="1" ht="42.75">
      <c r="A61" s="167">
        <v>53</v>
      </c>
      <c r="B61" s="168" t="s">
        <v>133</v>
      </c>
      <c r="C61" s="293" t="s">
        <v>203</v>
      </c>
      <c r="D61" s="213"/>
      <c r="E61" s="214"/>
      <c r="F61" s="5" t="s">
        <v>135</v>
      </c>
      <c r="G61" s="122" t="str">
        <f>VLOOKUP(F61,前書き!$D$12:$K49,3,FALSE)</f>
        <v>定格外の電圧・電流、電源の瞬断</v>
      </c>
      <c r="H61" s="134" t="s">
        <v>200</v>
      </c>
      <c r="I61" s="11"/>
      <c r="J61" s="25"/>
      <c r="K61" s="124" t="s">
        <v>201</v>
      </c>
      <c r="L61" s="100" t="s">
        <v>150</v>
      </c>
      <c r="M61" s="109" t="s">
        <v>117</v>
      </c>
      <c r="N61" s="80" t="s">
        <v>117</v>
      </c>
      <c r="O61" s="80" t="s">
        <v>117</v>
      </c>
      <c r="P61" s="80" t="s">
        <v>117</v>
      </c>
      <c r="Q61" s="80" t="s">
        <v>117</v>
      </c>
      <c r="R61" s="80" t="s">
        <v>117</v>
      </c>
      <c r="S61" s="80" t="s">
        <v>117</v>
      </c>
      <c r="T61" s="81" t="s">
        <v>117</v>
      </c>
      <c r="U61" s="109" t="s">
        <v>117</v>
      </c>
      <c r="V61" s="80" t="s">
        <v>117</v>
      </c>
      <c r="W61" s="80" t="s">
        <v>117</v>
      </c>
      <c r="X61" s="80" t="s">
        <v>117</v>
      </c>
      <c r="Y61" s="81"/>
      <c r="Z61" s="148" t="s">
        <v>141</v>
      </c>
      <c r="AA61" s="120" t="s">
        <v>146</v>
      </c>
      <c r="AB61" s="149" t="s">
        <v>147</v>
      </c>
      <c r="AC61" s="117" t="s">
        <v>148</v>
      </c>
      <c r="AD61" s="145" t="s">
        <v>121</v>
      </c>
      <c r="AE61" s="146"/>
      <c r="AF61" s="146">
        <v>4</v>
      </c>
      <c r="AG61" s="7"/>
      <c r="AH61" s="16"/>
      <c r="AI61" s="38"/>
      <c r="AJ61" s="72"/>
      <c r="AK61" s="72"/>
      <c r="AL61" s="72"/>
      <c r="AM61" s="72"/>
      <c r="AN61" s="43"/>
      <c r="AO61" s="35"/>
      <c r="AP61" s="35"/>
      <c r="AQ61" s="53"/>
      <c r="AR61" s="50"/>
      <c r="AS61" s="47"/>
      <c r="AT61" s="47"/>
      <c r="AU61" s="49"/>
    </row>
    <row r="62" spans="1:47" s="8" customFormat="1" ht="57">
      <c r="A62" s="167">
        <v>54</v>
      </c>
      <c r="B62" s="168" t="s">
        <v>133</v>
      </c>
      <c r="C62" s="293" t="s">
        <v>203</v>
      </c>
      <c r="D62" s="213"/>
      <c r="E62" s="214"/>
      <c r="F62" s="5" t="s">
        <v>111</v>
      </c>
      <c r="G62" s="122" t="str">
        <f>VLOOKUP(F62,前書き!$D$12:$K50,3,FALSE)</f>
        <v>外部からの衝撃・振動、外部からの浸水によるショート、経年劣化、構成部品などの不具合</v>
      </c>
      <c r="H62" s="134" t="s">
        <v>204</v>
      </c>
      <c r="I62" s="11"/>
      <c r="J62" s="25"/>
      <c r="K62" s="124" t="s">
        <v>201</v>
      </c>
      <c r="L62" s="100" t="s">
        <v>150</v>
      </c>
      <c r="M62" s="109" t="s">
        <v>117</v>
      </c>
      <c r="N62" s="80" t="s">
        <v>117</v>
      </c>
      <c r="O62" s="80" t="s">
        <v>117</v>
      </c>
      <c r="P62" s="80" t="s">
        <v>117</v>
      </c>
      <c r="Q62" s="80" t="s">
        <v>117</v>
      </c>
      <c r="R62" s="80" t="s">
        <v>117</v>
      </c>
      <c r="S62" s="80" t="s">
        <v>117</v>
      </c>
      <c r="T62" s="81" t="s">
        <v>117</v>
      </c>
      <c r="U62" s="109" t="s">
        <v>117</v>
      </c>
      <c r="V62" s="80" t="s">
        <v>117</v>
      </c>
      <c r="W62" s="80" t="s">
        <v>117</v>
      </c>
      <c r="X62" s="80" t="s">
        <v>117</v>
      </c>
      <c r="Y62" s="81"/>
      <c r="Z62" s="148" t="s">
        <v>141</v>
      </c>
      <c r="AA62" s="120" t="s">
        <v>146</v>
      </c>
      <c r="AB62" s="149" t="s">
        <v>147</v>
      </c>
      <c r="AC62" s="117" t="s">
        <v>148</v>
      </c>
      <c r="AD62" s="145" t="s">
        <v>121</v>
      </c>
      <c r="AE62" s="146"/>
      <c r="AF62" s="146">
        <v>5</v>
      </c>
      <c r="AG62" s="7"/>
      <c r="AH62" s="16"/>
      <c r="AI62" s="38"/>
      <c r="AJ62" s="72"/>
      <c r="AK62" s="72"/>
      <c r="AL62" s="72"/>
      <c r="AM62" s="72"/>
      <c r="AN62" s="43"/>
      <c r="AO62" s="35"/>
      <c r="AP62" s="35"/>
      <c r="AQ62" s="53"/>
      <c r="AR62" s="50"/>
      <c r="AS62" s="47"/>
      <c r="AT62" s="47"/>
      <c r="AU62" s="49"/>
    </row>
    <row r="63" spans="1:47" s="8" customFormat="1" ht="42.75">
      <c r="A63" s="167">
        <v>55</v>
      </c>
      <c r="B63" s="168" t="s">
        <v>133</v>
      </c>
      <c r="C63" s="293" t="s">
        <v>203</v>
      </c>
      <c r="D63" s="213"/>
      <c r="E63" s="214"/>
      <c r="F63" s="5" t="s">
        <v>152</v>
      </c>
      <c r="G63" s="122" t="str">
        <f>VLOOKUP(F63,前書き!$D$12:$K51,3,FALSE)</f>
        <v>入出力の誤設定、入出力ポートのデバイス故障、タイムアウト、カップリング</v>
      </c>
      <c r="H63" s="134" t="s">
        <v>200</v>
      </c>
      <c r="I63" s="11"/>
      <c r="J63" s="25"/>
      <c r="K63" s="124" t="s">
        <v>201</v>
      </c>
      <c r="L63" s="100" t="s">
        <v>150</v>
      </c>
      <c r="M63" s="109" t="s">
        <v>117</v>
      </c>
      <c r="N63" s="80" t="s">
        <v>117</v>
      </c>
      <c r="O63" s="80" t="s">
        <v>117</v>
      </c>
      <c r="P63" s="80" t="s">
        <v>117</v>
      </c>
      <c r="Q63" s="80" t="s">
        <v>117</v>
      </c>
      <c r="R63" s="80" t="s">
        <v>117</v>
      </c>
      <c r="S63" s="80" t="s">
        <v>117</v>
      </c>
      <c r="T63" s="81" t="s">
        <v>117</v>
      </c>
      <c r="U63" s="109" t="s">
        <v>117</v>
      </c>
      <c r="V63" s="80" t="s">
        <v>117</v>
      </c>
      <c r="W63" s="80" t="s">
        <v>117</v>
      </c>
      <c r="X63" s="80" t="s">
        <v>117</v>
      </c>
      <c r="Y63" s="81"/>
      <c r="Z63" s="148" t="s">
        <v>141</v>
      </c>
      <c r="AA63" s="120" t="s">
        <v>146</v>
      </c>
      <c r="AB63" s="149" t="s">
        <v>147</v>
      </c>
      <c r="AC63" s="117" t="s">
        <v>148</v>
      </c>
      <c r="AD63" s="145" t="s">
        <v>121</v>
      </c>
      <c r="AE63" s="146"/>
      <c r="AF63" s="146">
        <v>6</v>
      </c>
      <c r="AG63" s="7"/>
      <c r="AH63" s="16"/>
      <c r="AI63" s="38"/>
      <c r="AJ63" s="72"/>
      <c r="AK63" s="72"/>
      <c r="AL63" s="72"/>
      <c r="AM63" s="72"/>
      <c r="AN63" s="43"/>
      <c r="AO63" s="35"/>
      <c r="AP63" s="35"/>
      <c r="AQ63" s="53"/>
      <c r="AR63" s="50"/>
      <c r="AS63" s="47"/>
      <c r="AT63" s="47"/>
      <c r="AU63" s="49"/>
    </row>
    <row r="64" spans="1:47" s="8" customFormat="1" ht="42.75">
      <c r="A64" s="167">
        <v>56</v>
      </c>
      <c r="B64" s="168" t="s">
        <v>133</v>
      </c>
      <c r="C64" s="293" t="s">
        <v>203</v>
      </c>
      <c r="D64" s="213"/>
      <c r="E64" s="214"/>
      <c r="F64" s="5" t="s">
        <v>154</v>
      </c>
      <c r="G64" s="122" t="str">
        <f>VLOOKUP(F64,前書き!$D$12:$K52,3,FALSE)</f>
        <v>振動、断線、ショート</v>
      </c>
      <c r="H64" s="134" t="s">
        <v>200</v>
      </c>
      <c r="I64" s="11"/>
      <c r="J64" s="25"/>
      <c r="K64" s="124" t="s">
        <v>201</v>
      </c>
      <c r="L64" s="100" t="s">
        <v>150</v>
      </c>
      <c r="M64" s="109" t="s">
        <v>117</v>
      </c>
      <c r="N64" s="80" t="s">
        <v>117</v>
      </c>
      <c r="O64" s="80" t="s">
        <v>117</v>
      </c>
      <c r="P64" s="80" t="s">
        <v>117</v>
      </c>
      <c r="Q64" s="80" t="s">
        <v>117</v>
      </c>
      <c r="R64" s="80" t="s">
        <v>117</v>
      </c>
      <c r="S64" s="80" t="s">
        <v>117</v>
      </c>
      <c r="T64" s="81" t="s">
        <v>117</v>
      </c>
      <c r="U64" s="109" t="s">
        <v>117</v>
      </c>
      <c r="V64" s="80" t="s">
        <v>117</v>
      </c>
      <c r="W64" s="80" t="s">
        <v>117</v>
      </c>
      <c r="X64" s="80" t="s">
        <v>117</v>
      </c>
      <c r="Y64" s="81"/>
      <c r="Z64" s="148" t="s">
        <v>141</v>
      </c>
      <c r="AA64" s="120" t="s">
        <v>146</v>
      </c>
      <c r="AB64" s="149" t="s">
        <v>147</v>
      </c>
      <c r="AC64" s="117" t="s">
        <v>148</v>
      </c>
      <c r="AD64" s="145" t="s">
        <v>121</v>
      </c>
      <c r="AE64" s="146"/>
      <c r="AF64" s="146">
        <v>2</v>
      </c>
      <c r="AG64" s="7"/>
      <c r="AH64" s="16"/>
      <c r="AI64" s="38"/>
      <c r="AJ64" s="72"/>
      <c r="AK64" s="72"/>
      <c r="AL64" s="72"/>
      <c r="AM64" s="72"/>
      <c r="AN64" s="43"/>
      <c r="AO64" s="35"/>
      <c r="AP64" s="35"/>
      <c r="AQ64" s="53"/>
      <c r="AR64" s="50"/>
      <c r="AS64" s="47"/>
      <c r="AT64" s="47"/>
      <c r="AU64" s="49"/>
    </row>
    <row r="65" spans="1:47" s="8" customFormat="1" ht="99.75">
      <c r="A65" s="167">
        <v>57</v>
      </c>
      <c r="B65" s="168" t="s">
        <v>133</v>
      </c>
      <c r="C65" s="293" t="s">
        <v>203</v>
      </c>
      <c r="D65" s="213"/>
      <c r="E65" s="214"/>
      <c r="F65" s="5" t="s">
        <v>42</v>
      </c>
      <c r="G65" s="122" t="str">
        <f>VLOOKUP(F65,前書き!$D$12:$K51,3,FALSE)</f>
        <v>エラー，意図しないプロセス外動作</v>
      </c>
      <c r="H65" s="134" t="s">
        <v>205</v>
      </c>
      <c r="I65" s="11"/>
      <c r="J65" s="25"/>
      <c r="K65" s="124" t="s">
        <v>201</v>
      </c>
      <c r="L65" s="100" t="s">
        <v>150</v>
      </c>
      <c r="M65" s="109" t="s">
        <v>117</v>
      </c>
      <c r="N65" s="80" t="s">
        <v>117</v>
      </c>
      <c r="O65" s="80" t="s">
        <v>117</v>
      </c>
      <c r="P65" s="80" t="s">
        <v>117</v>
      </c>
      <c r="Q65" s="80" t="s">
        <v>117</v>
      </c>
      <c r="R65" s="80" t="s">
        <v>117</v>
      </c>
      <c r="S65" s="80" t="s">
        <v>117</v>
      </c>
      <c r="T65" s="81" t="s">
        <v>117</v>
      </c>
      <c r="U65" s="109" t="s">
        <v>117</v>
      </c>
      <c r="V65" s="80" t="s">
        <v>117</v>
      </c>
      <c r="W65" s="80" t="s">
        <v>117</v>
      </c>
      <c r="X65" s="80" t="s">
        <v>117</v>
      </c>
      <c r="Y65" s="81"/>
      <c r="Z65" s="148" t="s">
        <v>141</v>
      </c>
      <c r="AA65" s="120" t="s">
        <v>146</v>
      </c>
      <c r="AB65" s="149" t="s">
        <v>147</v>
      </c>
      <c r="AC65" s="117" t="s">
        <v>148</v>
      </c>
      <c r="AD65" s="145" t="s">
        <v>121</v>
      </c>
      <c r="AE65" s="146"/>
      <c r="AF65" s="146">
        <v>6</v>
      </c>
      <c r="AG65" s="7"/>
      <c r="AH65" s="16"/>
      <c r="AI65" s="38"/>
      <c r="AJ65" s="72"/>
      <c r="AK65" s="72"/>
      <c r="AL65" s="72"/>
      <c r="AM65" s="72"/>
      <c r="AN65" s="43"/>
      <c r="AO65" s="35"/>
      <c r="AP65" s="35"/>
      <c r="AQ65" s="53"/>
      <c r="AR65" s="50"/>
      <c r="AS65" s="47"/>
      <c r="AT65" s="47"/>
      <c r="AU65" s="49"/>
    </row>
    <row r="66" spans="1:47" s="8" customFormat="1" ht="42.75">
      <c r="A66" s="167">
        <v>58</v>
      </c>
      <c r="B66" s="168" t="s">
        <v>133</v>
      </c>
      <c r="C66" s="293" t="s">
        <v>203</v>
      </c>
      <c r="D66" s="213"/>
      <c r="E66" s="214"/>
      <c r="F66" s="5" t="s">
        <v>46</v>
      </c>
      <c r="G66" s="122" t="str">
        <f>VLOOKUP(F66,前書き!$D$12:$K52,3,FALSE)</f>
        <v>エラー，乗っ取り</v>
      </c>
      <c r="H66" s="134" t="s">
        <v>206</v>
      </c>
      <c r="I66" s="11"/>
      <c r="J66" s="25"/>
      <c r="K66" s="124" t="s">
        <v>207</v>
      </c>
      <c r="L66" s="100" t="s">
        <v>208</v>
      </c>
      <c r="M66" s="109" t="s">
        <v>117</v>
      </c>
      <c r="N66" s="80" t="s">
        <v>117</v>
      </c>
      <c r="O66" s="80" t="s">
        <v>117</v>
      </c>
      <c r="P66" s="80" t="s">
        <v>117</v>
      </c>
      <c r="Q66" s="80" t="s">
        <v>117</v>
      </c>
      <c r="R66" s="80" t="s">
        <v>117</v>
      </c>
      <c r="S66" s="80" t="s">
        <v>117</v>
      </c>
      <c r="T66" s="81" t="s">
        <v>117</v>
      </c>
      <c r="U66" s="109" t="s">
        <v>117</v>
      </c>
      <c r="V66" s="80" t="s">
        <v>117</v>
      </c>
      <c r="W66" s="80" t="s">
        <v>117</v>
      </c>
      <c r="X66" s="80" t="s">
        <v>117</v>
      </c>
      <c r="Y66" s="81"/>
      <c r="Z66" s="148" t="s">
        <v>141</v>
      </c>
      <c r="AA66" s="120" t="s">
        <v>146</v>
      </c>
      <c r="AB66" s="149" t="s">
        <v>147</v>
      </c>
      <c r="AC66" s="117" t="s">
        <v>148</v>
      </c>
      <c r="AD66" s="145" t="s">
        <v>121</v>
      </c>
      <c r="AE66" s="146"/>
      <c r="AF66" s="177"/>
      <c r="AG66" s="7"/>
      <c r="AH66" s="16"/>
      <c r="AI66" s="38"/>
      <c r="AJ66" s="72"/>
      <c r="AK66" s="72"/>
      <c r="AL66" s="72"/>
      <c r="AM66" s="72"/>
      <c r="AN66" s="43"/>
      <c r="AO66" s="35"/>
      <c r="AP66" s="35"/>
      <c r="AQ66" s="53"/>
      <c r="AR66" s="50"/>
      <c r="AS66" s="47"/>
      <c r="AT66" s="47"/>
      <c r="AU66" s="49"/>
    </row>
    <row r="67" spans="1:47" s="8" customFormat="1" ht="57">
      <c r="A67" s="167">
        <v>59</v>
      </c>
      <c r="B67" s="168" t="s">
        <v>133</v>
      </c>
      <c r="C67" s="293" t="s">
        <v>203</v>
      </c>
      <c r="D67" s="213"/>
      <c r="E67" s="214"/>
      <c r="F67" s="5" t="s">
        <v>50</v>
      </c>
      <c r="G67" s="122" t="str">
        <f>VLOOKUP(F67,前書き!$D$12:$K53,3,FALSE)</f>
        <v>エラー，意図しない書き換わり，ハードウェア故障を伴わない外乱・攻撃等</v>
      </c>
      <c r="H67" s="134" t="s">
        <v>209</v>
      </c>
      <c r="I67" s="11"/>
      <c r="J67" s="25"/>
      <c r="K67" s="124" t="s">
        <v>207</v>
      </c>
      <c r="L67" s="100" t="s">
        <v>208</v>
      </c>
      <c r="M67" s="109" t="s">
        <v>117</v>
      </c>
      <c r="N67" s="80" t="s">
        <v>117</v>
      </c>
      <c r="O67" s="80" t="s">
        <v>117</v>
      </c>
      <c r="P67" s="80" t="s">
        <v>117</v>
      </c>
      <c r="Q67" s="80" t="s">
        <v>117</v>
      </c>
      <c r="R67" s="80" t="s">
        <v>117</v>
      </c>
      <c r="S67" s="80" t="s">
        <v>117</v>
      </c>
      <c r="T67" s="81" t="s">
        <v>117</v>
      </c>
      <c r="U67" s="109" t="s">
        <v>117</v>
      </c>
      <c r="V67" s="80" t="s">
        <v>117</v>
      </c>
      <c r="W67" s="80" t="s">
        <v>117</v>
      </c>
      <c r="X67" s="80" t="s">
        <v>117</v>
      </c>
      <c r="Y67" s="81"/>
      <c r="Z67" s="148" t="s">
        <v>141</v>
      </c>
      <c r="AA67" s="120" t="s">
        <v>146</v>
      </c>
      <c r="AB67" s="149" t="s">
        <v>147</v>
      </c>
      <c r="AC67" s="117" t="s">
        <v>148</v>
      </c>
      <c r="AD67" s="145" t="s">
        <v>121</v>
      </c>
      <c r="AE67" s="146"/>
      <c r="AF67" s="146">
        <v>4</v>
      </c>
      <c r="AG67" s="7"/>
      <c r="AH67" s="16"/>
      <c r="AI67" s="38"/>
      <c r="AJ67" s="72"/>
      <c r="AK67" s="72"/>
      <c r="AL67" s="72"/>
      <c r="AM67" s="72"/>
      <c r="AN67" s="43"/>
      <c r="AO67" s="35"/>
      <c r="AP67" s="35"/>
      <c r="AQ67" s="53"/>
      <c r="AR67" s="50"/>
      <c r="AS67" s="47"/>
      <c r="AT67" s="47"/>
      <c r="AU67" s="49"/>
    </row>
    <row r="68" spans="1:47" s="8" customFormat="1" ht="42.75">
      <c r="A68" s="167">
        <v>60</v>
      </c>
      <c r="B68" s="168" t="s">
        <v>133</v>
      </c>
      <c r="C68" s="293" t="s">
        <v>203</v>
      </c>
      <c r="D68" s="213"/>
      <c r="E68" s="214"/>
      <c r="F68" s="5" t="s">
        <v>161</v>
      </c>
      <c r="G68" s="122" t="str">
        <f>VLOOKUP(F68,前書き!$D$12:$K54,3,FALSE)</f>
        <v>通信路における伝送情報の品質低下，劣化</v>
      </c>
      <c r="H68" s="134" t="s">
        <v>200</v>
      </c>
      <c r="I68" s="11"/>
      <c r="J68" s="25"/>
      <c r="K68" s="124" t="s">
        <v>207</v>
      </c>
      <c r="L68" s="100" t="s">
        <v>208</v>
      </c>
      <c r="M68" s="109" t="s">
        <v>117</v>
      </c>
      <c r="N68" s="80" t="s">
        <v>117</v>
      </c>
      <c r="O68" s="80" t="s">
        <v>117</v>
      </c>
      <c r="P68" s="80" t="s">
        <v>117</v>
      </c>
      <c r="Q68" s="80" t="s">
        <v>117</v>
      </c>
      <c r="R68" s="80" t="s">
        <v>117</v>
      </c>
      <c r="S68" s="80" t="s">
        <v>117</v>
      </c>
      <c r="T68" s="81" t="s">
        <v>117</v>
      </c>
      <c r="U68" s="109" t="s">
        <v>117</v>
      </c>
      <c r="V68" s="80" t="s">
        <v>117</v>
      </c>
      <c r="W68" s="80" t="s">
        <v>117</v>
      </c>
      <c r="X68" s="80" t="s">
        <v>117</v>
      </c>
      <c r="Y68" s="81"/>
      <c r="Z68" s="148" t="s">
        <v>141</v>
      </c>
      <c r="AA68" s="120" t="s">
        <v>146</v>
      </c>
      <c r="AB68" s="149" t="s">
        <v>147</v>
      </c>
      <c r="AC68" s="117" t="s">
        <v>148</v>
      </c>
      <c r="AD68" s="145" t="s">
        <v>121</v>
      </c>
      <c r="AE68" s="146"/>
      <c r="AF68" s="146">
        <v>4</v>
      </c>
      <c r="AG68" s="7"/>
      <c r="AH68" s="16"/>
      <c r="AI68" s="38"/>
      <c r="AJ68" s="72"/>
      <c r="AK68" s="72"/>
      <c r="AL68" s="72"/>
      <c r="AM68" s="72"/>
      <c r="AN68" s="43"/>
      <c r="AO68" s="35"/>
      <c r="AP68" s="35"/>
      <c r="AQ68" s="53"/>
      <c r="AR68" s="50"/>
      <c r="AS68" s="47"/>
      <c r="AT68" s="47"/>
      <c r="AU68" s="49"/>
    </row>
    <row r="69" spans="1:47" s="8" customFormat="1" ht="57">
      <c r="A69" s="167">
        <v>61</v>
      </c>
      <c r="B69" s="168" t="s">
        <v>133</v>
      </c>
      <c r="C69" s="293" t="s">
        <v>210</v>
      </c>
      <c r="D69" s="213"/>
      <c r="E69" s="214"/>
      <c r="F69" s="5" t="s">
        <v>135</v>
      </c>
      <c r="G69" s="122" t="str">
        <f>VLOOKUP(F69,前書き!$D$12:$K53,3,FALSE)</f>
        <v>定格外の電圧・電流、電源の瞬断</v>
      </c>
      <c r="H69" s="134" t="s">
        <v>211</v>
      </c>
      <c r="I69" s="11"/>
      <c r="J69" s="25"/>
      <c r="K69" s="124" t="s">
        <v>212</v>
      </c>
      <c r="L69" s="100" t="s">
        <v>213</v>
      </c>
      <c r="M69" s="109" t="s">
        <v>117</v>
      </c>
      <c r="N69" s="80" t="s">
        <v>117</v>
      </c>
      <c r="O69" s="80" t="s">
        <v>117</v>
      </c>
      <c r="P69" s="80" t="s">
        <v>117</v>
      </c>
      <c r="Q69" s="80" t="s">
        <v>117</v>
      </c>
      <c r="R69" s="80" t="s">
        <v>117</v>
      </c>
      <c r="S69" s="80" t="s">
        <v>117</v>
      </c>
      <c r="T69" s="81" t="s">
        <v>117</v>
      </c>
      <c r="U69" s="109" t="s">
        <v>117</v>
      </c>
      <c r="V69" s="80" t="s">
        <v>117</v>
      </c>
      <c r="W69" s="80" t="s">
        <v>117</v>
      </c>
      <c r="X69" s="80" t="s">
        <v>117</v>
      </c>
      <c r="Y69" s="81"/>
      <c r="Z69" s="148" t="s">
        <v>141</v>
      </c>
      <c r="AA69" s="120" t="s">
        <v>120</v>
      </c>
      <c r="AB69" s="149" t="s">
        <v>120</v>
      </c>
      <c r="AC69" s="117" t="s">
        <v>214</v>
      </c>
      <c r="AD69" s="145" t="s">
        <v>121</v>
      </c>
      <c r="AE69" s="146"/>
      <c r="AF69" s="146">
        <v>4</v>
      </c>
      <c r="AG69" s="7"/>
      <c r="AH69" s="16" t="s">
        <v>215</v>
      </c>
      <c r="AI69" s="38"/>
      <c r="AJ69" s="72"/>
      <c r="AK69" s="72"/>
      <c r="AL69" s="72"/>
      <c r="AM69" s="72"/>
      <c r="AN69" s="43"/>
      <c r="AO69" s="35"/>
      <c r="AP69" s="35"/>
      <c r="AQ69" s="53"/>
      <c r="AR69" s="50"/>
      <c r="AS69" s="47"/>
      <c r="AT69" s="47"/>
      <c r="AU69" s="49"/>
    </row>
    <row r="70" spans="1:47" s="8" customFormat="1" ht="57">
      <c r="A70" s="167">
        <v>62</v>
      </c>
      <c r="B70" s="168" t="s">
        <v>133</v>
      </c>
      <c r="C70" s="293" t="s">
        <v>210</v>
      </c>
      <c r="D70" s="213"/>
      <c r="E70" s="214"/>
      <c r="F70" s="5" t="s">
        <v>111</v>
      </c>
      <c r="G70" s="122" t="str">
        <f>VLOOKUP(F70,前書き!$D$12:$K54,3,FALSE)</f>
        <v>外部からの衝撃・振動、外部からの浸水によるショート、経年劣化、構成部品などの不具合</v>
      </c>
      <c r="H70" s="134" t="s">
        <v>211</v>
      </c>
      <c r="I70" s="11"/>
      <c r="J70" s="25"/>
      <c r="K70" s="124" t="s">
        <v>212</v>
      </c>
      <c r="L70" s="100" t="s">
        <v>213</v>
      </c>
      <c r="M70" s="109" t="s">
        <v>117</v>
      </c>
      <c r="N70" s="80" t="s">
        <v>117</v>
      </c>
      <c r="O70" s="80" t="s">
        <v>117</v>
      </c>
      <c r="P70" s="80" t="s">
        <v>117</v>
      </c>
      <c r="Q70" s="80" t="s">
        <v>117</v>
      </c>
      <c r="R70" s="80" t="s">
        <v>117</v>
      </c>
      <c r="S70" s="80" t="s">
        <v>117</v>
      </c>
      <c r="T70" s="81" t="s">
        <v>117</v>
      </c>
      <c r="U70" s="109" t="s">
        <v>117</v>
      </c>
      <c r="V70" s="80" t="s">
        <v>117</v>
      </c>
      <c r="W70" s="80" t="s">
        <v>117</v>
      </c>
      <c r="X70" s="80" t="s">
        <v>117</v>
      </c>
      <c r="Y70" s="81"/>
      <c r="Z70" s="148" t="s">
        <v>141</v>
      </c>
      <c r="AA70" s="120" t="s">
        <v>120</v>
      </c>
      <c r="AB70" s="149" t="s">
        <v>120</v>
      </c>
      <c r="AC70" s="117" t="s">
        <v>214</v>
      </c>
      <c r="AD70" s="145" t="s">
        <v>121</v>
      </c>
      <c r="AE70" s="146"/>
      <c r="AF70" s="146">
        <v>5</v>
      </c>
      <c r="AG70" s="7"/>
      <c r="AH70" s="16" t="s">
        <v>215</v>
      </c>
      <c r="AI70" s="38"/>
      <c r="AJ70" s="72"/>
      <c r="AK70" s="72"/>
      <c r="AL70" s="72"/>
      <c r="AM70" s="72"/>
      <c r="AN70" s="43"/>
      <c r="AO70" s="35"/>
      <c r="AP70" s="35"/>
      <c r="AQ70" s="53"/>
      <c r="AR70" s="50"/>
      <c r="AS70" s="47"/>
      <c r="AT70" s="47"/>
      <c r="AU70" s="49"/>
    </row>
    <row r="71" spans="1:47" s="8" customFormat="1" ht="57">
      <c r="A71" s="167">
        <v>63</v>
      </c>
      <c r="B71" s="168" t="s">
        <v>133</v>
      </c>
      <c r="C71" s="293" t="s">
        <v>210</v>
      </c>
      <c r="D71" s="213"/>
      <c r="E71" s="214"/>
      <c r="F71" s="5" t="s">
        <v>152</v>
      </c>
      <c r="G71" s="122" t="str">
        <f>VLOOKUP(F71,前書き!$D$12:$K55,3,FALSE)</f>
        <v>入出力の誤設定、入出力ポートのデバイス故障、タイムアウト、カップリング</v>
      </c>
      <c r="H71" s="134" t="s">
        <v>211</v>
      </c>
      <c r="I71" s="11"/>
      <c r="J71" s="25"/>
      <c r="K71" s="124" t="s">
        <v>212</v>
      </c>
      <c r="L71" s="100" t="s">
        <v>213</v>
      </c>
      <c r="M71" s="109" t="s">
        <v>117</v>
      </c>
      <c r="N71" s="80" t="s">
        <v>117</v>
      </c>
      <c r="O71" s="80" t="s">
        <v>117</v>
      </c>
      <c r="P71" s="80" t="s">
        <v>117</v>
      </c>
      <c r="Q71" s="80" t="s">
        <v>117</v>
      </c>
      <c r="R71" s="80" t="s">
        <v>117</v>
      </c>
      <c r="S71" s="80" t="s">
        <v>117</v>
      </c>
      <c r="T71" s="81" t="s">
        <v>117</v>
      </c>
      <c r="U71" s="109" t="s">
        <v>117</v>
      </c>
      <c r="V71" s="80" t="s">
        <v>117</v>
      </c>
      <c r="W71" s="80" t="s">
        <v>117</v>
      </c>
      <c r="X71" s="80" t="s">
        <v>117</v>
      </c>
      <c r="Y71" s="81"/>
      <c r="Z71" s="148" t="s">
        <v>141</v>
      </c>
      <c r="AA71" s="120" t="s">
        <v>120</v>
      </c>
      <c r="AB71" s="149" t="s">
        <v>120</v>
      </c>
      <c r="AC71" s="117" t="s">
        <v>214</v>
      </c>
      <c r="AD71" s="145" t="s">
        <v>121</v>
      </c>
      <c r="AE71" s="146"/>
      <c r="AF71" s="146">
        <v>6</v>
      </c>
      <c r="AG71" s="7"/>
      <c r="AH71" s="16" t="s">
        <v>215</v>
      </c>
      <c r="AI71" s="38"/>
      <c r="AJ71" s="72"/>
      <c r="AK71" s="72"/>
      <c r="AL71" s="72"/>
      <c r="AM71" s="72"/>
      <c r="AN71" s="43"/>
      <c r="AO71" s="35"/>
      <c r="AP71" s="35"/>
      <c r="AQ71" s="53"/>
      <c r="AR71" s="50"/>
      <c r="AS71" s="47"/>
      <c r="AT71" s="47"/>
      <c r="AU71" s="49"/>
    </row>
    <row r="72" spans="1:47" s="8" customFormat="1" ht="57">
      <c r="A72" s="167">
        <v>64</v>
      </c>
      <c r="B72" s="168" t="s">
        <v>133</v>
      </c>
      <c r="C72" s="293" t="s">
        <v>210</v>
      </c>
      <c r="D72" s="213"/>
      <c r="E72" s="214"/>
      <c r="F72" s="5" t="s">
        <v>154</v>
      </c>
      <c r="G72" s="122" t="str">
        <f>VLOOKUP(F72,前書き!$D$12:$K56,3,FALSE)</f>
        <v>振動、断線、ショート</v>
      </c>
      <c r="H72" s="134" t="s">
        <v>211</v>
      </c>
      <c r="I72" s="11"/>
      <c r="J72" s="25"/>
      <c r="K72" s="124" t="s">
        <v>212</v>
      </c>
      <c r="L72" s="100" t="s">
        <v>213</v>
      </c>
      <c r="M72" s="109" t="s">
        <v>117</v>
      </c>
      <c r="N72" s="80" t="s">
        <v>117</v>
      </c>
      <c r="O72" s="80" t="s">
        <v>117</v>
      </c>
      <c r="P72" s="80" t="s">
        <v>117</v>
      </c>
      <c r="Q72" s="80" t="s">
        <v>117</v>
      </c>
      <c r="R72" s="80" t="s">
        <v>117</v>
      </c>
      <c r="S72" s="80" t="s">
        <v>117</v>
      </c>
      <c r="T72" s="81" t="s">
        <v>117</v>
      </c>
      <c r="U72" s="109" t="s">
        <v>117</v>
      </c>
      <c r="V72" s="80" t="s">
        <v>117</v>
      </c>
      <c r="W72" s="80" t="s">
        <v>117</v>
      </c>
      <c r="X72" s="80" t="s">
        <v>117</v>
      </c>
      <c r="Y72" s="81"/>
      <c r="Z72" s="148" t="s">
        <v>141</v>
      </c>
      <c r="AA72" s="120" t="s">
        <v>120</v>
      </c>
      <c r="AB72" s="149" t="s">
        <v>120</v>
      </c>
      <c r="AC72" s="117" t="s">
        <v>214</v>
      </c>
      <c r="AD72" s="145" t="s">
        <v>121</v>
      </c>
      <c r="AE72" s="146"/>
      <c r="AF72" s="146">
        <v>2</v>
      </c>
      <c r="AG72" s="7"/>
      <c r="AH72" s="16" t="s">
        <v>215</v>
      </c>
      <c r="AI72" s="38"/>
      <c r="AJ72" s="72"/>
      <c r="AK72" s="72"/>
      <c r="AL72" s="72"/>
      <c r="AM72" s="72"/>
      <c r="AN72" s="43"/>
      <c r="AO72" s="35"/>
      <c r="AP72" s="35"/>
      <c r="AQ72" s="53"/>
      <c r="AR72" s="50"/>
      <c r="AS72" s="47"/>
      <c r="AT72" s="47"/>
      <c r="AU72" s="49"/>
    </row>
    <row r="73" spans="1:47" s="8" customFormat="1" ht="85.5">
      <c r="A73" s="167">
        <v>65</v>
      </c>
      <c r="B73" s="168" t="s">
        <v>133</v>
      </c>
      <c r="C73" s="293" t="s">
        <v>210</v>
      </c>
      <c r="D73" s="213"/>
      <c r="E73" s="214"/>
      <c r="F73" s="5" t="s">
        <v>42</v>
      </c>
      <c r="G73" s="122" t="str">
        <f>VLOOKUP(F73,前書き!$D$12:$K59,3,FALSE)</f>
        <v>エラー，意図しないプロセス外動作</v>
      </c>
      <c r="H73" s="134" t="s">
        <v>216</v>
      </c>
      <c r="I73" s="11"/>
      <c r="J73" s="25"/>
      <c r="K73" s="124" t="s">
        <v>212</v>
      </c>
      <c r="L73" s="100" t="s">
        <v>213</v>
      </c>
      <c r="M73" s="109" t="s">
        <v>117</v>
      </c>
      <c r="N73" s="80" t="s">
        <v>117</v>
      </c>
      <c r="O73" s="80" t="s">
        <v>117</v>
      </c>
      <c r="P73" s="80" t="s">
        <v>117</v>
      </c>
      <c r="Q73" s="80" t="s">
        <v>117</v>
      </c>
      <c r="R73" s="80" t="s">
        <v>117</v>
      </c>
      <c r="S73" s="80" t="s">
        <v>117</v>
      </c>
      <c r="T73" s="81" t="s">
        <v>117</v>
      </c>
      <c r="U73" s="109" t="s">
        <v>117</v>
      </c>
      <c r="V73" s="80" t="s">
        <v>117</v>
      </c>
      <c r="W73" s="80" t="s">
        <v>117</v>
      </c>
      <c r="X73" s="80" t="s">
        <v>117</v>
      </c>
      <c r="Y73" s="81"/>
      <c r="Z73" s="148" t="s">
        <v>141</v>
      </c>
      <c r="AA73" s="120" t="s">
        <v>146</v>
      </c>
      <c r="AB73" s="149" t="s">
        <v>147</v>
      </c>
      <c r="AC73" s="117" t="s">
        <v>148</v>
      </c>
      <c r="AD73" s="145" t="s">
        <v>121</v>
      </c>
      <c r="AE73" s="146"/>
      <c r="AF73" s="146">
        <v>6</v>
      </c>
      <c r="AG73" s="7"/>
      <c r="AH73" s="16" t="s">
        <v>215</v>
      </c>
      <c r="AI73" s="38"/>
      <c r="AJ73" s="72"/>
      <c r="AK73" s="72"/>
      <c r="AL73" s="72"/>
      <c r="AM73" s="72"/>
      <c r="AN73" s="43"/>
      <c r="AO73" s="35"/>
      <c r="AP73" s="35"/>
      <c r="AQ73" s="53"/>
      <c r="AR73" s="50"/>
      <c r="AS73" s="47"/>
      <c r="AT73" s="47"/>
      <c r="AU73" s="49"/>
    </row>
    <row r="74" spans="1:47" s="8" customFormat="1" ht="42.75" customHeight="1">
      <c r="A74" s="167">
        <v>66</v>
      </c>
      <c r="B74" s="168" t="s">
        <v>133</v>
      </c>
      <c r="C74" s="293" t="s">
        <v>210</v>
      </c>
      <c r="D74" s="213"/>
      <c r="E74" s="214"/>
      <c r="F74" s="5" t="s">
        <v>46</v>
      </c>
      <c r="G74" s="122" t="str">
        <f>VLOOKUP(F74,前書き!$D$12:$K60,3,FALSE)</f>
        <v>エラー，乗っ取り</v>
      </c>
      <c r="H74" s="134" t="s">
        <v>217</v>
      </c>
      <c r="I74" s="11"/>
      <c r="J74" s="25"/>
      <c r="K74" s="124" t="s">
        <v>218</v>
      </c>
      <c r="L74" s="100" t="s">
        <v>213</v>
      </c>
      <c r="M74" s="109" t="s">
        <v>117</v>
      </c>
      <c r="N74" s="80" t="s">
        <v>117</v>
      </c>
      <c r="O74" s="80" t="s">
        <v>117</v>
      </c>
      <c r="P74" s="80" t="s">
        <v>117</v>
      </c>
      <c r="Q74" s="80" t="s">
        <v>117</v>
      </c>
      <c r="R74" s="80" t="s">
        <v>117</v>
      </c>
      <c r="S74" s="80" t="s">
        <v>117</v>
      </c>
      <c r="T74" s="81" t="s">
        <v>117</v>
      </c>
      <c r="U74" s="109" t="s">
        <v>117</v>
      </c>
      <c r="V74" s="80" t="s">
        <v>117</v>
      </c>
      <c r="W74" s="80" t="s">
        <v>117</v>
      </c>
      <c r="X74" s="80" t="s">
        <v>117</v>
      </c>
      <c r="Y74" s="81"/>
      <c r="Z74" s="148" t="s">
        <v>141</v>
      </c>
      <c r="AA74" s="120" t="s">
        <v>146</v>
      </c>
      <c r="AB74" s="149" t="s">
        <v>147</v>
      </c>
      <c r="AC74" s="117" t="s">
        <v>148</v>
      </c>
      <c r="AD74" s="145" t="s">
        <v>121</v>
      </c>
      <c r="AE74" s="146"/>
      <c r="AF74" s="177"/>
      <c r="AG74" s="7"/>
      <c r="AH74" s="16" t="s">
        <v>215</v>
      </c>
      <c r="AI74" s="38"/>
      <c r="AJ74" s="72"/>
      <c r="AK74" s="72"/>
      <c r="AL74" s="72"/>
      <c r="AM74" s="72"/>
      <c r="AN74" s="43"/>
      <c r="AO74" s="35"/>
      <c r="AP74" s="35"/>
      <c r="AQ74" s="53"/>
      <c r="AR74" s="50"/>
      <c r="AS74" s="47"/>
      <c r="AT74" s="47"/>
      <c r="AU74" s="49"/>
    </row>
    <row r="75" spans="1:47" s="8" customFormat="1" ht="42.75">
      <c r="A75" s="167">
        <v>67</v>
      </c>
      <c r="B75" s="168" t="s">
        <v>133</v>
      </c>
      <c r="C75" s="293" t="s">
        <v>210</v>
      </c>
      <c r="D75" s="213"/>
      <c r="E75" s="214"/>
      <c r="F75" s="5" t="s">
        <v>50</v>
      </c>
      <c r="G75" s="122" t="str">
        <f>VLOOKUP(F75,前書き!$D$12:$K61,3,FALSE)</f>
        <v>エラー，意図しない書き換わり，ハードウェア故障を伴わない外乱・攻撃等</v>
      </c>
      <c r="H75" s="134" t="s">
        <v>219</v>
      </c>
      <c r="I75" s="11"/>
      <c r="J75" s="25"/>
      <c r="K75" s="124" t="s">
        <v>218</v>
      </c>
      <c r="L75" s="100" t="s">
        <v>213</v>
      </c>
      <c r="M75" s="109" t="s">
        <v>117</v>
      </c>
      <c r="N75" s="80" t="s">
        <v>117</v>
      </c>
      <c r="O75" s="80" t="s">
        <v>117</v>
      </c>
      <c r="P75" s="80" t="s">
        <v>117</v>
      </c>
      <c r="Q75" s="80" t="s">
        <v>117</v>
      </c>
      <c r="R75" s="80" t="s">
        <v>117</v>
      </c>
      <c r="S75" s="80" t="s">
        <v>117</v>
      </c>
      <c r="T75" s="81" t="s">
        <v>117</v>
      </c>
      <c r="U75" s="109" t="s">
        <v>117</v>
      </c>
      <c r="V75" s="80" t="s">
        <v>117</v>
      </c>
      <c r="W75" s="80" t="s">
        <v>117</v>
      </c>
      <c r="X75" s="80" t="s">
        <v>117</v>
      </c>
      <c r="Y75" s="81"/>
      <c r="Z75" s="148" t="s">
        <v>141</v>
      </c>
      <c r="AA75" s="120" t="s">
        <v>146</v>
      </c>
      <c r="AB75" s="149" t="s">
        <v>147</v>
      </c>
      <c r="AC75" s="117" t="s">
        <v>148</v>
      </c>
      <c r="AD75" s="145" t="s">
        <v>121</v>
      </c>
      <c r="AE75" s="146"/>
      <c r="AF75" s="146">
        <v>4</v>
      </c>
      <c r="AG75" s="7"/>
      <c r="AH75" s="16" t="s">
        <v>215</v>
      </c>
      <c r="AI75" s="38"/>
      <c r="AJ75" s="72"/>
      <c r="AK75" s="72"/>
      <c r="AL75" s="72"/>
      <c r="AM75" s="72"/>
      <c r="AN75" s="43"/>
      <c r="AO75" s="35"/>
      <c r="AP75" s="35"/>
      <c r="AQ75" s="53"/>
      <c r="AR75" s="50"/>
      <c r="AS75" s="47"/>
      <c r="AT75" s="47"/>
      <c r="AU75" s="49"/>
    </row>
    <row r="76" spans="1:47" s="8" customFormat="1" ht="57">
      <c r="A76" s="167">
        <v>68</v>
      </c>
      <c r="B76" s="168" t="s">
        <v>133</v>
      </c>
      <c r="C76" s="293" t="s">
        <v>220</v>
      </c>
      <c r="D76" s="213"/>
      <c r="E76" s="214"/>
      <c r="F76" s="5" t="s">
        <v>135</v>
      </c>
      <c r="G76" s="122" t="str">
        <f>VLOOKUP(F76,前書き!$D$12:$K57,3,FALSE)</f>
        <v>定格外の電圧・電流、電源の瞬断</v>
      </c>
      <c r="H76" s="134" t="s">
        <v>221</v>
      </c>
      <c r="I76" s="11"/>
      <c r="J76" s="25"/>
      <c r="K76" s="124" t="s">
        <v>212</v>
      </c>
      <c r="L76" s="100" t="s">
        <v>213</v>
      </c>
      <c r="M76" s="109" t="s">
        <v>117</v>
      </c>
      <c r="N76" s="80" t="s">
        <v>117</v>
      </c>
      <c r="O76" s="80" t="s">
        <v>117</v>
      </c>
      <c r="P76" s="80" t="s">
        <v>117</v>
      </c>
      <c r="Q76" s="80" t="s">
        <v>117</v>
      </c>
      <c r="R76" s="80" t="s">
        <v>117</v>
      </c>
      <c r="S76" s="80" t="s">
        <v>117</v>
      </c>
      <c r="T76" s="81" t="s">
        <v>117</v>
      </c>
      <c r="U76" s="109" t="s">
        <v>117</v>
      </c>
      <c r="V76" s="80" t="s">
        <v>117</v>
      </c>
      <c r="W76" s="80" t="s">
        <v>117</v>
      </c>
      <c r="X76" s="80" t="s">
        <v>117</v>
      </c>
      <c r="Y76" s="81"/>
      <c r="Z76" s="148" t="s">
        <v>141</v>
      </c>
      <c r="AA76" s="120" t="s">
        <v>120</v>
      </c>
      <c r="AB76" s="149" t="s">
        <v>120</v>
      </c>
      <c r="AC76" s="117" t="s">
        <v>214</v>
      </c>
      <c r="AD76" s="145" t="s">
        <v>121</v>
      </c>
      <c r="AE76" s="146"/>
      <c r="AF76" s="146">
        <v>4</v>
      </c>
      <c r="AG76" s="7"/>
      <c r="AH76" s="16"/>
      <c r="AI76" s="38"/>
      <c r="AJ76" s="72"/>
      <c r="AK76" s="72"/>
      <c r="AL76" s="72"/>
      <c r="AM76" s="72"/>
      <c r="AN76" s="43"/>
      <c r="AO76" s="35"/>
      <c r="AP76" s="35"/>
      <c r="AQ76" s="53"/>
      <c r="AR76" s="50"/>
      <c r="AS76" s="47"/>
      <c r="AT76" s="47"/>
      <c r="AU76" s="49"/>
    </row>
    <row r="77" spans="1:47" s="8" customFormat="1" ht="57">
      <c r="A77" s="167">
        <v>69</v>
      </c>
      <c r="B77" s="168" t="s">
        <v>133</v>
      </c>
      <c r="C77" s="293" t="s">
        <v>220</v>
      </c>
      <c r="D77" s="213"/>
      <c r="E77" s="214"/>
      <c r="F77" s="5" t="s">
        <v>111</v>
      </c>
      <c r="G77" s="122" t="str">
        <f>VLOOKUP(F77,前書き!$D$12:$K58,3,FALSE)</f>
        <v>外部からの衝撃・振動、外部からの浸水によるショート、経年劣化、構成部品などの不具合</v>
      </c>
      <c r="H77" s="134" t="s">
        <v>221</v>
      </c>
      <c r="I77" s="11"/>
      <c r="J77" s="25"/>
      <c r="K77" s="124" t="s">
        <v>212</v>
      </c>
      <c r="L77" s="100" t="s">
        <v>213</v>
      </c>
      <c r="M77" s="109" t="s">
        <v>117</v>
      </c>
      <c r="N77" s="80" t="s">
        <v>117</v>
      </c>
      <c r="O77" s="80" t="s">
        <v>117</v>
      </c>
      <c r="P77" s="80" t="s">
        <v>117</v>
      </c>
      <c r="Q77" s="80" t="s">
        <v>117</v>
      </c>
      <c r="R77" s="80" t="s">
        <v>117</v>
      </c>
      <c r="S77" s="80" t="s">
        <v>117</v>
      </c>
      <c r="T77" s="81" t="s">
        <v>117</v>
      </c>
      <c r="U77" s="109" t="s">
        <v>117</v>
      </c>
      <c r="V77" s="80" t="s">
        <v>117</v>
      </c>
      <c r="W77" s="80" t="s">
        <v>117</v>
      </c>
      <c r="X77" s="80" t="s">
        <v>117</v>
      </c>
      <c r="Y77" s="81"/>
      <c r="Z77" s="148" t="s">
        <v>141</v>
      </c>
      <c r="AA77" s="120" t="s">
        <v>120</v>
      </c>
      <c r="AB77" s="149" t="s">
        <v>120</v>
      </c>
      <c r="AC77" s="117" t="s">
        <v>214</v>
      </c>
      <c r="AD77" s="145" t="s">
        <v>121</v>
      </c>
      <c r="AE77" s="146"/>
      <c r="AF77" s="146">
        <v>5</v>
      </c>
      <c r="AG77" s="7"/>
      <c r="AH77" s="16"/>
      <c r="AI77" s="38"/>
      <c r="AJ77" s="72"/>
      <c r="AK77" s="72"/>
      <c r="AL77" s="72"/>
      <c r="AM77" s="72"/>
      <c r="AN77" s="43"/>
      <c r="AO77" s="35"/>
      <c r="AP77" s="35"/>
      <c r="AQ77" s="53"/>
      <c r="AR77" s="50"/>
      <c r="AS77" s="47"/>
      <c r="AT77" s="47"/>
      <c r="AU77" s="49"/>
    </row>
    <row r="78" spans="1:47" s="8" customFormat="1" ht="57">
      <c r="A78" s="167">
        <v>70</v>
      </c>
      <c r="B78" s="168" t="s">
        <v>133</v>
      </c>
      <c r="C78" s="293" t="s">
        <v>220</v>
      </c>
      <c r="D78" s="213"/>
      <c r="E78" s="214"/>
      <c r="F78" s="5" t="s">
        <v>152</v>
      </c>
      <c r="G78" s="122" t="str">
        <f>VLOOKUP(F78,前書き!$D$12:$K59,3,FALSE)</f>
        <v>入出力の誤設定、入出力ポートのデバイス故障、タイムアウト、カップリング</v>
      </c>
      <c r="H78" s="134" t="s">
        <v>221</v>
      </c>
      <c r="I78" s="11"/>
      <c r="J78" s="25"/>
      <c r="K78" s="124" t="s">
        <v>212</v>
      </c>
      <c r="L78" s="100" t="s">
        <v>213</v>
      </c>
      <c r="M78" s="109" t="s">
        <v>117</v>
      </c>
      <c r="N78" s="80" t="s">
        <v>117</v>
      </c>
      <c r="O78" s="80" t="s">
        <v>117</v>
      </c>
      <c r="P78" s="80" t="s">
        <v>117</v>
      </c>
      <c r="Q78" s="80" t="s">
        <v>117</v>
      </c>
      <c r="R78" s="80" t="s">
        <v>117</v>
      </c>
      <c r="S78" s="80" t="s">
        <v>117</v>
      </c>
      <c r="T78" s="81" t="s">
        <v>117</v>
      </c>
      <c r="U78" s="109" t="s">
        <v>117</v>
      </c>
      <c r="V78" s="80" t="s">
        <v>117</v>
      </c>
      <c r="W78" s="80" t="s">
        <v>117</v>
      </c>
      <c r="X78" s="80" t="s">
        <v>117</v>
      </c>
      <c r="Y78" s="81"/>
      <c r="Z78" s="148" t="s">
        <v>141</v>
      </c>
      <c r="AA78" s="120" t="s">
        <v>120</v>
      </c>
      <c r="AB78" s="149" t="s">
        <v>120</v>
      </c>
      <c r="AC78" s="117" t="s">
        <v>214</v>
      </c>
      <c r="AD78" s="145" t="s">
        <v>121</v>
      </c>
      <c r="AE78" s="146"/>
      <c r="AF78" s="146">
        <v>6</v>
      </c>
      <c r="AG78" s="7"/>
      <c r="AH78" s="16"/>
      <c r="AI78" s="38"/>
      <c r="AJ78" s="72"/>
      <c r="AK78" s="72"/>
      <c r="AL78" s="72"/>
      <c r="AM78" s="72"/>
      <c r="AN78" s="43"/>
      <c r="AO78" s="35"/>
      <c r="AP78" s="35"/>
      <c r="AQ78" s="53"/>
      <c r="AR78" s="50"/>
      <c r="AS78" s="47"/>
      <c r="AT78" s="47"/>
      <c r="AU78" s="49"/>
    </row>
    <row r="79" spans="1:47" s="8" customFormat="1" ht="57">
      <c r="A79" s="167">
        <v>71</v>
      </c>
      <c r="B79" s="168" t="s">
        <v>133</v>
      </c>
      <c r="C79" s="293" t="s">
        <v>220</v>
      </c>
      <c r="D79" s="213"/>
      <c r="E79" s="214"/>
      <c r="F79" s="5" t="s">
        <v>154</v>
      </c>
      <c r="G79" s="122" t="str">
        <f>VLOOKUP(F79,前書き!$D$12:$K60,3,FALSE)</f>
        <v>振動、断線、ショート</v>
      </c>
      <c r="H79" s="134" t="s">
        <v>221</v>
      </c>
      <c r="I79" s="11"/>
      <c r="J79" s="25"/>
      <c r="K79" s="124" t="s">
        <v>212</v>
      </c>
      <c r="L79" s="100" t="s">
        <v>213</v>
      </c>
      <c r="M79" s="109" t="s">
        <v>117</v>
      </c>
      <c r="N79" s="80" t="s">
        <v>117</v>
      </c>
      <c r="O79" s="80" t="s">
        <v>117</v>
      </c>
      <c r="P79" s="80" t="s">
        <v>117</v>
      </c>
      <c r="Q79" s="80" t="s">
        <v>117</v>
      </c>
      <c r="R79" s="80" t="s">
        <v>117</v>
      </c>
      <c r="S79" s="80" t="s">
        <v>117</v>
      </c>
      <c r="T79" s="81" t="s">
        <v>117</v>
      </c>
      <c r="U79" s="109" t="s">
        <v>117</v>
      </c>
      <c r="V79" s="80" t="s">
        <v>117</v>
      </c>
      <c r="W79" s="80" t="s">
        <v>117</v>
      </c>
      <c r="X79" s="80" t="s">
        <v>117</v>
      </c>
      <c r="Y79" s="81"/>
      <c r="Z79" s="148" t="s">
        <v>141</v>
      </c>
      <c r="AA79" s="120" t="s">
        <v>120</v>
      </c>
      <c r="AB79" s="149" t="s">
        <v>120</v>
      </c>
      <c r="AC79" s="117" t="s">
        <v>214</v>
      </c>
      <c r="AD79" s="145" t="s">
        <v>121</v>
      </c>
      <c r="AE79" s="146"/>
      <c r="AF79" s="146">
        <v>2</v>
      </c>
      <c r="AG79" s="7"/>
      <c r="AH79" s="16"/>
      <c r="AI79" s="38"/>
      <c r="AJ79" s="72"/>
      <c r="AK79" s="72"/>
      <c r="AL79" s="72"/>
      <c r="AM79" s="72"/>
      <c r="AN79" s="43"/>
      <c r="AO79" s="35"/>
      <c r="AP79" s="35"/>
      <c r="AQ79" s="53"/>
      <c r="AR79" s="50"/>
      <c r="AS79" s="47"/>
      <c r="AT79" s="47"/>
      <c r="AU79" s="49"/>
    </row>
    <row r="80" spans="1:47" s="8" customFormat="1" ht="99.75">
      <c r="A80" s="167">
        <v>72</v>
      </c>
      <c r="B80" s="168" t="s">
        <v>133</v>
      </c>
      <c r="C80" s="293" t="s">
        <v>220</v>
      </c>
      <c r="D80" s="213"/>
      <c r="E80" s="214"/>
      <c r="F80" s="5" t="s">
        <v>46</v>
      </c>
      <c r="G80" s="122" t="str">
        <f>VLOOKUP(F80,前書き!$D$12:$K62,3,FALSE)</f>
        <v>エラー，乗っ取り</v>
      </c>
      <c r="H80" s="134" t="s">
        <v>222</v>
      </c>
      <c r="I80" s="11"/>
      <c r="J80" s="25"/>
      <c r="K80" s="124" t="s">
        <v>212</v>
      </c>
      <c r="L80" s="100" t="s">
        <v>213</v>
      </c>
      <c r="M80" s="109" t="s">
        <v>117</v>
      </c>
      <c r="N80" s="80" t="s">
        <v>117</v>
      </c>
      <c r="O80" s="80" t="s">
        <v>117</v>
      </c>
      <c r="P80" s="80" t="s">
        <v>117</v>
      </c>
      <c r="Q80" s="80" t="s">
        <v>117</v>
      </c>
      <c r="R80" s="80" t="s">
        <v>117</v>
      </c>
      <c r="S80" s="80" t="s">
        <v>117</v>
      </c>
      <c r="T80" s="81" t="s">
        <v>117</v>
      </c>
      <c r="U80" s="109" t="s">
        <v>117</v>
      </c>
      <c r="V80" s="80" t="s">
        <v>117</v>
      </c>
      <c r="W80" s="80" t="s">
        <v>117</v>
      </c>
      <c r="X80" s="80" t="s">
        <v>117</v>
      </c>
      <c r="Y80" s="81"/>
      <c r="Z80" s="148" t="s">
        <v>141</v>
      </c>
      <c r="AA80" s="120" t="s">
        <v>120</v>
      </c>
      <c r="AB80" s="149" t="s">
        <v>120</v>
      </c>
      <c r="AC80" s="117" t="s">
        <v>214</v>
      </c>
      <c r="AD80" s="145" t="s">
        <v>121</v>
      </c>
      <c r="AE80" s="146"/>
      <c r="AF80" s="177"/>
      <c r="AG80" s="7"/>
      <c r="AH80" s="16" t="s">
        <v>223</v>
      </c>
      <c r="AI80" s="38"/>
      <c r="AJ80" s="72"/>
      <c r="AK80" s="72"/>
      <c r="AL80" s="72"/>
      <c r="AM80" s="72"/>
      <c r="AN80" s="43"/>
      <c r="AO80" s="35"/>
      <c r="AP80" s="35"/>
      <c r="AQ80" s="53"/>
      <c r="AR80" s="50"/>
      <c r="AS80" s="47"/>
      <c r="AT80" s="47"/>
      <c r="AU80" s="49"/>
    </row>
    <row r="81" spans="1:47" s="8" customFormat="1" ht="57">
      <c r="A81" s="167">
        <v>73</v>
      </c>
      <c r="B81" s="168" t="s">
        <v>133</v>
      </c>
      <c r="C81" s="293" t="s">
        <v>220</v>
      </c>
      <c r="D81" s="213"/>
      <c r="E81" s="214"/>
      <c r="F81" s="5" t="s">
        <v>50</v>
      </c>
      <c r="G81" s="122" t="str">
        <f>VLOOKUP(F81,前書き!$D$12:$K63,3,FALSE)</f>
        <v>エラー，意図しない書き換わり，ハードウェア故障を伴わない外乱・攻撃等</v>
      </c>
      <c r="H81" s="134" t="s">
        <v>221</v>
      </c>
      <c r="I81" s="11"/>
      <c r="J81" s="25"/>
      <c r="K81" s="124" t="s">
        <v>212</v>
      </c>
      <c r="L81" s="100" t="s">
        <v>213</v>
      </c>
      <c r="M81" s="109" t="s">
        <v>117</v>
      </c>
      <c r="N81" s="80" t="s">
        <v>117</v>
      </c>
      <c r="O81" s="80" t="s">
        <v>117</v>
      </c>
      <c r="P81" s="80" t="s">
        <v>117</v>
      </c>
      <c r="Q81" s="80" t="s">
        <v>117</v>
      </c>
      <c r="R81" s="80" t="s">
        <v>117</v>
      </c>
      <c r="S81" s="80" t="s">
        <v>117</v>
      </c>
      <c r="T81" s="81" t="s">
        <v>117</v>
      </c>
      <c r="U81" s="109" t="s">
        <v>117</v>
      </c>
      <c r="V81" s="80" t="s">
        <v>117</v>
      </c>
      <c r="W81" s="80" t="s">
        <v>117</v>
      </c>
      <c r="X81" s="80" t="s">
        <v>117</v>
      </c>
      <c r="Y81" s="81"/>
      <c r="Z81" s="148" t="s">
        <v>141</v>
      </c>
      <c r="AA81" s="120" t="s">
        <v>120</v>
      </c>
      <c r="AB81" s="149" t="s">
        <v>120</v>
      </c>
      <c r="AC81" s="117" t="s">
        <v>214</v>
      </c>
      <c r="AD81" s="145" t="s">
        <v>121</v>
      </c>
      <c r="AE81" s="146"/>
      <c r="AF81" s="146">
        <v>5</v>
      </c>
      <c r="AG81" s="7"/>
      <c r="AH81" s="16"/>
      <c r="AI81" s="38"/>
      <c r="AJ81" s="72"/>
      <c r="AK81" s="72"/>
      <c r="AL81" s="72"/>
      <c r="AM81" s="72"/>
      <c r="AN81" s="43"/>
      <c r="AO81" s="35"/>
      <c r="AP81" s="35"/>
      <c r="AQ81" s="53"/>
      <c r="AR81" s="50"/>
      <c r="AS81" s="47"/>
      <c r="AT81" s="47"/>
      <c r="AU81" s="49"/>
    </row>
    <row r="82" spans="1:47" s="8" customFormat="1" ht="57">
      <c r="A82" s="167">
        <v>74</v>
      </c>
      <c r="B82" s="168" t="s">
        <v>133</v>
      </c>
      <c r="C82" s="293" t="s">
        <v>224</v>
      </c>
      <c r="D82" s="213"/>
      <c r="E82" s="214"/>
      <c r="F82" s="5" t="s">
        <v>135</v>
      </c>
      <c r="G82" s="122" t="str">
        <f>VLOOKUP(F82,前書き!$D$12:$K61,3,FALSE)</f>
        <v>定格外の電圧・電流、電源の瞬断</v>
      </c>
      <c r="H82" s="134" t="s">
        <v>221</v>
      </c>
      <c r="I82" s="11"/>
      <c r="J82" s="25"/>
      <c r="K82" s="124" t="s">
        <v>212</v>
      </c>
      <c r="L82" s="124" t="s">
        <v>225</v>
      </c>
      <c r="M82" s="109" t="s">
        <v>117</v>
      </c>
      <c r="N82" s="80" t="s">
        <v>117</v>
      </c>
      <c r="O82" s="80" t="s">
        <v>117</v>
      </c>
      <c r="P82" s="80" t="s">
        <v>117</v>
      </c>
      <c r="Q82" s="80" t="s">
        <v>117</v>
      </c>
      <c r="R82" s="80" t="s">
        <v>117</v>
      </c>
      <c r="S82" s="80" t="s">
        <v>117</v>
      </c>
      <c r="T82" s="81" t="s">
        <v>117</v>
      </c>
      <c r="U82" s="109" t="s">
        <v>117</v>
      </c>
      <c r="V82" s="80" t="s">
        <v>117</v>
      </c>
      <c r="W82" s="80" t="s">
        <v>117</v>
      </c>
      <c r="X82" s="80" t="s">
        <v>117</v>
      </c>
      <c r="Y82" s="81"/>
      <c r="Z82" s="148" t="s">
        <v>141</v>
      </c>
      <c r="AA82" s="120" t="s">
        <v>120</v>
      </c>
      <c r="AB82" s="176" t="s">
        <v>120</v>
      </c>
      <c r="AC82" s="117" t="s">
        <v>226</v>
      </c>
      <c r="AD82" s="145" t="s">
        <v>121</v>
      </c>
      <c r="AE82" s="146"/>
      <c r="AF82" s="146">
        <v>4</v>
      </c>
      <c r="AG82" s="7"/>
      <c r="AH82" s="16" t="s">
        <v>227</v>
      </c>
      <c r="AI82" s="38"/>
      <c r="AJ82" s="72"/>
      <c r="AK82" s="72"/>
      <c r="AL82" s="72"/>
      <c r="AM82" s="72"/>
      <c r="AN82" s="43"/>
      <c r="AO82" s="35"/>
      <c r="AP82" s="35"/>
      <c r="AQ82" s="53"/>
      <c r="AR82" s="50"/>
      <c r="AS82" s="47"/>
      <c r="AT82" s="47"/>
      <c r="AU82" s="49"/>
    </row>
    <row r="83" spans="1:47" s="8" customFormat="1" ht="71.25">
      <c r="A83" s="167">
        <v>75</v>
      </c>
      <c r="B83" s="168" t="s">
        <v>133</v>
      </c>
      <c r="C83" s="293" t="s">
        <v>224</v>
      </c>
      <c r="D83" s="213"/>
      <c r="E83" s="214"/>
      <c r="F83" s="5" t="s">
        <v>111</v>
      </c>
      <c r="G83" s="122" t="str">
        <f>VLOOKUP(F83,前書き!$D$12:$K62,3,FALSE)</f>
        <v>外部からの衝撃・振動、外部からの浸水によるショート、経年劣化、構成部品などの不具合</v>
      </c>
      <c r="H83" s="134" t="s">
        <v>228</v>
      </c>
      <c r="I83" s="11"/>
      <c r="J83" s="25"/>
      <c r="K83" s="124" t="s">
        <v>212</v>
      </c>
      <c r="L83" s="124" t="s">
        <v>225</v>
      </c>
      <c r="M83" s="109" t="s">
        <v>117</v>
      </c>
      <c r="N83" s="80" t="s">
        <v>117</v>
      </c>
      <c r="O83" s="80" t="s">
        <v>117</v>
      </c>
      <c r="P83" s="80" t="s">
        <v>117</v>
      </c>
      <c r="Q83" s="80" t="s">
        <v>117</v>
      </c>
      <c r="R83" s="80" t="s">
        <v>117</v>
      </c>
      <c r="S83" s="80" t="s">
        <v>117</v>
      </c>
      <c r="T83" s="81" t="s">
        <v>117</v>
      </c>
      <c r="U83" s="109" t="s">
        <v>117</v>
      </c>
      <c r="V83" s="80" t="s">
        <v>117</v>
      </c>
      <c r="W83" s="80" t="s">
        <v>117</v>
      </c>
      <c r="X83" s="80" t="s">
        <v>117</v>
      </c>
      <c r="Y83" s="81"/>
      <c r="Z83" s="148" t="s">
        <v>141</v>
      </c>
      <c r="AA83" s="120" t="s">
        <v>120</v>
      </c>
      <c r="AB83" s="176" t="s">
        <v>120</v>
      </c>
      <c r="AC83" s="117" t="s">
        <v>226</v>
      </c>
      <c r="AD83" s="145" t="s">
        <v>121</v>
      </c>
      <c r="AE83" s="146"/>
      <c r="AF83" s="146">
        <v>5</v>
      </c>
      <c r="AG83" s="7"/>
      <c r="AH83" s="16" t="s">
        <v>227</v>
      </c>
      <c r="AI83" s="38"/>
      <c r="AJ83" s="72"/>
      <c r="AK83" s="72"/>
      <c r="AL83" s="72"/>
      <c r="AM83" s="72"/>
      <c r="AN83" s="43"/>
      <c r="AO83" s="35"/>
      <c r="AP83" s="35"/>
      <c r="AQ83" s="53"/>
      <c r="AR83" s="50"/>
      <c r="AS83" s="47"/>
      <c r="AT83" s="47"/>
      <c r="AU83" s="49"/>
    </row>
    <row r="84" spans="1:47" s="8" customFormat="1" ht="57">
      <c r="A84" s="167">
        <v>76</v>
      </c>
      <c r="B84" s="168" t="s">
        <v>133</v>
      </c>
      <c r="C84" s="293" t="s">
        <v>224</v>
      </c>
      <c r="D84" s="213"/>
      <c r="E84" s="214"/>
      <c r="F84" s="5" t="s">
        <v>111</v>
      </c>
      <c r="G84" s="122" t="str">
        <f>VLOOKUP(F84,前書き!$D$12:$K63,3,FALSE)</f>
        <v>外部からの衝撃・振動、外部からの浸水によるショート、経年劣化、構成部品などの不具合</v>
      </c>
      <c r="H84" s="134" t="s">
        <v>229</v>
      </c>
      <c r="I84" s="11"/>
      <c r="J84" s="25"/>
      <c r="K84" s="124" t="s">
        <v>230</v>
      </c>
      <c r="L84" s="124" t="s">
        <v>231</v>
      </c>
      <c r="M84" s="109" t="s">
        <v>117</v>
      </c>
      <c r="N84" s="80" t="s">
        <v>117</v>
      </c>
      <c r="O84" s="80" t="s">
        <v>117</v>
      </c>
      <c r="P84" s="80" t="s">
        <v>117</v>
      </c>
      <c r="Q84" s="80" t="s">
        <v>117</v>
      </c>
      <c r="R84" s="80" t="s">
        <v>117</v>
      </c>
      <c r="S84" s="80" t="s">
        <v>117</v>
      </c>
      <c r="T84" s="81" t="s">
        <v>117</v>
      </c>
      <c r="U84" s="109" t="s">
        <v>117</v>
      </c>
      <c r="V84" s="80" t="s">
        <v>117</v>
      </c>
      <c r="W84" s="80" t="s">
        <v>117</v>
      </c>
      <c r="X84" s="80" t="s">
        <v>117</v>
      </c>
      <c r="Y84" s="81"/>
      <c r="Z84" s="148" t="s">
        <v>141</v>
      </c>
      <c r="AA84" s="120" t="s">
        <v>120</v>
      </c>
      <c r="AB84" s="176" t="s">
        <v>120</v>
      </c>
      <c r="AC84" s="117" t="s">
        <v>226</v>
      </c>
      <c r="AD84" s="145" t="s">
        <v>121</v>
      </c>
      <c r="AE84" s="146"/>
      <c r="AF84" s="146">
        <v>5</v>
      </c>
      <c r="AG84" s="7"/>
      <c r="AH84" s="16" t="s">
        <v>232</v>
      </c>
      <c r="AI84" s="38"/>
      <c r="AJ84" s="72"/>
      <c r="AK84" s="72"/>
      <c r="AL84" s="72"/>
      <c r="AM84" s="72"/>
      <c r="AN84" s="43"/>
      <c r="AO84" s="35"/>
      <c r="AP84" s="35"/>
      <c r="AQ84" s="53"/>
      <c r="AR84" s="50"/>
      <c r="AS84" s="47"/>
      <c r="AT84" s="47"/>
      <c r="AU84" s="49"/>
    </row>
    <row r="85" spans="1:47" s="8" customFormat="1" ht="71.25">
      <c r="A85" s="167">
        <v>77</v>
      </c>
      <c r="B85" s="168" t="s">
        <v>133</v>
      </c>
      <c r="C85" s="293" t="s">
        <v>224</v>
      </c>
      <c r="D85" s="213"/>
      <c r="E85" s="214"/>
      <c r="F85" s="5" t="s">
        <v>154</v>
      </c>
      <c r="G85" s="122" t="str">
        <f>VLOOKUP(F85,前書き!$D$12:$K63,3,FALSE)</f>
        <v>振動、断線、ショート</v>
      </c>
      <c r="H85" s="134" t="s">
        <v>233</v>
      </c>
      <c r="I85" s="11"/>
      <c r="J85" s="25"/>
      <c r="K85" s="124" t="s">
        <v>212</v>
      </c>
      <c r="L85" s="124" t="s">
        <v>225</v>
      </c>
      <c r="M85" s="109" t="s">
        <v>117</v>
      </c>
      <c r="N85" s="80" t="s">
        <v>117</v>
      </c>
      <c r="O85" s="80" t="s">
        <v>117</v>
      </c>
      <c r="P85" s="80" t="s">
        <v>117</v>
      </c>
      <c r="Q85" s="80" t="s">
        <v>117</v>
      </c>
      <c r="R85" s="80" t="s">
        <v>117</v>
      </c>
      <c r="S85" s="80" t="s">
        <v>117</v>
      </c>
      <c r="T85" s="81" t="s">
        <v>117</v>
      </c>
      <c r="U85" s="109" t="s">
        <v>117</v>
      </c>
      <c r="V85" s="80" t="s">
        <v>117</v>
      </c>
      <c r="W85" s="80" t="s">
        <v>117</v>
      </c>
      <c r="X85" s="80" t="s">
        <v>117</v>
      </c>
      <c r="Y85" s="81"/>
      <c r="Z85" s="148" t="s">
        <v>141</v>
      </c>
      <c r="AA85" s="120" t="s">
        <v>120</v>
      </c>
      <c r="AB85" s="176" t="s">
        <v>120</v>
      </c>
      <c r="AC85" s="117" t="s">
        <v>226</v>
      </c>
      <c r="AD85" s="145" t="s">
        <v>121</v>
      </c>
      <c r="AE85" s="146"/>
      <c r="AF85" s="146">
        <v>2</v>
      </c>
      <c r="AG85" s="7"/>
      <c r="AH85" s="16" t="s">
        <v>227</v>
      </c>
      <c r="AI85" s="38"/>
      <c r="AJ85" s="72"/>
      <c r="AK85" s="72"/>
      <c r="AL85" s="72"/>
      <c r="AM85" s="72"/>
      <c r="AN85" s="43"/>
      <c r="AO85" s="35"/>
      <c r="AP85" s="35"/>
      <c r="AQ85" s="53"/>
      <c r="AR85" s="50"/>
      <c r="AS85" s="47"/>
      <c r="AT85" s="47"/>
      <c r="AU85" s="49"/>
    </row>
    <row r="86" spans="1:47" s="8" customFormat="1" ht="57">
      <c r="A86" s="167">
        <v>78</v>
      </c>
      <c r="B86" s="168" t="s">
        <v>133</v>
      </c>
      <c r="C86" s="293" t="s">
        <v>234</v>
      </c>
      <c r="D86" s="213"/>
      <c r="E86" s="214"/>
      <c r="F86" s="5" t="s">
        <v>135</v>
      </c>
      <c r="G86" s="122" t="str">
        <f>VLOOKUP(F86,前書き!$D$12:$K65,3,FALSE)</f>
        <v>定格外の電圧・電流、電源の瞬断</v>
      </c>
      <c r="H86" s="134" t="s">
        <v>221</v>
      </c>
      <c r="I86" s="11"/>
      <c r="J86" s="25"/>
      <c r="K86" s="124" t="s">
        <v>212</v>
      </c>
      <c r="L86" s="124" t="s">
        <v>225</v>
      </c>
      <c r="M86" s="109" t="s">
        <v>117</v>
      </c>
      <c r="N86" s="80" t="s">
        <v>117</v>
      </c>
      <c r="O86" s="80" t="s">
        <v>117</v>
      </c>
      <c r="P86" s="80" t="s">
        <v>117</v>
      </c>
      <c r="Q86" s="80" t="s">
        <v>117</v>
      </c>
      <c r="R86" s="80" t="s">
        <v>117</v>
      </c>
      <c r="S86" s="80" t="s">
        <v>117</v>
      </c>
      <c r="T86" s="81" t="s">
        <v>117</v>
      </c>
      <c r="U86" s="109" t="s">
        <v>117</v>
      </c>
      <c r="V86" s="80" t="s">
        <v>117</v>
      </c>
      <c r="W86" s="80" t="s">
        <v>117</v>
      </c>
      <c r="X86" s="80" t="s">
        <v>117</v>
      </c>
      <c r="Y86" s="81"/>
      <c r="Z86" s="148" t="s">
        <v>141</v>
      </c>
      <c r="AA86" s="120" t="s">
        <v>120</v>
      </c>
      <c r="AB86" s="176" t="s">
        <v>120</v>
      </c>
      <c r="AC86" s="117" t="s">
        <v>226</v>
      </c>
      <c r="AD86" s="145" t="s">
        <v>121</v>
      </c>
      <c r="AE86" s="146"/>
      <c r="AF86" s="146">
        <v>4</v>
      </c>
      <c r="AG86" s="7"/>
      <c r="AH86" s="16" t="s">
        <v>227</v>
      </c>
      <c r="AI86" s="38"/>
      <c r="AJ86" s="72"/>
      <c r="AK86" s="72"/>
      <c r="AL86" s="72"/>
      <c r="AM86" s="72"/>
      <c r="AN86" s="43"/>
      <c r="AO86" s="35"/>
      <c r="AP86" s="35"/>
      <c r="AQ86" s="53"/>
      <c r="AR86" s="50"/>
      <c r="AS86" s="47"/>
      <c r="AT86" s="47"/>
      <c r="AU86" s="49"/>
    </row>
    <row r="87" spans="1:47" s="8" customFormat="1" ht="71.25">
      <c r="A87" s="167">
        <v>79</v>
      </c>
      <c r="B87" s="168" t="s">
        <v>133</v>
      </c>
      <c r="C87" s="293" t="s">
        <v>234</v>
      </c>
      <c r="D87" s="213"/>
      <c r="E87" s="214"/>
      <c r="F87" s="5" t="s">
        <v>111</v>
      </c>
      <c r="G87" s="122" t="str">
        <f>VLOOKUP(F87,前書き!$D$12:$K66,3,FALSE)</f>
        <v>外部からの衝撃・振動、外部からの浸水によるショート、経年劣化、構成部品などの不具合</v>
      </c>
      <c r="H87" s="134" t="s">
        <v>228</v>
      </c>
      <c r="I87" s="11"/>
      <c r="J87" s="25"/>
      <c r="K87" s="124" t="s">
        <v>212</v>
      </c>
      <c r="L87" s="124" t="s">
        <v>225</v>
      </c>
      <c r="M87" s="109" t="s">
        <v>117</v>
      </c>
      <c r="N87" s="80" t="s">
        <v>117</v>
      </c>
      <c r="O87" s="80" t="s">
        <v>117</v>
      </c>
      <c r="P87" s="80" t="s">
        <v>117</v>
      </c>
      <c r="Q87" s="80" t="s">
        <v>117</v>
      </c>
      <c r="R87" s="80" t="s">
        <v>117</v>
      </c>
      <c r="S87" s="80" t="s">
        <v>117</v>
      </c>
      <c r="T87" s="81" t="s">
        <v>117</v>
      </c>
      <c r="U87" s="109" t="s">
        <v>117</v>
      </c>
      <c r="V87" s="80" t="s">
        <v>117</v>
      </c>
      <c r="W87" s="80" t="s">
        <v>117</v>
      </c>
      <c r="X87" s="80" t="s">
        <v>117</v>
      </c>
      <c r="Y87" s="81"/>
      <c r="Z87" s="148" t="s">
        <v>141</v>
      </c>
      <c r="AA87" s="120" t="s">
        <v>120</v>
      </c>
      <c r="AB87" s="176" t="s">
        <v>120</v>
      </c>
      <c r="AC87" s="117" t="s">
        <v>226</v>
      </c>
      <c r="AD87" s="145" t="s">
        <v>121</v>
      </c>
      <c r="AE87" s="146"/>
      <c r="AF87" s="146">
        <v>5</v>
      </c>
      <c r="AG87" s="7"/>
      <c r="AH87" s="16" t="s">
        <v>227</v>
      </c>
      <c r="AI87" s="38"/>
      <c r="AJ87" s="72"/>
      <c r="AK87" s="72"/>
      <c r="AL87" s="72"/>
      <c r="AM87" s="72"/>
      <c r="AN87" s="43"/>
      <c r="AO87" s="35"/>
      <c r="AP87" s="35"/>
      <c r="AQ87" s="53"/>
      <c r="AR87" s="50"/>
      <c r="AS87" s="47"/>
      <c r="AT87" s="47"/>
      <c r="AU87" s="49"/>
    </row>
    <row r="88" spans="1:47" s="8" customFormat="1" ht="57" customHeight="1">
      <c r="A88" s="167">
        <v>80</v>
      </c>
      <c r="B88" s="168" t="s">
        <v>133</v>
      </c>
      <c r="C88" s="293" t="s">
        <v>234</v>
      </c>
      <c r="D88" s="213"/>
      <c r="E88" s="214"/>
      <c r="F88" s="5" t="s">
        <v>111</v>
      </c>
      <c r="G88" s="122" t="str">
        <f>VLOOKUP(F88,前書き!$D$12:$K67,3,FALSE)</f>
        <v>外部からの衝撃・振動、外部からの浸水によるショート、経年劣化、構成部品などの不具合</v>
      </c>
      <c r="H88" s="134" t="s">
        <v>229</v>
      </c>
      <c r="I88" s="11"/>
      <c r="J88" s="25"/>
      <c r="K88" s="124" t="s">
        <v>230</v>
      </c>
      <c r="L88" s="124" t="s">
        <v>231</v>
      </c>
      <c r="M88" s="109" t="s">
        <v>117</v>
      </c>
      <c r="N88" s="80" t="s">
        <v>117</v>
      </c>
      <c r="O88" s="80" t="s">
        <v>117</v>
      </c>
      <c r="P88" s="80" t="s">
        <v>117</v>
      </c>
      <c r="Q88" s="80" t="s">
        <v>117</v>
      </c>
      <c r="R88" s="80" t="s">
        <v>117</v>
      </c>
      <c r="S88" s="80" t="s">
        <v>117</v>
      </c>
      <c r="T88" s="81" t="s">
        <v>117</v>
      </c>
      <c r="U88" s="109" t="s">
        <v>117</v>
      </c>
      <c r="V88" s="80" t="s">
        <v>117</v>
      </c>
      <c r="W88" s="80" t="s">
        <v>117</v>
      </c>
      <c r="X88" s="80" t="s">
        <v>117</v>
      </c>
      <c r="Y88" s="81"/>
      <c r="Z88" s="148" t="s">
        <v>141</v>
      </c>
      <c r="AA88" s="120" t="s">
        <v>120</v>
      </c>
      <c r="AB88" s="176" t="s">
        <v>120</v>
      </c>
      <c r="AC88" s="117" t="s">
        <v>226</v>
      </c>
      <c r="AD88" s="145" t="s">
        <v>121</v>
      </c>
      <c r="AE88" s="146"/>
      <c r="AF88" s="146">
        <v>5</v>
      </c>
      <c r="AG88" s="7"/>
      <c r="AH88" s="16" t="s">
        <v>232</v>
      </c>
      <c r="AI88" s="38"/>
      <c r="AJ88" s="72"/>
      <c r="AK88" s="72"/>
      <c r="AL88" s="72"/>
      <c r="AM88" s="72"/>
      <c r="AN88" s="43"/>
      <c r="AO88" s="35"/>
      <c r="AP88" s="35"/>
      <c r="AQ88" s="53"/>
      <c r="AR88" s="50"/>
      <c r="AS88" s="47"/>
      <c r="AT88" s="47"/>
      <c r="AU88" s="49"/>
    </row>
    <row r="89" spans="1:47" s="8" customFormat="1" ht="71.25">
      <c r="A89" s="167">
        <v>81</v>
      </c>
      <c r="B89" s="168" t="s">
        <v>133</v>
      </c>
      <c r="C89" s="293" t="s">
        <v>234</v>
      </c>
      <c r="D89" s="213"/>
      <c r="E89" s="214"/>
      <c r="F89" s="5" t="s">
        <v>154</v>
      </c>
      <c r="G89" s="122" t="str">
        <f>VLOOKUP(F89,前書き!$D$12:$K67,3,FALSE)</f>
        <v>振動、断線、ショート</v>
      </c>
      <c r="H89" s="134" t="s">
        <v>233</v>
      </c>
      <c r="I89" s="11"/>
      <c r="J89" s="25"/>
      <c r="K89" s="124" t="s">
        <v>212</v>
      </c>
      <c r="L89" s="124" t="s">
        <v>225</v>
      </c>
      <c r="M89" s="109" t="s">
        <v>117</v>
      </c>
      <c r="N89" s="80" t="s">
        <v>117</v>
      </c>
      <c r="O89" s="80" t="s">
        <v>117</v>
      </c>
      <c r="P89" s="80" t="s">
        <v>117</v>
      </c>
      <c r="Q89" s="80" t="s">
        <v>117</v>
      </c>
      <c r="R89" s="80" t="s">
        <v>117</v>
      </c>
      <c r="S89" s="80" t="s">
        <v>117</v>
      </c>
      <c r="T89" s="81" t="s">
        <v>117</v>
      </c>
      <c r="U89" s="109" t="s">
        <v>117</v>
      </c>
      <c r="V89" s="80" t="s">
        <v>117</v>
      </c>
      <c r="W89" s="80" t="s">
        <v>117</v>
      </c>
      <c r="X89" s="80" t="s">
        <v>117</v>
      </c>
      <c r="Y89" s="81"/>
      <c r="Z89" s="148" t="s">
        <v>141</v>
      </c>
      <c r="AA89" s="120" t="s">
        <v>120</v>
      </c>
      <c r="AB89" s="176" t="s">
        <v>120</v>
      </c>
      <c r="AC89" s="117" t="s">
        <v>226</v>
      </c>
      <c r="AD89" s="145" t="s">
        <v>121</v>
      </c>
      <c r="AE89" s="146"/>
      <c r="AF89" s="146">
        <v>2</v>
      </c>
      <c r="AG89" s="7"/>
      <c r="AH89" s="16" t="s">
        <v>227</v>
      </c>
      <c r="AI89" s="38"/>
      <c r="AJ89" s="72"/>
      <c r="AK89" s="72"/>
      <c r="AL89" s="72"/>
      <c r="AM89" s="72"/>
      <c r="AN89" s="43"/>
      <c r="AO89" s="35"/>
      <c r="AP89" s="35"/>
      <c r="AQ89" s="53"/>
      <c r="AR89" s="50"/>
      <c r="AS89" s="47"/>
      <c r="AT89" s="47"/>
      <c r="AU89" s="49"/>
    </row>
    <row r="90" spans="1:47" s="8" customFormat="1" ht="71.25">
      <c r="A90" s="167">
        <v>82</v>
      </c>
      <c r="B90" s="168" t="s">
        <v>133</v>
      </c>
      <c r="C90" s="293" t="s">
        <v>235</v>
      </c>
      <c r="D90" s="213"/>
      <c r="E90" s="214"/>
      <c r="F90" s="5" t="s">
        <v>135</v>
      </c>
      <c r="G90" s="122" t="str">
        <f>VLOOKUP(F90,前書き!$D$12:$K67,3,FALSE)</f>
        <v>定格外の電圧・電流、電源の瞬断</v>
      </c>
      <c r="H90" s="134" t="s">
        <v>236</v>
      </c>
      <c r="I90" s="11"/>
      <c r="J90" s="25"/>
      <c r="K90" s="124" t="s">
        <v>212</v>
      </c>
      <c r="L90" s="100" t="s">
        <v>213</v>
      </c>
      <c r="M90" s="109" t="s">
        <v>117</v>
      </c>
      <c r="N90" s="80" t="s">
        <v>117</v>
      </c>
      <c r="O90" s="80" t="s">
        <v>117</v>
      </c>
      <c r="P90" s="80" t="s">
        <v>117</v>
      </c>
      <c r="Q90" s="80" t="s">
        <v>117</v>
      </c>
      <c r="R90" s="80" t="s">
        <v>117</v>
      </c>
      <c r="S90" s="80" t="s">
        <v>117</v>
      </c>
      <c r="T90" s="81" t="s">
        <v>117</v>
      </c>
      <c r="U90" s="109" t="s">
        <v>117</v>
      </c>
      <c r="V90" s="80" t="s">
        <v>117</v>
      </c>
      <c r="W90" s="80" t="s">
        <v>117</v>
      </c>
      <c r="X90" s="80" t="s">
        <v>117</v>
      </c>
      <c r="Y90" s="81"/>
      <c r="Z90" s="148" t="s">
        <v>141</v>
      </c>
      <c r="AA90" s="120" t="s">
        <v>120</v>
      </c>
      <c r="AB90" s="176" t="s">
        <v>120</v>
      </c>
      <c r="AC90" s="117" t="s">
        <v>120</v>
      </c>
      <c r="AD90" s="145" t="s">
        <v>121</v>
      </c>
      <c r="AE90" s="146"/>
      <c r="AF90" s="146">
        <v>6</v>
      </c>
      <c r="AG90" s="7"/>
      <c r="AH90" s="16" t="s">
        <v>237</v>
      </c>
      <c r="AI90" s="38"/>
      <c r="AJ90" s="72"/>
      <c r="AK90" s="72"/>
      <c r="AL90" s="72"/>
      <c r="AM90" s="72"/>
      <c r="AN90" s="43"/>
      <c r="AO90" s="35"/>
      <c r="AP90" s="35"/>
      <c r="AQ90" s="53"/>
      <c r="AR90" s="50"/>
      <c r="AS90" s="47"/>
      <c r="AT90" s="47"/>
      <c r="AU90" s="49"/>
    </row>
    <row r="91" spans="1:47" s="8" customFormat="1" ht="57">
      <c r="A91" s="167">
        <v>83</v>
      </c>
      <c r="B91" s="168" t="s">
        <v>133</v>
      </c>
      <c r="C91" s="293" t="s">
        <v>235</v>
      </c>
      <c r="D91" s="213"/>
      <c r="E91" s="214"/>
      <c r="F91" s="5" t="s">
        <v>111</v>
      </c>
      <c r="G91" s="122" t="str">
        <f>VLOOKUP(F91,前書き!$D$12:$K68,3,FALSE)</f>
        <v>外部からの衝撃・振動、外部からの浸水によるショート、経年劣化、構成部品などの不具合</v>
      </c>
      <c r="H91" s="134" t="s">
        <v>221</v>
      </c>
      <c r="I91" s="11"/>
      <c r="J91" s="25"/>
      <c r="K91" s="124" t="s">
        <v>212</v>
      </c>
      <c r="L91" s="100" t="s">
        <v>213</v>
      </c>
      <c r="M91" s="109" t="s">
        <v>117</v>
      </c>
      <c r="N91" s="80" t="s">
        <v>117</v>
      </c>
      <c r="O91" s="80" t="s">
        <v>117</v>
      </c>
      <c r="P91" s="80" t="s">
        <v>117</v>
      </c>
      <c r="Q91" s="80" t="s">
        <v>117</v>
      </c>
      <c r="R91" s="80" t="s">
        <v>117</v>
      </c>
      <c r="S91" s="80" t="s">
        <v>117</v>
      </c>
      <c r="T91" s="81" t="s">
        <v>117</v>
      </c>
      <c r="U91" s="109" t="s">
        <v>117</v>
      </c>
      <c r="V91" s="80" t="s">
        <v>117</v>
      </c>
      <c r="W91" s="80" t="s">
        <v>117</v>
      </c>
      <c r="X91" s="80" t="s">
        <v>117</v>
      </c>
      <c r="Y91" s="81"/>
      <c r="Z91" s="148" t="s">
        <v>141</v>
      </c>
      <c r="AA91" s="120" t="s">
        <v>120</v>
      </c>
      <c r="AB91" s="176" t="s">
        <v>120</v>
      </c>
      <c r="AC91" s="117" t="s">
        <v>120</v>
      </c>
      <c r="AD91" s="145" t="s">
        <v>121</v>
      </c>
      <c r="AE91" s="146"/>
      <c r="AF91" s="146">
        <v>5</v>
      </c>
      <c r="AG91" s="7"/>
      <c r="AH91" s="16"/>
      <c r="AI91" s="38"/>
      <c r="AJ91" s="72"/>
      <c r="AK91" s="72"/>
      <c r="AL91" s="72"/>
      <c r="AM91" s="72"/>
      <c r="AN91" s="43"/>
      <c r="AO91" s="35"/>
      <c r="AP91" s="35"/>
      <c r="AQ91" s="53"/>
      <c r="AR91" s="50"/>
      <c r="AS91" s="47"/>
      <c r="AT91" s="47"/>
      <c r="AU91" s="49"/>
    </row>
    <row r="92" spans="1:47" s="8" customFormat="1" ht="57">
      <c r="A92" s="167">
        <v>84</v>
      </c>
      <c r="B92" s="168" t="s">
        <v>133</v>
      </c>
      <c r="C92" s="293" t="s">
        <v>235</v>
      </c>
      <c r="D92" s="213"/>
      <c r="E92" s="214"/>
      <c r="F92" s="5" t="s">
        <v>152</v>
      </c>
      <c r="G92" s="122" t="str">
        <f>VLOOKUP(F92,前書き!$D$12:$K69,3,FALSE)</f>
        <v>入出力の誤設定、入出力ポートのデバイス故障、タイムアウト、カップリング</v>
      </c>
      <c r="H92" s="134" t="s">
        <v>221</v>
      </c>
      <c r="I92" s="11"/>
      <c r="J92" s="25"/>
      <c r="K92" s="124" t="s">
        <v>212</v>
      </c>
      <c r="L92" s="100" t="s">
        <v>213</v>
      </c>
      <c r="M92" s="109" t="s">
        <v>117</v>
      </c>
      <c r="N92" s="80" t="s">
        <v>117</v>
      </c>
      <c r="O92" s="80" t="s">
        <v>117</v>
      </c>
      <c r="P92" s="80" t="s">
        <v>117</v>
      </c>
      <c r="Q92" s="80" t="s">
        <v>117</v>
      </c>
      <c r="R92" s="80" t="s">
        <v>117</v>
      </c>
      <c r="S92" s="80" t="s">
        <v>117</v>
      </c>
      <c r="T92" s="81" t="s">
        <v>117</v>
      </c>
      <c r="U92" s="109" t="s">
        <v>117</v>
      </c>
      <c r="V92" s="80" t="s">
        <v>117</v>
      </c>
      <c r="W92" s="80" t="s">
        <v>117</v>
      </c>
      <c r="X92" s="80" t="s">
        <v>117</v>
      </c>
      <c r="Y92" s="81"/>
      <c r="Z92" s="148" t="s">
        <v>141</v>
      </c>
      <c r="AA92" s="120" t="s">
        <v>120</v>
      </c>
      <c r="AB92" s="176" t="s">
        <v>120</v>
      </c>
      <c r="AC92" s="117" t="s">
        <v>120</v>
      </c>
      <c r="AD92" s="145" t="s">
        <v>121</v>
      </c>
      <c r="AE92" s="146"/>
      <c r="AF92" s="146">
        <v>6</v>
      </c>
      <c r="AG92" s="7"/>
      <c r="AH92" s="16"/>
      <c r="AI92" s="38"/>
      <c r="AJ92" s="72"/>
      <c r="AK92" s="72"/>
      <c r="AL92" s="72"/>
      <c r="AM92" s="72"/>
      <c r="AN92" s="43"/>
      <c r="AO92" s="35"/>
      <c r="AP92" s="35"/>
      <c r="AQ92" s="53"/>
      <c r="AR92" s="50"/>
      <c r="AS92" s="47"/>
      <c r="AT92" s="47"/>
      <c r="AU92" s="49"/>
    </row>
    <row r="93" spans="1:47" s="8" customFormat="1" ht="42.75">
      <c r="A93" s="167">
        <v>85</v>
      </c>
      <c r="B93" s="168" t="s">
        <v>133</v>
      </c>
      <c r="C93" s="293" t="s">
        <v>238</v>
      </c>
      <c r="D93" s="213"/>
      <c r="E93" s="214"/>
      <c r="F93" s="5" t="s">
        <v>135</v>
      </c>
      <c r="G93" s="122" t="str">
        <f>VLOOKUP(F93,前書き!$D$12:$K70,3,FALSE)</f>
        <v>定格外の電圧・電流、電源の瞬断</v>
      </c>
      <c r="H93" s="134" t="s">
        <v>239</v>
      </c>
      <c r="I93" s="11"/>
      <c r="J93" s="25"/>
      <c r="K93" s="124" t="s">
        <v>240</v>
      </c>
      <c r="L93" s="100" t="s">
        <v>241</v>
      </c>
      <c r="M93" s="109" t="s">
        <v>117</v>
      </c>
      <c r="N93" s="80" t="s">
        <v>117</v>
      </c>
      <c r="O93" s="80" t="s">
        <v>117</v>
      </c>
      <c r="P93" s="80" t="s">
        <v>117</v>
      </c>
      <c r="Q93" s="80" t="s">
        <v>117</v>
      </c>
      <c r="R93" s="80" t="s">
        <v>117</v>
      </c>
      <c r="S93" s="80" t="s">
        <v>117</v>
      </c>
      <c r="T93" s="81" t="s">
        <v>117</v>
      </c>
      <c r="U93" s="109" t="s">
        <v>117</v>
      </c>
      <c r="V93" s="80" t="s">
        <v>117</v>
      </c>
      <c r="W93" s="80" t="s">
        <v>117</v>
      </c>
      <c r="X93" s="80" t="s">
        <v>117</v>
      </c>
      <c r="Y93" s="81"/>
      <c r="Z93" s="148" t="s">
        <v>141</v>
      </c>
      <c r="AA93" s="120" t="s">
        <v>242</v>
      </c>
      <c r="AB93" s="176" t="s">
        <v>243</v>
      </c>
      <c r="AC93" s="120" t="s">
        <v>244</v>
      </c>
      <c r="AD93" s="145" t="s">
        <v>121</v>
      </c>
      <c r="AE93" s="146"/>
      <c r="AF93" s="146">
        <v>6</v>
      </c>
      <c r="AG93" s="7"/>
      <c r="AH93" s="16"/>
      <c r="AI93" s="38"/>
      <c r="AJ93" s="72"/>
      <c r="AK93" s="72"/>
      <c r="AL93" s="72"/>
      <c r="AM93" s="72"/>
      <c r="AN93" s="43"/>
      <c r="AO93" s="35"/>
      <c r="AP93" s="35"/>
      <c r="AQ93" s="53"/>
      <c r="AR93" s="50"/>
      <c r="AS93" s="47"/>
      <c r="AT93" s="47"/>
      <c r="AU93" s="49"/>
    </row>
    <row r="94" spans="1:47" s="8" customFormat="1" ht="42.75">
      <c r="A94" s="167">
        <v>86</v>
      </c>
      <c r="B94" s="168" t="s">
        <v>133</v>
      </c>
      <c r="C94" s="293" t="s">
        <v>238</v>
      </c>
      <c r="D94" s="213"/>
      <c r="E94" s="214"/>
      <c r="F94" s="5" t="s">
        <v>111</v>
      </c>
      <c r="G94" s="122" t="str">
        <f>VLOOKUP(F94,前書き!$D$12:$K71,3,FALSE)</f>
        <v>外部からの衝撃・振動、外部からの浸水によるショート、経年劣化、構成部品などの不具合</v>
      </c>
      <c r="H94" s="134" t="s">
        <v>120</v>
      </c>
      <c r="I94" s="11"/>
      <c r="J94" s="25"/>
      <c r="K94" s="124" t="s">
        <v>240</v>
      </c>
      <c r="L94" s="100" t="s">
        <v>241</v>
      </c>
      <c r="M94" s="109" t="s">
        <v>117</v>
      </c>
      <c r="N94" s="80" t="s">
        <v>117</v>
      </c>
      <c r="O94" s="80" t="s">
        <v>117</v>
      </c>
      <c r="P94" s="80" t="s">
        <v>117</v>
      </c>
      <c r="Q94" s="80" t="s">
        <v>117</v>
      </c>
      <c r="R94" s="80" t="s">
        <v>117</v>
      </c>
      <c r="S94" s="80" t="s">
        <v>117</v>
      </c>
      <c r="T94" s="81" t="s">
        <v>117</v>
      </c>
      <c r="U94" s="109" t="s">
        <v>117</v>
      </c>
      <c r="V94" s="80" t="s">
        <v>117</v>
      </c>
      <c r="W94" s="80" t="s">
        <v>117</v>
      </c>
      <c r="X94" s="80" t="s">
        <v>117</v>
      </c>
      <c r="Y94" s="81"/>
      <c r="Z94" s="148" t="s">
        <v>141</v>
      </c>
      <c r="AA94" s="120" t="s">
        <v>245</v>
      </c>
      <c r="AB94" s="176" t="s">
        <v>120</v>
      </c>
      <c r="AC94" s="117" t="s">
        <v>120</v>
      </c>
      <c r="AD94" s="145" t="s">
        <v>121</v>
      </c>
      <c r="AE94" s="146"/>
      <c r="AF94" s="146">
        <v>5</v>
      </c>
      <c r="AG94" s="7"/>
      <c r="AH94" s="16"/>
      <c r="AI94" s="38"/>
      <c r="AJ94" s="72"/>
      <c r="AK94" s="72"/>
      <c r="AL94" s="72"/>
      <c r="AM94" s="72"/>
      <c r="AN94" s="43"/>
      <c r="AO94" s="35"/>
      <c r="AP94" s="35"/>
      <c r="AQ94" s="53"/>
      <c r="AR94" s="50"/>
      <c r="AS94" s="47"/>
      <c r="AT94" s="47"/>
      <c r="AU94" s="49"/>
    </row>
    <row r="95" spans="1:47" s="8" customFormat="1" ht="28.5">
      <c r="A95" s="167">
        <v>87</v>
      </c>
      <c r="B95" s="168" t="s">
        <v>133</v>
      </c>
      <c r="C95" s="293" t="s">
        <v>238</v>
      </c>
      <c r="D95" s="213"/>
      <c r="E95" s="214"/>
      <c r="F95" s="5" t="s">
        <v>152</v>
      </c>
      <c r="G95" s="122" t="str">
        <f>VLOOKUP(F95,前書き!$D$12:$K72,3,FALSE)</f>
        <v>入出力の誤設定、入出力ポートのデバイス故障、タイムアウト、カップリング</v>
      </c>
      <c r="H95" s="134" t="s">
        <v>246</v>
      </c>
      <c r="I95" s="11"/>
      <c r="J95" s="25"/>
      <c r="K95" s="124" t="s">
        <v>240</v>
      </c>
      <c r="L95" s="100" t="s">
        <v>241</v>
      </c>
      <c r="M95" s="109" t="s">
        <v>117</v>
      </c>
      <c r="N95" s="80" t="s">
        <v>117</v>
      </c>
      <c r="O95" s="80" t="s">
        <v>117</v>
      </c>
      <c r="P95" s="80" t="s">
        <v>117</v>
      </c>
      <c r="Q95" s="80" t="s">
        <v>117</v>
      </c>
      <c r="R95" s="80" t="s">
        <v>117</v>
      </c>
      <c r="S95" s="80" t="s">
        <v>117</v>
      </c>
      <c r="T95" s="81" t="s">
        <v>117</v>
      </c>
      <c r="U95" s="109" t="s">
        <v>117</v>
      </c>
      <c r="V95" s="80" t="s">
        <v>117</v>
      </c>
      <c r="W95" s="80" t="s">
        <v>117</v>
      </c>
      <c r="X95" s="80" t="s">
        <v>117</v>
      </c>
      <c r="Y95" s="81"/>
      <c r="Z95" s="148" t="s">
        <v>141</v>
      </c>
      <c r="AA95" s="120" t="s">
        <v>245</v>
      </c>
      <c r="AB95" s="176" t="s">
        <v>120</v>
      </c>
      <c r="AC95" s="117" t="s">
        <v>120</v>
      </c>
      <c r="AD95" s="145" t="s">
        <v>121</v>
      </c>
      <c r="AE95" s="146"/>
      <c r="AF95" s="146">
        <v>6</v>
      </c>
      <c r="AG95" s="7"/>
      <c r="AH95" s="16"/>
      <c r="AI95" s="38"/>
      <c r="AJ95" s="72"/>
      <c r="AK95" s="72"/>
      <c r="AL95" s="72"/>
      <c r="AM95" s="72"/>
      <c r="AN95" s="43"/>
      <c r="AO95" s="35"/>
      <c r="AP95" s="35"/>
      <c r="AQ95" s="53"/>
      <c r="AR95" s="50"/>
      <c r="AS95" s="47"/>
      <c r="AT95" s="47"/>
      <c r="AU95" s="49"/>
    </row>
    <row r="96" spans="1:47" s="8" customFormat="1" ht="42.75">
      <c r="A96" s="167">
        <v>88</v>
      </c>
      <c r="B96" s="168" t="s">
        <v>133</v>
      </c>
      <c r="C96" s="293" t="s">
        <v>247</v>
      </c>
      <c r="D96" s="213"/>
      <c r="E96" s="214"/>
      <c r="F96" s="5" t="s">
        <v>111</v>
      </c>
      <c r="G96" s="122" t="str">
        <f>VLOOKUP(F96,前書き!$D$12:$K74,3,FALSE)</f>
        <v>外部からの衝撃・振動、外部からの浸水によるショート、経年劣化、構成部品などの不具合</v>
      </c>
      <c r="H96" s="134" t="s">
        <v>120</v>
      </c>
      <c r="I96" s="11"/>
      <c r="J96" s="25"/>
      <c r="K96" s="124" t="s">
        <v>248</v>
      </c>
      <c r="L96" s="100" t="s">
        <v>249</v>
      </c>
      <c r="M96" s="109" t="s">
        <v>117</v>
      </c>
      <c r="N96" s="80" t="s">
        <v>117</v>
      </c>
      <c r="O96" s="80" t="s">
        <v>117</v>
      </c>
      <c r="P96" s="80" t="s">
        <v>117</v>
      </c>
      <c r="Q96" s="80" t="s">
        <v>117</v>
      </c>
      <c r="R96" s="80" t="s">
        <v>117</v>
      </c>
      <c r="S96" s="80" t="s">
        <v>117</v>
      </c>
      <c r="T96" s="81" t="s">
        <v>117</v>
      </c>
      <c r="U96" s="109" t="s">
        <v>117</v>
      </c>
      <c r="V96" s="80" t="s">
        <v>117</v>
      </c>
      <c r="W96" s="80" t="s">
        <v>117</v>
      </c>
      <c r="X96" s="80" t="s">
        <v>117</v>
      </c>
      <c r="Y96" s="81"/>
      <c r="Z96" s="148" t="s">
        <v>141</v>
      </c>
      <c r="AA96" s="120" t="s">
        <v>120</v>
      </c>
      <c r="AB96" s="176" t="s">
        <v>120</v>
      </c>
      <c r="AC96" s="117" t="s">
        <v>120</v>
      </c>
      <c r="AD96" s="145" t="s">
        <v>121</v>
      </c>
      <c r="AE96" s="146"/>
      <c r="AF96" s="146">
        <v>5</v>
      </c>
      <c r="AG96" s="7"/>
      <c r="AH96" s="16"/>
      <c r="AI96" s="38"/>
      <c r="AJ96" s="72"/>
      <c r="AK96" s="72"/>
      <c r="AL96" s="72"/>
      <c r="AM96" s="72"/>
      <c r="AN96" s="43"/>
      <c r="AO96" s="35"/>
      <c r="AP96" s="35"/>
      <c r="AQ96" s="53"/>
      <c r="AR96" s="50"/>
      <c r="AS96" s="47"/>
      <c r="AT96" s="47"/>
      <c r="AU96" s="49"/>
    </row>
    <row r="97" spans="1:47" s="8" customFormat="1" ht="28.5">
      <c r="A97" s="167">
        <v>89</v>
      </c>
      <c r="B97" s="168" t="s">
        <v>133</v>
      </c>
      <c r="C97" s="293" t="s">
        <v>247</v>
      </c>
      <c r="D97" s="213"/>
      <c r="E97" s="214"/>
      <c r="F97" s="5" t="s">
        <v>152</v>
      </c>
      <c r="G97" s="122" t="str">
        <f>VLOOKUP(F97,前書き!$D$12:$K75,3,FALSE)</f>
        <v>入出力の誤設定、入出力ポートのデバイス故障、タイムアウト、カップリング</v>
      </c>
      <c r="H97" s="134" t="s">
        <v>120</v>
      </c>
      <c r="I97" s="11"/>
      <c r="J97" s="25"/>
      <c r="K97" s="124" t="s">
        <v>248</v>
      </c>
      <c r="L97" s="100" t="s">
        <v>249</v>
      </c>
      <c r="M97" s="109" t="s">
        <v>117</v>
      </c>
      <c r="N97" s="80" t="s">
        <v>117</v>
      </c>
      <c r="O97" s="80" t="s">
        <v>117</v>
      </c>
      <c r="P97" s="80" t="s">
        <v>117</v>
      </c>
      <c r="Q97" s="80" t="s">
        <v>117</v>
      </c>
      <c r="R97" s="80" t="s">
        <v>117</v>
      </c>
      <c r="S97" s="80" t="s">
        <v>117</v>
      </c>
      <c r="T97" s="81" t="s">
        <v>117</v>
      </c>
      <c r="U97" s="109" t="s">
        <v>117</v>
      </c>
      <c r="V97" s="80" t="s">
        <v>117</v>
      </c>
      <c r="W97" s="80" t="s">
        <v>117</v>
      </c>
      <c r="X97" s="80" t="s">
        <v>117</v>
      </c>
      <c r="Y97" s="81"/>
      <c r="Z97" s="148" t="s">
        <v>141</v>
      </c>
      <c r="AA97" s="120" t="s">
        <v>120</v>
      </c>
      <c r="AB97" s="176" t="s">
        <v>120</v>
      </c>
      <c r="AC97" s="117" t="s">
        <v>120</v>
      </c>
      <c r="AD97" s="145" t="s">
        <v>121</v>
      </c>
      <c r="AE97" s="146"/>
      <c r="AF97" s="146">
        <v>6</v>
      </c>
      <c r="AG97" s="7"/>
      <c r="AH97" s="16"/>
      <c r="AI97" s="38"/>
      <c r="AJ97" s="72"/>
      <c r="AK97" s="72"/>
      <c r="AL97" s="72"/>
      <c r="AM97" s="72"/>
      <c r="AN97" s="43"/>
      <c r="AO97" s="35"/>
      <c r="AP97" s="35"/>
      <c r="AQ97" s="53"/>
      <c r="AR97" s="50"/>
      <c r="AS97" s="47"/>
      <c r="AT97" s="47"/>
      <c r="AU97" s="49"/>
    </row>
    <row r="98" spans="1:47" s="8" customFormat="1" ht="85.5">
      <c r="A98" s="167">
        <v>90</v>
      </c>
      <c r="B98" s="168" t="s">
        <v>133</v>
      </c>
      <c r="C98" s="293" t="s">
        <v>250</v>
      </c>
      <c r="D98" s="213"/>
      <c r="E98" s="214"/>
      <c r="F98" s="5" t="s">
        <v>135</v>
      </c>
      <c r="G98" s="122" t="str">
        <f>VLOOKUP(F98,前書き!$D$12:$K70,3,FALSE)</f>
        <v>定格外の電圧・電流、電源の瞬断</v>
      </c>
      <c r="H98" s="134" t="s">
        <v>251</v>
      </c>
      <c r="I98" s="11"/>
      <c r="J98" s="25"/>
      <c r="K98" s="124" t="s">
        <v>252</v>
      </c>
      <c r="L98" s="100" t="s">
        <v>253</v>
      </c>
      <c r="M98" s="109" t="s">
        <v>117</v>
      </c>
      <c r="N98" s="80" t="s">
        <v>117</v>
      </c>
      <c r="O98" s="80" t="s">
        <v>117</v>
      </c>
      <c r="P98" s="80" t="s">
        <v>117</v>
      </c>
      <c r="Q98" s="80" t="s">
        <v>117</v>
      </c>
      <c r="R98" s="80" t="s">
        <v>117</v>
      </c>
      <c r="S98" s="80" t="s">
        <v>117</v>
      </c>
      <c r="T98" s="81" t="s">
        <v>117</v>
      </c>
      <c r="U98" s="109" t="s">
        <v>117</v>
      </c>
      <c r="V98" s="80" t="s">
        <v>117</v>
      </c>
      <c r="W98" s="80" t="s">
        <v>117</v>
      </c>
      <c r="X98" s="80" t="s">
        <v>117</v>
      </c>
      <c r="Y98" s="81"/>
      <c r="Z98" s="148" t="s">
        <v>141</v>
      </c>
      <c r="AA98" s="120" t="s">
        <v>120</v>
      </c>
      <c r="AB98" s="176" t="s">
        <v>120</v>
      </c>
      <c r="AC98" s="117" t="s">
        <v>120</v>
      </c>
      <c r="AD98" s="145" t="s">
        <v>121</v>
      </c>
      <c r="AE98" s="146"/>
      <c r="AF98" s="146">
        <v>5</v>
      </c>
      <c r="AG98" s="7"/>
      <c r="AH98" s="16"/>
      <c r="AI98" s="38"/>
      <c r="AJ98" s="72"/>
      <c r="AK98" s="72"/>
      <c r="AL98" s="72"/>
      <c r="AM98" s="72"/>
      <c r="AN98" s="43"/>
      <c r="AO98" s="35"/>
      <c r="AP98" s="35"/>
      <c r="AQ98" s="53"/>
      <c r="AR98" s="50"/>
      <c r="AS98" s="47"/>
      <c r="AT98" s="47"/>
      <c r="AU98" s="49"/>
    </row>
    <row r="99" spans="1:47" s="8" customFormat="1" ht="85.5">
      <c r="A99" s="167">
        <v>91</v>
      </c>
      <c r="B99" s="168" t="s">
        <v>133</v>
      </c>
      <c r="C99" s="293" t="s">
        <v>250</v>
      </c>
      <c r="D99" s="213"/>
      <c r="E99" s="214"/>
      <c r="F99" s="5" t="s">
        <v>111</v>
      </c>
      <c r="G99" s="122" t="str">
        <f>VLOOKUP(F99,前書き!$D$12:$K71,3,FALSE)</f>
        <v>外部からの衝撃・振動、外部からの浸水によるショート、経年劣化、構成部品などの不具合</v>
      </c>
      <c r="H99" s="134" t="s">
        <v>254</v>
      </c>
      <c r="I99" s="11"/>
      <c r="J99" s="25"/>
      <c r="K99" s="124" t="s">
        <v>252</v>
      </c>
      <c r="L99" s="100" t="s">
        <v>253</v>
      </c>
      <c r="M99" s="109" t="s">
        <v>117</v>
      </c>
      <c r="N99" s="80" t="s">
        <v>117</v>
      </c>
      <c r="O99" s="80" t="s">
        <v>117</v>
      </c>
      <c r="P99" s="80" t="s">
        <v>117</v>
      </c>
      <c r="Q99" s="80" t="s">
        <v>117</v>
      </c>
      <c r="R99" s="80" t="s">
        <v>117</v>
      </c>
      <c r="S99" s="80" t="s">
        <v>117</v>
      </c>
      <c r="T99" s="81" t="s">
        <v>117</v>
      </c>
      <c r="U99" s="109" t="s">
        <v>117</v>
      </c>
      <c r="V99" s="80" t="s">
        <v>117</v>
      </c>
      <c r="W99" s="80" t="s">
        <v>117</v>
      </c>
      <c r="X99" s="80" t="s">
        <v>117</v>
      </c>
      <c r="Y99" s="81"/>
      <c r="Z99" s="148" t="s">
        <v>141</v>
      </c>
      <c r="AA99" s="120" t="s">
        <v>120</v>
      </c>
      <c r="AB99" s="176" t="s">
        <v>120</v>
      </c>
      <c r="AC99" s="117" t="s">
        <v>120</v>
      </c>
      <c r="AD99" s="145" t="s">
        <v>121</v>
      </c>
      <c r="AE99" s="146"/>
      <c r="AF99" s="146">
        <v>5</v>
      </c>
      <c r="AG99" s="7"/>
      <c r="AH99" s="16"/>
      <c r="AI99" s="38"/>
      <c r="AJ99" s="72"/>
      <c r="AK99" s="72"/>
      <c r="AL99" s="72"/>
      <c r="AM99" s="72"/>
      <c r="AN99" s="43"/>
      <c r="AO99" s="35"/>
      <c r="AP99" s="35"/>
      <c r="AQ99" s="53"/>
      <c r="AR99" s="50"/>
      <c r="AS99" s="47"/>
      <c r="AT99" s="47"/>
      <c r="AU99" s="49"/>
    </row>
    <row r="100" spans="1:47" s="8" customFormat="1" ht="71.25">
      <c r="A100" s="167">
        <v>92</v>
      </c>
      <c r="B100" s="168" t="s">
        <v>133</v>
      </c>
      <c r="C100" s="293" t="s">
        <v>250</v>
      </c>
      <c r="D100" s="213"/>
      <c r="E100" s="214"/>
      <c r="F100" s="5" t="s">
        <v>152</v>
      </c>
      <c r="G100" s="122" t="str">
        <f>VLOOKUP(F100,前書き!$D$12:$K72,3,FALSE)</f>
        <v>入出力の誤設定、入出力ポートのデバイス故障、タイムアウト、カップリング</v>
      </c>
      <c r="H100" s="134" t="s">
        <v>255</v>
      </c>
      <c r="I100" s="11"/>
      <c r="J100" s="25"/>
      <c r="K100" s="124" t="s">
        <v>252</v>
      </c>
      <c r="L100" s="100" t="s">
        <v>253</v>
      </c>
      <c r="M100" s="109" t="s">
        <v>117</v>
      </c>
      <c r="N100" s="80" t="s">
        <v>117</v>
      </c>
      <c r="O100" s="80" t="s">
        <v>117</v>
      </c>
      <c r="P100" s="80" t="s">
        <v>117</v>
      </c>
      <c r="Q100" s="80" t="s">
        <v>117</v>
      </c>
      <c r="R100" s="80" t="s">
        <v>117</v>
      </c>
      <c r="S100" s="80" t="s">
        <v>117</v>
      </c>
      <c r="T100" s="81" t="s">
        <v>117</v>
      </c>
      <c r="U100" s="109" t="s">
        <v>117</v>
      </c>
      <c r="V100" s="80" t="s">
        <v>117</v>
      </c>
      <c r="W100" s="80" t="s">
        <v>117</v>
      </c>
      <c r="X100" s="80" t="s">
        <v>117</v>
      </c>
      <c r="Y100" s="81"/>
      <c r="Z100" s="148" t="s">
        <v>141</v>
      </c>
      <c r="AA100" s="120" t="s">
        <v>120</v>
      </c>
      <c r="AB100" s="176" t="s">
        <v>120</v>
      </c>
      <c r="AC100" s="117" t="s">
        <v>120</v>
      </c>
      <c r="AD100" s="145" t="s">
        <v>121</v>
      </c>
      <c r="AE100" s="146"/>
      <c r="AF100" s="146">
        <v>6</v>
      </c>
      <c r="AG100" s="7"/>
      <c r="AH100" s="16"/>
      <c r="AI100" s="38"/>
      <c r="AJ100" s="72"/>
      <c r="AK100" s="72"/>
      <c r="AL100" s="72"/>
      <c r="AM100" s="72"/>
      <c r="AN100" s="43"/>
      <c r="AO100" s="35"/>
      <c r="AP100" s="35"/>
      <c r="AQ100" s="53"/>
      <c r="AR100" s="50"/>
      <c r="AS100" s="47"/>
      <c r="AT100" s="47"/>
      <c r="AU100" s="49"/>
    </row>
    <row r="101" spans="1:47" s="8" customFormat="1" ht="71.25">
      <c r="A101" s="167">
        <v>93</v>
      </c>
      <c r="B101" s="168" t="s">
        <v>133</v>
      </c>
      <c r="C101" s="293" t="s">
        <v>250</v>
      </c>
      <c r="D101" s="213"/>
      <c r="E101" s="214"/>
      <c r="F101" s="5" t="s">
        <v>154</v>
      </c>
      <c r="G101" s="122" t="str">
        <f>VLOOKUP(F101,前書き!$D$12:$K73,3,FALSE)</f>
        <v>振動、断線、ショート</v>
      </c>
      <c r="H101" s="134" t="s">
        <v>255</v>
      </c>
      <c r="I101" s="11"/>
      <c r="J101" s="25"/>
      <c r="K101" s="124" t="s">
        <v>252</v>
      </c>
      <c r="L101" s="100" t="s">
        <v>253</v>
      </c>
      <c r="M101" s="109" t="s">
        <v>117</v>
      </c>
      <c r="N101" s="80" t="s">
        <v>117</v>
      </c>
      <c r="O101" s="80" t="s">
        <v>117</v>
      </c>
      <c r="P101" s="80" t="s">
        <v>117</v>
      </c>
      <c r="Q101" s="80" t="s">
        <v>117</v>
      </c>
      <c r="R101" s="80" t="s">
        <v>117</v>
      </c>
      <c r="S101" s="80" t="s">
        <v>117</v>
      </c>
      <c r="T101" s="81" t="s">
        <v>117</v>
      </c>
      <c r="U101" s="109" t="s">
        <v>117</v>
      </c>
      <c r="V101" s="80" t="s">
        <v>117</v>
      </c>
      <c r="W101" s="80" t="s">
        <v>117</v>
      </c>
      <c r="X101" s="80" t="s">
        <v>117</v>
      </c>
      <c r="Y101" s="81"/>
      <c r="Z101" s="148" t="s">
        <v>141</v>
      </c>
      <c r="AA101" s="120" t="s">
        <v>120</v>
      </c>
      <c r="AB101" s="176" t="s">
        <v>120</v>
      </c>
      <c r="AC101" s="117" t="s">
        <v>120</v>
      </c>
      <c r="AD101" s="145" t="s">
        <v>121</v>
      </c>
      <c r="AE101" s="146"/>
      <c r="AF101" s="146">
        <v>4</v>
      </c>
      <c r="AG101" s="7"/>
      <c r="AH101" s="16"/>
      <c r="AI101" s="38"/>
      <c r="AJ101" s="72"/>
      <c r="AK101" s="72"/>
      <c r="AL101" s="72"/>
      <c r="AM101" s="72"/>
      <c r="AN101" s="43"/>
      <c r="AO101" s="35"/>
      <c r="AP101" s="35"/>
      <c r="AQ101" s="53"/>
      <c r="AR101" s="50"/>
      <c r="AS101" s="47"/>
      <c r="AT101" s="47"/>
      <c r="AU101" s="49"/>
    </row>
    <row r="102" spans="1:47" s="8" customFormat="1" ht="71.25">
      <c r="A102" s="167">
        <v>94</v>
      </c>
      <c r="B102" s="168" t="s">
        <v>133</v>
      </c>
      <c r="C102" s="293" t="s">
        <v>250</v>
      </c>
      <c r="D102" s="213"/>
      <c r="E102" s="214"/>
      <c r="F102" s="5" t="s">
        <v>42</v>
      </c>
      <c r="G102" s="122" t="str">
        <f>VLOOKUP(F102,前書き!$D$12:$K72,3,FALSE)</f>
        <v>エラー，意図しないプロセス外動作</v>
      </c>
      <c r="H102" s="134" t="s">
        <v>255</v>
      </c>
      <c r="I102" s="11"/>
      <c r="J102" s="25"/>
      <c r="K102" s="124" t="s">
        <v>252</v>
      </c>
      <c r="L102" s="100" t="s">
        <v>253</v>
      </c>
      <c r="M102" s="109" t="s">
        <v>117</v>
      </c>
      <c r="N102" s="80" t="s">
        <v>117</v>
      </c>
      <c r="O102" s="80" t="s">
        <v>117</v>
      </c>
      <c r="P102" s="80" t="s">
        <v>117</v>
      </c>
      <c r="Q102" s="80" t="s">
        <v>117</v>
      </c>
      <c r="R102" s="80" t="s">
        <v>117</v>
      </c>
      <c r="S102" s="80" t="s">
        <v>117</v>
      </c>
      <c r="T102" s="81" t="s">
        <v>117</v>
      </c>
      <c r="U102" s="109" t="s">
        <v>117</v>
      </c>
      <c r="V102" s="80" t="s">
        <v>117</v>
      </c>
      <c r="W102" s="80" t="s">
        <v>117</v>
      </c>
      <c r="X102" s="80" t="s">
        <v>117</v>
      </c>
      <c r="Y102" s="81"/>
      <c r="Z102" s="148" t="s">
        <v>141</v>
      </c>
      <c r="AA102" s="120" t="s">
        <v>120</v>
      </c>
      <c r="AB102" s="176" t="s">
        <v>120</v>
      </c>
      <c r="AC102" s="117" t="s">
        <v>120</v>
      </c>
      <c r="AD102" s="145" t="s">
        <v>121</v>
      </c>
      <c r="AE102" s="146"/>
      <c r="AF102" s="146">
        <v>5</v>
      </c>
      <c r="AG102" s="7"/>
      <c r="AH102" s="16"/>
      <c r="AI102" s="38"/>
      <c r="AJ102" s="72"/>
      <c r="AK102" s="72"/>
      <c r="AL102" s="72"/>
      <c r="AM102" s="72"/>
      <c r="AN102" s="43"/>
      <c r="AO102" s="35"/>
      <c r="AP102" s="35"/>
      <c r="AQ102" s="53"/>
      <c r="AR102" s="50"/>
      <c r="AS102" s="47"/>
      <c r="AT102" s="47"/>
      <c r="AU102" s="49"/>
    </row>
    <row r="103" spans="1:47" s="8" customFormat="1" ht="99.75">
      <c r="A103" s="167">
        <v>95</v>
      </c>
      <c r="B103" s="168" t="s">
        <v>133</v>
      </c>
      <c r="C103" s="293" t="s">
        <v>250</v>
      </c>
      <c r="D103" s="213"/>
      <c r="E103" s="214"/>
      <c r="F103" s="5" t="s">
        <v>46</v>
      </c>
      <c r="G103" s="122" t="str">
        <f>VLOOKUP(F103,前書き!$D$12:$K73,3,FALSE)</f>
        <v>エラー，乗っ取り</v>
      </c>
      <c r="H103" s="134" t="s">
        <v>256</v>
      </c>
      <c r="I103" s="11"/>
      <c r="J103" s="25"/>
      <c r="K103" s="124" t="s">
        <v>252</v>
      </c>
      <c r="L103" s="100" t="s">
        <v>253</v>
      </c>
      <c r="M103" s="109" t="s">
        <v>117</v>
      </c>
      <c r="N103" s="80" t="s">
        <v>117</v>
      </c>
      <c r="O103" s="80" t="s">
        <v>117</v>
      </c>
      <c r="P103" s="80" t="s">
        <v>117</v>
      </c>
      <c r="Q103" s="80" t="s">
        <v>117</v>
      </c>
      <c r="R103" s="80" t="s">
        <v>117</v>
      </c>
      <c r="S103" s="80" t="s">
        <v>117</v>
      </c>
      <c r="T103" s="81" t="s">
        <v>117</v>
      </c>
      <c r="U103" s="109" t="s">
        <v>117</v>
      </c>
      <c r="V103" s="80" t="s">
        <v>117</v>
      </c>
      <c r="W103" s="80" t="s">
        <v>117</v>
      </c>
      <c r="X103" s="80" t="s">
        <v>117</v>
      </c>
      <c r="Y103" s="81"/>
      <c r="Z103" s="148" t="s">
        <v>141</v>
      </c>
      <c r="AA103" s="120" t="s">
        <v>120</v>
      </c>
      <c r="AB103" s="176" t="s">
        <v>120</v>
      </c>
      <c r="AC103" s="117" t="s">
        <v>120</v>
      </c>
      <c r="AD103" s="145" t="s">
        <v>121</v>
      </c>
      <c r="AE103" s="146"/>
      <c r="AF103" s="146">
        <v>6</v>
      </c>
      <c r="AG103" s="7"/>
      <c r="AH103" s="16" t="s">
        <v>257</v>
      </c>
      <c r="AI103" s="38"/>
      <c r="AJ103" s="72"/>
      <c r="AK103" s="72"/>
      <c r="AL103" s="72"/>
      <c r="AM103" s="72"/>
      <c r="AN103" s="43"/>
      <c r="AO103" s="35"/>
      <c r="AP103" s="35"/>
      <c r="AQ103" s="53"/>
      <c r="AR103" s="50"/>
      <c r="AS103" s="47"/>
      <c r="AT103" s="47"/>
      <c r="AU103" s="49"/>
    </row>
    <row r="104" spans="1:47" s="8" customFormat="1" ht="85.5">
      <c r="A104" s="167">
        <v>96</v>
      </c>
      <c r="B104" s="168" t="s">
        <v>133</v>
      </c>
      <c r="C104" s="293" t="s">
        <v>250</v>
      </c>
      <c r="D104" s="213"/>
      <c r="E104" s="214"/>
      <c r="F104" s="5" t="s">
        <v>50</v>
      </c>
      <c r="G104" s="122" t="str">
        <f>VLOOKUP(F104,前書き!$D$12:$K74,3,FALSE)</f>
        <v>エラー，意図しない書き換わり，ハードウェア故障を伴わない外乱・攻撃等</v>
      </c>
      <c r="H104" s="134" t="s">
        <v>255</v>
      </c>
      <c r="I104" s="11"/>
      <c r="J104" s="25"/>
      <c r="K104" s="124" t="s">
        <v>252</v>
      </c>
      <c r="L104" s="100" t="s">
        <v>253</v>
      </c>
      <c r="M104" s="109" t="s">
        <v>117</v>
      </c>
      <c r="N104" s="80" t="s">
        <v>117</v>
      </c>
      <c r="O104" s="80" t="s">
        <v>117</v>
      </c>
      <c r="P104" s="80" t="s">
        <v>117</v>
      </c>
      <c r="Q104" s="80" t="s">
        <v>117</v>
      </c>
      <c r="R104" s="80" t="s">
        <v>117</v>
      </c>
      <c r="S104" s="80" t="s">
        <v>117</v>
      </c>
      <c r="T104" s="81" t="s">
        <v>117</v>
      </c>
      <c r="U104" s="109" t="s">
        <v>117</v>
      </c>
      <c r="V104" s="80" t="s">
        <v>117</v>
      </c>
      <c r="W104" s="80" t="s">
        <v>117</v>
      </c>
      <c r="X104" s="80" t="s">
        <v>117</v>
      </c>
      <c r="Y104" s="81"/>
      <c r="Z104" s="148" t="s">
        <v>141</v>
      </c>
      <c r="AA104" s="120" t="s">
        <v>120</v>
      </c>
      <c r="AB104" s="176" t="s">
        <v>120</v>
      </c>
      <c r="AC104" s="117" t="s">
        <v>120</v>
      </c>
      <c r="AD104" s="145" t="s">
        <v>121</v>
      </c>
      <c r="AE104" s="146"/>
      <c r="AF104" s="146">
        <v>5</v>
      </c>
      <c r="AG104" s="7"/>
      <c r="AH104" s="16" t="s">
        <v>258</v>
      </c>
      <c r="AI104" s="38"/>
      <c r="AJ104" s="72"/>
      <c r="AK104" s="72"/>
      <c r="AL104" s="72"/>
      <c r="AM104" s="72"/>
      <c r="AN104" s="43"/>
      <c r="AO104" s="35"/>
      <c r="AP104" s="35"/>
      <c r="AQ104" s="53"/>
      <c r="AR104" s="50"/>
      <c r="AS104" s="47"/>
      <c r="AT104" s="47"/>
      <c r="AU104" s="49"/>
    </row>
    <row r="105" spans="1:47" s="8" customFormat="1" ht="71.25">
      <c r="A105" s="167">
        <v>97</v>
      </c>
      <c r="B105" s="168" t="s">
        <v>133</v>
      </c>
      <c r="C105" s="293" t="s">
        <v>250</v>
      </c>
      <c r="D105" s="213"/>
      <c r="E105" s="214"/>
      <c r="F105" s="5" t="s">
        <v>161</v>
      </c>
      <c r="G105" s="122" t="str">
        <f>VLOOKUP(F105,前書き!$D$12:$K75,3,FALSE)</f>
        <v>通信路における伝送情報の品質低下，劣化</v>
      </c>
      <c r="H105" s="134" t="s">
        <v>255</v>
      </c>
      <c r="I105" s="11"/>
      <c r="J105" s="25"/>
      <c r="K105" s="124" t="s">
        <v>252</v>
      </c>
      <c r="L105" s="100" t="s">
        <v>253</v>
      </c>
      <c r="M105" s="109" t="s">
        <v>117</v>
      </c>
      <c r="N105" s="80" t="s">
        <v>117</v>
      </c>
      <c r="O105" s="80" t="s">
        <v>117</v>
      </c>
      <c r="P105" s="80" t="s">
        <v>117</v>
      </c>
      <c r="Q105" s="80" t="s">
        <v>117</v>
      </c>
      <c r="R105" s="80" t="s">
        <v>117</v>
      </c>
      <c r="S105" s="80" t="s">
        <v>117</v>
      </c>
      <c r="T105" s="81" t="s">
        <v>117</v>
      </c>
      <c r="U105" s="109" t="s">
        <v>117</v>
      </c>
      <c r="V105" s="80" t="s">
        <v>117</v>
      </c>
      <c r="W105" s="80" t="s">
        <v>117</v>
      </c>
      <c r="X105" s="80" t="s">
        <v>117</v>
      </c>
      <c r="Y105" s="81"/>
      <c r="Z105" s="148" t="s">
        <v>141</v>
      </c>
      <c r="AA105" s="120" t="s">
        <v>120</v>
      </c>
      <c r="AB105" s="176" t="s">
        <v>120</v>
      </c>
      <c r="AC105" s="117" t="s">
        <v>120</v>
      </c>
      <c r="AD105" s="145" t="s">
        <v>121</v>
      </c>
      <c r="AE105" s="146"/>
      <c r="AF105" s="146">
        <v>6</v>
      </c>
      <c r="AG105" s="7"/>
      <c r="AH105" s="16"/>
      <c r="AI105" s="38"/>
      <c r="AJ105" s="72"/>
      <c r="AK105" s="72"/>
      <c r="AL105" s="72"/>
      <c r="AM105" s="72"/>
      <c r="AN105" s="43"/>
      <c r="AO105" s="35"/>
      <c r="AP105" s="35"/>
      <c r="AQ105" s="53"/>
      <c r="AR105" s="50"/>
      <c r="AS105" s="47"/>
      <c r="AT105" s="47"/>
      <c r="AU105" s="49"/>
    </row>
    <row r="106" spans="1:47" s="8" customFormat="1" ht="85.5">
      <c r="A106" s="167">
        <v>98</v>
      </c>
      <c r="B106" s="168" t="s">
        <v>133</v>
      </c>
      <c r="C106" s="293" t="s">
        <v>259</v>
      </c>
      <c r="D106" s="294"/>
      <c r="E106" s="295"/>
      <c r="F106" s="5" t="s">
        <v>135</v>
      </c>
      <c r="G106" s="122" t="str">
        <f>VLOOKUP(F106,前書き!$D$12:$K76,3,FALSE)</f>
        <v>定格外の電圧・電流、電源の瞬断</v>
      </c>
      <c r="H106" s="134" t="s">
        <v>260</v>
      </c>
      <c r="I106" s="11"/>
      <c r="J106" s="25"/>
      <c r="K106" s="124" t="s">
        <v>252</v>
      </c>
      <c r="L106" s="100" t="s">
        <v>253</v>
      </c>
      <c r="M106" s="109" t="s">
        <v>117</v>
      </c>
      <c r="N106" s="80" t="s">
        <v>117</v>
      </c>
      <c r="O106" s="80" t="s">
        <v>117</v>
      </c>
      <c r="P106" s="80" t="s">
        <v>117</v>
      </c>
      <c r="Q106" s="80" t="s">
        <v>117</v>
      </c>
      <c r="R106" s="80" t="s">
        <v>117</v>
      </c>
      <c r="S106" s="80" t="s">
        <v>117</v>
      </c>
      <c r="T106" s="81" t="s">
        <v>117</v>
      </c>
      <c r="U106" s="109" t="s">
        <v>117</v>
      </c>
      <c r="V106" s="80" t="s">
        <v>117</v>
      </c>
      <c r="W106" s="80" t="s">
        <v>117</v>
      </c>
      <c r="X106" s="80" t="s">
        <v>117</v>
      </c>
      <c r="Y106" s="81"/>
      <c r="Z106" s="148" t="s">
        <v>141</v>
      </c>
      <c r="AA106" s="120" t="s">
        <v>120</v>
      </c>
      <c r="AB106" s="176" t="s">
        <v>120</v>
      </c>
      <c r="AC106" s="117" t="s">
        <v>120</v>
      </c>
      <c r="AD106" s="145" t="s">
        <v>121</v>
      </c>
      <c r="AE106" s="146"/>
      <c r="AF106" s="146">
        <v>4</v>
      </c>
      <c r="AG106" s="7"/>
      <c r="AH106" s="16"/>
      <c r="AI106" s="38"/>
      <c r="AJ106" s="72"/>
      <c r="AK106" s="72"/>
      <c r="AL106" s="72"/>
      <c r="AM106" s="72"/>
      <c r="AN106" s="43"/>
      <c r="AO106" s="35"/>
      <c r="AP106" s="35"/>
      <c r="AQ106" s="53"/>
      <c r="AR106" s="50"/>
      <c r="AS106" s="47"/>
      <c r="AT106" s="47"/>
      <c r="AU106" s="49"/>
    </row>
    <row r="107" spans="1:47" s="8" customFormat="1" ht="85.5">
      <c r="A107" s="167">
        <v>99</v>
      </c>
      <c r="B107" s="168" t="s">
        <v>133</v>
      </c>
      <c r="C107" s="293" t="s">
        <v>259</v>
      </c>
      <c r="D107" s="294"/>
      <c r="E107" s="295"/>
      <c r="F107" s="5" t="s">
        <v>111</v>
      </c>
      <c r="G107" s="122" t="str">
        <f>VLOOKUP(F107,前書き!$D$12:$K77,3,FALSE)</f>
        <v>外部からの衝撃・振動、外部からの浸水によるショート、経年劣化、構成部品などの不具合</v>
      </c>
      <c r="H107" s="134" t="s">
        <v>260</v>
      </c>
      <c r="I107" s="11"/>
      <c r="J107" s="25"/>
      <c r="K107" s="124" t="s">
        <v>252</v>
      </c>
      <c r="L107" s="100" t="s">
        <v>253</v>
      </c>
      <c r="M107" s="109" t="s">
        <v>117</v>
      </c>
      <c r="N107" s="80" t="s">
        <v>117</v>
      </c>
      <c r="O107" s="80" t="s">
        <v>117</v>
      </c>
      <c r="P107" s="80" t="s">
        <v>117</v>
      </c>
      <c r="Q107" s="80" t="s">
        <v>117</v>
      </c>
      <c r="R107" s="80" t="s">
        <v>117</v>
      </c>
      <c r="S107" s="80" t="s">
        <v>117</v>
      </c>
      <c r="T107" s="81" t="s">
        <v>117</v>
      </c>
      <c r="U107" s="109" t="s">
        <v>117</v>
      </c>
      <c r="V107" s="80" t="s">
        <v>117</v>
      </c>
      <c r="W107" s="80" t="s">
        <v>117</v>
      </c>
      <c r="X107" s="80" t="s">
        <v>117</v>
      </c>
      <c r="Y107" s="81"/>
      <c r="Z107" s="148" t="s">
        <v>141</v>
      </c>
      <c r="AA107" s="120" t="s">
        <v>120</v>
      </c>
      <c r="AB107" s="176" t="s">
        <v>120</v>
      </c>
      <c r="AC107" s="117" t="s">
        <v>120</v>
      </c>
      <c r="AD107" s="145" t="s">
        <v>121</v>
      </c>
      <c r="AE107" s="146"/>
      <c r="AF107" s="146">
        <v>5</v>
      </c>
      <c r="AG107" s="7"/>
      <c r="AH107" s="16"/>
      <c r="AI107" s="38"/>
      <c r="AJ107" s="72"/>
      <c r="AK107" s="72"/>
      <c r="AL107" s="72"/>
      <c r="AM107" s="72"/>
      <c r="AN107" s="43"/>
      <c r="AO107" s="35"/>
      <c r="AP107" s="35"/>
      <c r="AQ107" s="53"/>
      <c r="AR107" s="50"/>
      <c r="AS107" s="47"/>
      <c r="AT107" s="47"/>
      <c r="AU107" s="49"/>
    </row>
    <row r="108" spans="1:47" s="8" customFormat="1" ht="85.5">
      <c r="A108" s="167">
        <v>100</v>
      </c>
      <c r="B108" s="168" t="s">
        <v>133</v>
      </c>
      <c r="C108" s="293" t="s">
        <v>259</v>
      </c>
      <c r="D108" s="294"/>
      <c r="E108" s="295"/>
      <c r="F108" s="5" t="s">
        <v>152</v>
      </c>
      <c r="G108" s="122" t="str">
        <f>VLOOKUP(F108,前書き!$D$12:$K78,3,FALSE)</f>
        <v>入出力の誤設定、入出力ポートのデバイス故障、タイムアウト、カップリング</v>
      </c>
      <c r="H108" s="134" t="s">
        <v>260</v>
      </c>
      <c r="I108" s="11"/>
      <c r="J108" s="25"/>
      <c r="K108" s="124" t="s">
        <v>252</v>
      </c>
      <c r="L108" s="100" t="s">
        <v>253</v>
      </c>
      <c r="M108" s="109" t="s">
        <v>117</v>
      </c>
      <c r="N108" s="80" t="s">
        <v>117</v>
      </c>
      <c r="O108" s="80" t="s">
        <v>117</v>
      </c>
      <c r="P108" s="80" t="s">
        <v>117</v>
      </c>
      <c r="Q108" s="80" t="s">
        <v>117</v>
      </c>
      <c r="R108" s="80" t="s">
        <v>117</v>
      </c>
      <c r="S108" s="80" t="s">
        <v>117</v>
      </c>
      <c r="T108" s="81" t="s">
        <v>117</v>
      </c>
      <c r="U108" s="109" t="s">
        <v>117</v>
      </c>
      <c r="V108" s="80" t="s">
        <v>117</v>
      </c>
      <c r="W108" s="80" t="s">
        <v>117</v>
      </c>
      <c r="X108" s="80" t="s">
        <v>117</v>
      </c>
      <c r="Y108" s="81"/>
      <c r="Z108" s="148" t="s">
        <v>141</v>
      </c>
      <c r="AA108" s="120" t="s">
        <v>120</v>
      </c>
      <c r="AB108" s="176" t="s">
        <v>120</v>
      </c>
      <c r="AC108" s="117" t="s">
        <v>120</v>
      </c>
      <c r="AD108" s="145" t="s">
        <v>121</v>
      </c>
      <c r="AE108" s="146"/>
      <c r="AF108" s="146">
        <v>5</v>
      </c>
      <c r="AG108" s="7"/>
      <c r="AH108" s="16"/>
      <c r="AI108" s="38"/>
      <c r="AJ108" s="72"/>
      <c r="AK108" s="72"/>
      <c r="AL108" s="72"/>
      <c r="AM108" s="72"/>
      <c r="AN108" s="43"/>
      <c r="AO108" s="35"/>
      <c r="AP108" s="35"/>
      <c r="AQ108" s="53"/>
      <c r="AR108" s="50"/>
      <c r="AS108" s="47"/>
      <c r="AT108" s="47"/>
      <c r="AU108" s="49"/>
    </row>
    <row r="109" spans="1:47" s="8" customFormat="1" ht="85.5">
      <c r="A109" s="167">
        <v>101</v>
      </c>
      <c r="B109" s="168" t="s">
        <v>133</v>
      </c>
      <c r="C109" s="293" t="s">
        <v>259</v>
      </c>
      <c r="D109" s="294"/>
      <c r="E109" s="295"/>
      <c r="F109" s="5" t="s">
        <v>154</v>
      </c>
      <c r="G109" s="122" t="str">
        <f>VLOOKUP(F109,前書き!$D$12:$K79,3,FALSE)</f>
        <v>振動、断線、ショート</v>
      </c>
      <c r="H109" s="134" t="s">
        <v>260</v>
      </c>
      <c r="I109" s="11"/>
      <c r="J109" s="25"/>
      <c r="K109" s="124" t="s">
        <v>252</v>
      </c>
      <c r="L109" s="100" t="s">
        <v>253</v>
      </c>
      <c r="M109" s="109" t="s">
        <v>117</v>
      </c>
      <c r="N109" s="80" t="s">
        <v>117</v>
      </c>
      <c r="O109" s="80" t="s">
        <v>117</v>
      </c>
      <c r="P109" s="80" t="s">
        <v>117</v>
      </c>
      <c r="Q109" s="80" t="s">
        <v>117</v>
      </c>
      <c r="R109" s="80" t="s">
        <v>117</v>
      </c>
      <c r="S109" s="80" t="s">
        <v>117</v>
      </c>
      <c r="T109" s="81" t="s">
        <v>117</v>
      </c>
      <c r="U109" s="109" t="s">
        <v>117</v>
      </c>
      <c r="V109" s="80" t="s">
        <v>117</v>
      </c>
      <c r="W109" s="80" t="s">
        <v>117</v>
      </c>
      <c r="X109" s="80" t="s">
        <v>117</v>
      </c>
      <c r="Y109" s="81"/>
      <c r="Z109" s="148" t="s">
        <v>141</v>
      </c>
      <c r="AA109" s="120" t="s">
        <v>120</v>
      </c>
      <c r="AB109" s="176" t="s">
        <v>120</v>
      </c>
      <c r="AC109" s="117" t="s">
        <v>120</v>
      </c>
      <c r="AD109" s="145" t="s">
        <v>121</v>
      </c>
      <c r="AE109" s="146"/>
      <c r="AF109" s="146">
        <v>2</v>
      </c>
      <c r="AG109" s="7"/>
      <c r="AH109" s="16"/>
      <c r="AI109" s="38"/>
      <c r="AJ109" s="72"/>
      <c r="AK109" s="72"/>
      <c r="AL109" s="72"/>
      <c r="AM109" s="72"/>
      <c r="AN109" s="43"/>
      <c r="AO109" s="35"/>
      <c r="AP109" s="35"/>
      <c r="AQ109" s="53"/>
      <c r="AR109" s="50"/>
      <c r="AS109" s="47"/>
      <c r="AT109" s="47"/>
      <c r="AU109" s="49"/>
    </row>
    <row r="110" spans="1:47" s="8" customFormat="1" ht="99.75">
      <c r="A110" s="167">
        <v>101</v>
      </c>
      <c r="B110" s="168" t="s">
        <v>133</v>
      </c>
      <c r="C110" s="293" t="s">
        <v>259</v>
      </c>
      <c r="D110" s="294"/>
      <c r="E110" s="295"/>
      <c r="F110" s="5" t="s">
        <v>46</v>
      </c>
      <c r="G110" s="122" t="str">
        <f>VLOOKUP(F110,前書き!$D$12:$K80,3,FALSE)</f>
        <v>エラー，乗っ取り</v>
      </c>
      <c r="H110" s="134" t="s">
        <v>261</v>
      </c>
      <c r="I110" s="11"/>
      <c r="J110" s="25"/>
      <c r="K110" s="124" t="s">
        <v>252</v>
      </c>
      <c r="L110" s="100" t="s">
        <v>253</v>
      </c>
      <c r="M110" s="109" t="s">
        <v>117</v>
      </c>
      <c r="N110" s="80" t="s">
        <v>117</v>
      </c>
      <c r="O110" s="80" t="s">
        <v>117</v>
      </c>
      <c r="P110" s="80" t="s">
        <v>117</v>
      </c>
      <c r="Q110" s="80" t="s">
        <v>117</v>
      </c>
      <c r="R110" s="80" t="s">
        <v>117</v>
      </c>
      <c r="S110" s="80" t="s">
        <v>117</v>
      </c>
      <c r="T110" s="81" t="s">
        <v>117</v>
      </c>
      <c r="U110" s="109" t="s">
        <v>117</v>
      </c>
      <c r="V110" s="80" t="s">
        <v>117</v>
      </c>
      <c r="W110" s="80" t="s">
        <v>117</v>
      </c>
      <c r="X110" s="80" t="s">
        <v>117</v>
      </c>
      <c r="Y110" s="81"/>
      <c r="Z110" s="148" t="s">
        <v>141</v>
      </c>
      <c r="AA110" s="120" t="s">
        <v>120</v>
      </c>
      <c r="AB110" s="176" t="s">
        <v>120</v>
      </c>
      <c r="AC110" s="117" t="s">
        <v>120</v>
      </c>
      <c r="AD110" s="145" t="s">
        <v>121</v>
      </c>
      <c r="AE110" s="146"/>
      <c r="AF110" s="146">
        <v>2</v>
      </c>
      <c r="AG110" s="7"/>
      <c r="AH110" s="16"/>
      <c r="AI110" s="38"/>
      <c r="AJ110" s="72"/>
      <c r="AK110" s="72"/>
      <c r="AL110" s="72"/>
      <c r="AM110" s="72"/>
      <c r="AN110" s="43"/>
      <c r="AO110" s="35"/>
      <c r="AP110" s="35"/>
      <c r="AQ110" s="53"/>
      <c r="AR110" s="50"/>
      <c r="AS110" s="47"/>
      <c r="AT110" s="47"/>
      <c r="AU110" s="49"/>
    </row>
    <row r="111" spans="1:47" s="8" customFormat="1" ht="85.5">
      <c r="A111" s="167">
        <v>102</v>
      </c>
      <c r="B111" s="168" t="s">
        <v>133</v>
      </c>
      <c r="C111" s="293" t="s">
        <v>259</v>
      </c>
      <c r="D111" s="294"/>
      <c r="E111" s="295"/>
      <c r="F111" s="5" t="s">
        <v>161</v>
      </c>
      <c r="G111" s="122" t="str">
        <f>VLOOKUP(F111,前書き!$D$12:$K83,3,FALSE)</f>
        <v>通信路における伝送情報の品質低下，劣化</v>
      </c>
      <c r="H111" s="134" t="s">
        <v>260</v>
      </c>
      <c r="I111" s="11"/>
      <c r="J111" s="25"/>
      <c r="K111" s="124" t="s">
        <v>252</v>
      </c>
      <c r="L111" s="100" t="s">
        <v>253</v>
      </c>
      <c r="M111" s="109" t="s">
        <v>117</v>
      </c>
      <c r="N111" s="80" t="s">
        <v>117</v>
      </c>
      <c r="O111" s="80" t="s">
        <v>117</v>
      </c>
      <c r="P111" s="80" t="s">
        <v>117</v>
      </c>
      <c r="Q111" s="80" t="s">
        <v>117</v>
      </c>
      <c r="R111" s="80" t="s">
        <v>117</v>
      </c>
      <c r="S111" s="80" t="s">
        <v>117</v>
      </c>
      <c r="T111" s="81" t="s">
        <v>117</v>
      </c>
      <c r="U111" s="109" t="s">
        <v>117</v>
      </c>
      <c r="V111" s="80" t="s">
        <v>117</v>
      </c>
      <c r="W111" s="80" t="s">
        <v>117</v>
      </c>
      <c r="X111" s="80" t="s">
        <v>117</v>
      </c>
      <c r="Y111" s="81"/>
      <c r="Z111" s="148" t="s">
        <v>141</v>
      </c>
      <c r="AA111" s="120" t="s">
        <v>120</v>
      </c>
      <c r="AB111" s="176" t="s">
        <v>120</v>
      </c>
      <c r="AC111" s="117" t="s">
        <v>120</v>
      </c>
      <c r="AD111" s="145" t="s">
        <v>121</v>
      </c>
      <c r="AE111" s="146"/>
      <c r="AF111" s="146">
        <v>5</v>
      </c>
      <c r="AG111" s="7"/>
      <c r="AH111" s="16"/>
      <c r="AI111" s="38"/>
      <c r="AJ111" s="72"/>
      <c r="AK111" s="72"/>
      <c r="AL111" s="72"/>
      <c r="AM111" s="72"/>
      <c r="AN111" s="43"/>
      <c r="AO111" s="35"/>
      <c r="AP111" s="35"/>
      <c r="AQ111" s="53"/>
      <c r="AR111" s="50"/>
      <c r="AS111" s="47"/>
      <c r="AT111" s="47"/>
      <c r="AU111" s="49"/>
    </row>
    <row r="112" spans="1:47" s="8" customFormat="1" ht="85.5">
      <c r="A112" s="167">
        <v>103</v>
      </c>
      <c r="B112" s="168" t="s">
        <v>133</v>
      </c>
      <c r="C112" s="293" t="s">
        <v>262</v>
      </c>
      <c r="D112" s="294"/>
      <c r="E112" s="295"/>
      <c r="F112" s="5" t="s">
        <v>135</v>
      </c>
      <c r="G112" s="122" t="str">
        <f>VLOOKUP(F112,前書き!$D$12:$K74,3,FALSE)</f>
        <v>定格外の電圧・電流、電源の瞬断</v>
      </c>
      <c r="H112" s="134" t="s">
        <v>260</v>
      </c>
      <c r="I112" s="11"/>
      <c r="J112" s="25"/>
      <c r="K112" s="124" t="s">
        <v>263</v>
      </c>
      <c r="L112" s="100" t="s">
        <v>253</v>
      </c>
      <c r="M112" s="109" t="s">
        <v>117</v>
      </c>
      <c r="N112" s="80" t="s">
        <v>117</v>
      </c>
      <c r="O112" s="80" t="s">
        <v>117</v>
      </c>
      <c r="P112" s="80" t="s">
        <v>117</v>
      </c>
      <c r="Q112" s="80" t="s">
        <v>117</v>
      </c>
      <c r="R112" s="80" t="s">
        <v>117</v>
      </c>
      <c r="S112" s="80" t="s">
        <v>117</v>
      </c>
      <c r="T112" s="81" t="s">
        <v>117</v>
      </c>
      <c r="U112" s="109" t="s">
        <v>117</v>
      </c>
      <c r="V112" s="80" t="s">
        <v>117</v>
      </c>
      <c r="W112" s="80" t="s">
        <v>117</v>
      </c>
      <c r="X112" s="80" t="s">
        <v>117</v>
      </c>
      <c r="Y112" s="81"/>
      <c r="Z112" s="148" t="s">
        <v>141</v>
      </c>
      <c r="AA112" s="120" t="s">
        <v>120</v>
      </c>
      <c r="AB112" s="176" t="s">
        <v>120</v>
      </c>
      <c r="AC112" s="117" t="s">
        <v>120</v>
      </c>
      <c r="AD112" s="145" t="s">
        <v>121</v>
      </c>
      <c r="AE112" s="146"/>
      <c r="AF112" s="146">
        <v>4</v>
      </c>
      <c r="AG112" s="7"/>
      <c r="AH112" s="16"/>
      <c r="AI112" s="38"/>
      <c r="AJ112" s="72"/>
      <c r="AK112" s="72"/>
      <c r="AL112" s="72"/>
      <c r="AM112" s="72"/>
      <c r="AN112" s="43"/>
      <c r="AO112" s="35"/>
      <c r="AP112" s="35"/>
      <c r="AQ112" s="53"/>
      <c r="AR112" s="50"/>
      <c r="AS112" s="47"/>
      <c r="AT112" s="47"/>
      <c r="AU112" s="49"/>
    </row>
    <row r="113" spans="1:47" s="8" customFormat="1" ht="85.5">
      <c r="A113" s="167">
        <v>104</v>
      </c>
      <c r="B113" s="168" t="s">
        <v>133</v>
      </c>
      <c r="C113" s="293" t="s">
        <v>262</v>
      </c>
      <c r="D113" s="294"/>
      <c r="E113" s="295"/>
      <c r="F113" s="5" t="s">
        <v>111</v>
      </c>
      <c r="G113" s="122" t="str">
        <f>VLOOKUP(F113,前書き!$D$12:$K75,3,FALSE)</f>
        <v>外部からの衝撃・振動、外部からの浸水によるショート、経年劣化、構成部品などの不具合</v>
      </c>
      <c r="H113" s="134" t="s">
        <v>260</v>
      </c>
      <c r="I113" s="11"/>
      <c r="J113" s="25"/>
      <c r="K113" s="124" t="s">
        <v>263</v>
      </c>
      <c r="L113" s="100" t="s">
        <v>253</v>
      </c>
      <c r="M113" s="109" t="s">
        <v>117</v>
      </c>
      <c r="N113" s="80" t="s">
        <v>117</v>
      </c>
      <c r="O113" s="80" t="s">
        <v>117</v>
      </c>
      <c r="P113" s="80" t="s">
        <v>117</v>
      </c>
      <c r="Q113" s="80" t="s">
        <v>117</v>
      </c>
      <c r="R113" s="80" t="s">
        <v>117</v>
      </c>
      <c r="S113" s="80" t="s">
        <v>117</v>
      </c>
      <c r="T113" s="81" t="s">
        <v>117</v>
      </c>
      <c r="U113" s="109" t="s">
        <v>117</v>
      </c>
      <c r="V113" s="80" t="s">
        <v>117</v>
      </c>
      <c r="W113" s="80" t="s">
        <v>117</v>
      </c>
      <c r="X113" s="80" t="s">
        <v>117</v>
      </c>
      <c r="Y113" s="81"/>
      <c r="Z113" s="148" t="s">
        <v>141</v>
      </c>
      <c r="AA113" s="120" t="s">
        <v>120</v>
      </c>
      <c r="AB113" s="176" t="s">
        <v>120</v>
      </c>
      <c r="AC113" s="117" t="s">
        <v>120</v>
      </c>
      <c r="AD113" s="145" t="s">
        <v>121</v>
      </c>
      <c r="AE113" s="146"/>
      <c r="AF113" s="146">
        <v>5</v>
      </c>
      <c r="AG113" s="7"/>
      <c r="AH113" s="16"/>
      <c r="AI113" s="38"/>
      <c r="AJ113" s="72"/>
      <c r="AK113" s="72"/>
      <c r="AL113" s="72"/>
      <c r="AM113" s="72"/>
      <c r="AN113" s="43"/>
      <c r="AO113" s="35"/>
      <c r="AP113" s="35"/>
      <c r="AQ113" s="53"/>
      <c r="AR113" s="50"/>
      <c r="AS113" s="47"/>
      <c r="AT113" s="47"/>
      <c r="AU113" s="49"/>
    </row>
    <row r="114" spans="1:47" s="8" customFormat="1" ht="85.5">
      <c r="A114" s="167">
        <v>105</v>
      </c>
      <c r="B114" s="168" t="s">
        <v>133</v>
      </c>
      <c r="C114" s="293" t="s">
        <v>262</v>
      </c>
      <c r="D114" s="294"/>
      <c r="E114" s="295"/>
      <c r="F114" s="5" t="s">
        <v>152</v>
      </c>
      <c r="G114" s="122" t="str">
        <f>VLOOKUP(F114,前書き!$D$12:$K76,3,FALSE)</f>
        <v>入出力の誤設定、入出力ポートのデバイス故障、タイムアウト、カップリング</v>
      </c>
      <c r="H114" s="134" t="s">
        <v>260</v>
      </c>
      <c r="I114" s="11"/>
      <c r="J114" s="25"/>
      <c r="K114" s="124" t="s">
        <v>263</v>
      </c>
      <c r="L114" s="100" t="s">
        <v>253</v>
      </c>
      <c r="M114" s="109" t="s">
        <v>117</v>
      </c>
      <c r="N114" s="80" t="s">
        <v>117</v>
      </c>
      <c r="O114" s="80" t="s">
        <v>117</v>
      </c>
      <c r="P114" s="80" t="s">
        <v>117</v>
      </c>
      <c r="Q114" s="80" t="s">
        <v>117</v>
      </c>
      <c r="R114" s="80" t="s">
        <v>117</v>
      </c>
      <c r="S114" s="80" t="s">
        <v>117</v>
      </c>
      <c r="T114" s="81" t="s">
        <v>117</v>
      </c>
      <c r="U114" s="109" t="s">
        <v>117</v>
      </c>
      <c r="V114" s="80" t="s">
        <v>117</v>
      </c>
      <c r="W114" s="80" t="s">
        <v>117</v>
      </c>
      <c r="X114" s="80" t="s">
        <v>117</v>
      </c>
      <c r="Y114" s="81"/>
      <c r="Z114" s="148" t="s">
        <v>141</v>
      </c>
      <c r="AA114" s="120" t="s">
        <v>120</v>
      </c>
      <c r="AB114" s="176" t="s">
        <v>120</v>
      </c>
      <c r="AC114" s="117" t="s">
        <v>120</v>
      </c>
      <c r="AD114" s="145" t="s">
        <v>121</v>
      </c>
      <c r="AE114" s="146"/>
      <c r="AF114" s="146">
        <v>6</v>
      </c>
      <c r="AG114" s="7"/>
      <c r="AH114" s="16"/>
      <c r="AI114" s="38"/>
      <c r="AJ114" s="72"/>
      <c r="AK114" s="72"/>
      <c r="AL114" s="72"/>
      <c r="AM114" s="72"/>
      <c r="AN114" s="43"/>
      <c r="AO114" s="35"/>
      <c r="AP114" s="35"/>
      <c r="AQ114" s="53"/>
      <c r="AR114" s="50"/>
      <c r="AS114" s="47"/>
      <c r="AT114" s="47"/>
      <c r="AU114" s="49"/>
    </row>
    <row r="115" spans="1:47" s="8" customFormat="1" ht="85.5">
      <c r="A115" s="167">
        <v>106</v>
      </c>
      <c r="B115" s="168" t="s">
        <v>133</v>
      </c>
      <c r="C115" s="293" t="s">
        <v>262</v>
      </c>
      <c r="D115" s="294"/>
      <c r="E115" s="295"/>
      <c r="F115" s="5" t="s">
        <v>154</v>
      </c>
      <c r="G115" s="122" t="str">
        <f>VLOOKUP(F115,前書き!$D$12:$K77,3,FALSE)</f>
        <v>振動、断線、ショート</v>
      </c>
      <c r="H115" s="134" t="s">
        <v>260</v>
      </c>
      <c r="I115" s="11"/>
      <c r="J115" s="25"/>
      <c r="K115" s="124" t="s">
        <v>263</v>
      </c>
      <c r="L115" s="100" t="s">
        <v>253</v>
      </c>
      <c r="M115" s="109" t="s">
        <v>117</v>
      </c>
      <c r="N115" s="80" t="s">
        <v>117</v>
      </c>
      <c r="O115" s="80" t="s">
        <v>117</v>
      </c>
      <c r="P115" s="80" t="s">
        <v>117</v>
      </c>
      <c r="Q115" s="80" t="s">
        <v>117</v>
      </c>
      <c r="R115" s="80" t="s">
        <v>117</v>
      </c>
      <c r="S115" s="80" t="s">
        <v>117</v>
      </c>
      <c r="T115" s="81" t="s">
        <v>117</v>
      </c>
      <c r="U115" s="109" t="s">
        <v>117</v>
      </c>
      <c r="V115" s="80" t="s">
        <v>117</v>
      </c>
      <c r="W115" s="80" t="s">
        <v>117</v>
      </c>
      <c r="X115" s="80" t="s">
        <v>117</v>
      </c>
      <c r="Y115" s="81"/>
      <c r="Z115" s="148" t="s">
        <v>141</v>
      </c>
      <c r="AA115" s="120" t="s">
        <v>120</v>
      </c>
      <c r="AB115" s="176" t="s">
        <v>120</v>
      </c>
      <c r="AC115" s="117" t="s">
        <v>120</v>
      </c>
      <c r="AD115" s="145" t="s">
        <v>121</v>
      </c>
      <c r="AE115" s="146"/>
      <c r="AF115" s="146">
        <v>2</v>
      </c>
      <c r="AG115" s="7"/>
      <c r="AH115" s="16"/>
      <c r="AI115" s="38"/>
      <c r="AJ115" s="72"/>
      <c r="AK115" s="72"/>
      <c r="AL115" s="72"/>
      <c r="AM115" s="72"/>
      <c r="AN115" s="43"/>
      <c r="AO115" s="35"/>
      <c r="AP115" s="35"/>
      <c r="AQ115" s="53"/>
      <c r="AR115" s="50"/>
      <c r="AS115" s="47"/>
      <c r="AT115" s="47"/>
      <c r="AU115" s="49"/>
    </row>
    <row r="116" spans="1:47" s="8" customFormat="1" ht="99.75">
      <c r="A116" s="167">
        <v>107</v>
      </c>
      <c r="B116" s="116" t="s">
        <v>133</v>
      </c>
      <c r="C116" s="293" t="s">
        <v>262</v>
      </c>
      <c r="D116" s="294"/>
      <c r="E116" s="295"/>
      <c r="F116" s="5" t="s">
        <v>42</v>
      </c>
      <c r="G116" s="122" t="str">
        <f>VLOOKUP(F116,前書き!$D$12:$K78,3,FALSE)</f>
        <v>エラー，意図しないプロセス外動作</v>
      </c>
      <c r="H116" s="134" t="s">
        <v>264</v>
      </c>
      <c r="I116" s="11"/>
      <c r="J116" s="25"/>
      <c r="K116" s="124" t="s">
        <v>263</v>
      </c>
      <c r="L116" s="100" t="s">
        <v>253</v>
      </c>
      <c r="M116" s="109" t="s">
        <v>117</v>
      </c>
      <c r="N116" s="80" t="s">
        <v>117</v>
      </c>
      <c r="O116" s="80" t="s">
        <v>117</v>
      </c>
      <c r="P116" s="80" t="s">
        <v>117</v>
      </c>
      <c r="Q116" s="80" t="s">
        <v>117</v>
      </c>
      <c r="R116" s="80" t="s">
        <v>117</v>
      </c>
      <c r="S116" s="80" t="s">
        <v>117</v>
      </c>
      <c r="T116" s="81" t="s">
        <v>117</v>
      </c>
      <c r="U116" s="109" t="s">
        <v>117</v>
      </c>
      <c r="V116" s="80" t="s">
        <v>117</v>
      </c>
      <c r="W116" s="80" t="s">
        <v>117</v>
      </c>
      <c r="X116" s="80" t="s">
        <v>117</v>
      </c>
      <c r="Y116" s="81"/>
      <c r="Z116" s="148" t="s">
        <v>141</v>
      </c>
      <c r="AA116" s="120" t="s">
        <v>120</v>
      </c>
      <c r="AB116" s="176" t="s">
        <v>120</v>
      </c>
      <c r="AC116" s="117" t="s">
        <v>120</v>
      </c>
      <c r="AD116" s="145" t="s">
        <v>121</v>
      </c>
      <c r="AE116" s="146"/>
      <c r="AF116" s="146">
        <v>5</v>
      </c>
      <c r="AG116" s="7"/>
      <c r="AH116" s="16"/>
      <c r="AI116" s="38"/>
      <c r="AJ116" s="72"/>
      <c r="AK116" s="72"/>
      <c r="AL116" s="72"/>
      <c r="AM116" s="72"/>
      <c r="AN116" s="43"/>
      <c r="AO116" s="35"/>
      <c r="AP116" s="35"/>
      <c r="AQ116" s="53"/>
      <c r="AR116" s="50"/>
      <c r="AS116" s="47"/>
      <c r="AT116" s="47"/>
      <c r="AU116" s="49"/>
    </row>
    <row r="117" spans="1:47" s="8" customFormat="1" ht="100.5" thickBot="1">
      <c r="A117" s="167">
        <v>108</v>
      </c>
      <c r="B117" s="116" t="s">
        <v>133</v>
      </c>
      <c r="C117" s="293" t="s">
        <v>262</v>
      </c>
      <c r="D117" s="294"/>
      <c r="E117" s="295"/>
      <c r="F117" s="5" t="s">
        <v>46</v>
      </c>
      <c r="G117" s="122" t="str">
        <f>VLOOKUP(F117,前書き!$D$12:$K79,3,FALSE)</f>
        <v>エラー，乗っ取り</v>
      </c>
      <c r="H117" s="134" t="s">
        <v>265</v>
      </c>
      <c r="I117" s="11"/>
      <c r="J117" s="25"/>
      <c r="K117" s="124" t="s">
        <v>266</v>
      </c>
      <c r="L117" s="100" t="s">
        <v>267</v>
      </c>
      <c r="M117" s="109" t="s">
        <v>117</v>
      </c>
      <c r="N117" s="80" t="s">
        <v>117</v>
      </c>
      <c r="O117" s="80" t="s">
        <v>117</v>
      </c>
      <c r="P117" s="80" t="s">
        <v>117</v>
      </c>
      <c r="Q117" s="80" t="s">
        <v>117</v>
      </c>
      <c r="R117" s="80" t="s">
        <v>117</v>
      </c>
      <c r="S117" s="80" t="s">
        <v>117</v>
      </c>
      <c r="T117" s="81" t="s">
        <v>117</v>
      </c>
      <c r="U117" s="109" t="s">
        <v>117</v>
      </c>
      <c r="V117" s="80" t="s">
        <v>117</v>
      </c>
      <c r="W117" s="80" t="s">
        <v>117</v>
      </c>
      <c r="X117" s="80" t="s">
        <v>117</v>
      </c>
      <c r="Y117" s="81"/>
      <c r="Z117" s="148" t="s">
        <v>141</v>
      </c>
      <c r="AA117" s="120" t="s">
        <v>120</v>
      </c>
      <c r="AB117" s="176" t="s">
        <v>120</v>
      </c>
      <c r="AC117" s="117" t="s">
        <v>120</v>
      </c>
      <c r="AD117" s="145" t="s">
        <v>121</v>
      </c>
      <c r="AE117" s="79"/>
      <c r="AF117" s="177"/>
      <c r="AG117" s="7"/>
      <c r="AH117" s="16"/>
      <c r="AI117" s="38"/>
      <c r="AJ117" s="28"/>
      <c r="AK117" s="28"/>
      <c r="AL117" s="28"/>
      <c r="AM117" s="28"/>
      <c r="AN117" s="44"/>
      <c r="AO117" s="51"/>
      <c r="AP117" s="52"/>
      <c r="AQ117" s="54"/>
      <c r="AR117" s="46"/>
      <c r="AS117" s="48"/>
      <c r="AT117" s="48"/>
      <c r="AU117" s="45"/>
    </row>
    <row r="118" spans="1:47" s="8" customFormat="1" ht="85.5">
      <c r="A118" s="167">
        <v>109</v>
      </c>
      <c r="B118" s="168" t="s">
        <v>133</v>
      </c>
      <c r="C118" s="293" t="s">
        <v>262</v>
      </c>
      <c r="D118" s="294"/>
      <c r="E118" s="295"/>
      <c r="F118" s="5" t="s">
        <v>50</v>
      </c>
      <c r="G118" s="122" t="str">
        <f>VLOOKUP(F118,前書き!$D$12:$K80,3,FALSE)</f>
        <v>エラー，意図しない書き換わり，ハードウェア故障を伴わない外乱・攻撃等</v>
      </c>
      <c r="H118" s="134" t="s">
        <v>260</v>
      </c>
      <c r="I118" s="11"/>
      <c r="J118" s="25"/>
      <c r="K118" s="124" t="s">
        <v>263</v>
      </c>
      <c r="L118" s="100" t="s">
        <v>253</v>
      </c>
      <c r="M118" s="109" t="s">
        <v>117</v>
      </c>
      <c r="N118" s="80" t="s">
        <v>117</v>
      </c>
      <c r="O118" s="80" t="s">
        <v>117</v>
      </c>
      <c r="P118" s="80" t="s">
        <v>117</v>
      </c>
      <c r="Q118" s="80" t="s">
        <v>117</v>
      </c>
      <c r="R118" s="80" t="s">
        <v>117</v>
      </c>
      <c r="S118" s="80" t="s">
        <v>117</v>
      </c>
      <c r="T118" s="81" t="s">
        <v>117</v>
      </c>
      <c r="U118" s="109" t="s">
        <v>117</v>
      </c>
      <c r="V118" s="80" t="s">
        <v>117</v>
      </c>
      <c r="W118" s="80" t="s">
        <v>117</v>
      </c>
      <c r="X118" s="80" t="s">
        <v>117</v>
      </c>
      <c r="Y118" s="81"/>
      <c r="Z118" s="148" t="s">
        <v>141</v>
      </c>
      <c r="AA118" s="120" t="s">
        <v>120</v>
      </c>
      <c r="AB118" s="176" t="s">
        <v>120</v>
      </c>
      <c r="AC118" s="117" t="s">
        <v>120</v>
      </c>
      <c r="AD118" s="145" t="s">
        <v>121</v>
      </c>
      <c r="AE118" s="146"/>
      <c r="AF118" s="146">
        <v>5</v>
      </c>
      <c r="AG118" s="7"/>
      <c r="AH118" s="16"/>
      <c r="AI118" s="38"/>
      <c r="AJ118" s="72"/>
      <c r="AK118" s="72"/>
      <c r="AL118" s="72"/>
      <c r="AM118" s="72"/>
      <c r="AN118" s="43"/>
      <c r="AO118" s="35"/>
      <c r="AP118" s="35"/>
      <c r="AQ118" s="53"/>
      <c r="AR118" s="50"/>
      <c r="AS118" s="47"/>
      <c r="AT118" s="47"/>
      <c r="AU118" s="49"/>
    </row>
    <row r="119" spans="1:47" s="8" customFormat="1" ht="85.5">
      <c r="A119" s="167">
        <v>110</v>
      </c>
      <c r="B119" s="168" t="s">
        <v>133</v>
      </c>
      <c r="C119" s="293" t="s">
        <v>262</v>
      </c>
      <c r="D119" s="294"/>
      <c r="E119" s="295"/>
      <c r="F119" s="5" t="s">
        <v>161</v>
      </c>
      <c r="G119" s="122" t="str">
        <f>VLOOKUP(F119,前書き!$D$12:$K81,3,FALSE)</f>
        <v>通信路における伝送情報の品質低下，劣化</v>
      </c>
      <c r="H119" s="134" t="s">
        <v>260</v>
      </c>
      <c r="I119" s="11"/>
      <c r="J119" s="25"/>
      <c r="K119" s="124" t="s">
        <v>263</v>
      </c>
      <c r="L119" s="100" t="s">
        <v>253</v>
      </c>
      <c r="M119" s="109" t="s">
        <v>117</v>
      </c>
      <c r="N119" s="80" t="s">
        <v>117</v>
      </c>
      <c r="O119" s="80" t="s">
        <v>117</v>
      </c>
      <c r="P119" s="80" t="s">
        <v>117</v>
      </c>
      <c r="Q119" s="80" t="s">
        <v>117</v>
      </c>
      <c r="R119" s="80" t="s">
        <v>117</v>
      </c>
      <c r="S119" s="80" t="s">
        <v>117</v>
      </c>
      <c r="T119" s="81" t="s">
        <v>117</v>
      </c>
      <c r="U119" s="109" t="s">
        <v>117</v>
      </c>
      <c r="V119" s="80" t="s">
        <v>117</v>
      </c>
      <c r="W119" s="80" t="s">
        <v>117</v>
      </c>
      <c r="X119" s="80" t="s">
        <v>117</v>
      </c>
      <c r="Y119" s="81"/>
      <c r="Z119" s="148" t="s">
        <v>141</v>
      </c>
      <c r="AA119" s="120" t="s">
        <v>120</v>
      </c>
      <c r="AB119" s="176" t="s">
        <v>120</v>
      </c>
      <c r="AC119" s="117" t="s">
        <v>120</v>
      </c>
      <c r="AD119" s="145" t="s">
        <v>121</v>
      </c>
      <c r="AE119" s="146"/>
      <c r="AF119" s="146">
        <v>6</v>
      </c>
      <c r="AG119" s="7"/>
      <c r="AH119" s="16"/>
      <c r="AI119" s="38"/>
      <c r="AJ119" s="72"/>
      <c r="AK119" s="72"/>
      <c r="AL119" s="72"/>
      <c r="AM119" s="72"/>
      <c r="AN119" s="43"/>
      <c r="AO119" s="35"/>
      <c r="AP119" s="35"/>
      <c r="AQ119" s="53"/>
      <c r="AR119" s="50"/>
      <c r="AS119" s="47"/>
      <c r="AT119" s="47"/>
      <c r="AU119" s="49"/>
    </row>
    <row r="120" spans="1:47" s="8" customFormat="1" ht="53.1" customHeight="1">
      <c r="A120" s="167">
        <v>111</v>
      </c>
      <c r="B120" s="168" t="s">
        <v>133</v>
      </c>
      <c r="C120" s="293" t="s">
        <v>268</v>
      </c>
      <c r="D120" s="294"/>
      <c r="E120" s="295"/>
      <c r="F120" s="5" t="s">
        <v>154</v>
      </c>
      <c r="G120" s="122" t="str">
        <f>VLOOKUP(F120,前書き!$D$12:$K109,3,FALSE)</f>
        <v>振動、断線、ショート</v>
      </c>
      <c r="H120" s="134"/>
      <c r="I120" s="11"/>
      <c r="J120" s="25"/>
      <c r="K120" s="124"/>
      <c r="L120" s="100"/>
      <c r="M120" s="109"/>
      <c r="N120" s="80"/>
      <c r="O120" s="80"/>
      <c r="P120" s="80"/>
      <c r="Q120" s="80"/>
      <c r="R120" s="80"/>
      <c r="S120" s="80"/>
      <c r="T120" s="81"/>
      <c r="U120" s="109"/>
      <c r="V120" s="80"/>
      <c r="W120" s="80"/>
      <c r="X120" s="80"/>
      <c r="Y120" s="81"/>
      <c r="Z120" s="148"/>
      <c r="AA120" s="120"/>
      <c r="AB120" s="149"/>
      <c r="AC120" s="117"/>
      <c r="AD120" s="145"/>
      <c r="AE120" s="146"/>
      <c r="AF120" s="146"/>
      <c r="AG120" s="7"/>
      <c r="AH120" s="16"/>
      <c r="AI120" s="38"/>
      <c r="AJ120" s="72"/>
      <c r="AK120" s="72"/>
      <c r="AL120" s="72"/>
      <c r="AM120" s="72"/>
      <c r="AN120" s="43"/>
      <c r="AO120" s="35"/>
      <c r="AP120" s="35"/>
      <c r="AQ120" s="53"/>
      <c r="AR120" s="50"/>
      <c r="AS120" s="47"/>
      <c r="AT120" s="47"/>
      <c r="AU120" s="49"/>
    </row>
    <row r="121" spans="1:47" s="8" customFormat="1" ht="53.1" customHeight="1">
      <c r="A121" s="167">
        <v>112</v>
      </c>
      <c r="B121" s="168" t="s">
        <v>133</v>
      </c>
      <c r="C121" s="293" t="s">
        <v>269</v>
      </c>
      <c r="D121" s="294"/>
      <c r="E121" s="295"/>
      <c r="F121" s="5" t="s">
        <v>154</v>
      </c>
      <c r="G121" s="122" t="str">
        <f>VLOOKUP(F121,前書き!$D$12:$K132,3,FALSE)</f>
        <v>振動、断線、ショート</v>
      </c>
      <c r="H121" s="134"/>
      <c r="I121" s="133"/>
      <c r="J121" s="25"/>
      <c r="K121" s="124"/>
      <c r="L121" s="100"/>
      <c r="M121" s="109"/>
      <c r="N121" s="80"/>
      <c r="O121" s="80"/>
      <c r="P121" s="80"/>
      <c r="Q121" s="80"/>
      <c r="R121" s="80"/>
      <c r="S121" s="80"/>
      <c r="T121" s="81"/>
      <c r="U121" s="109"/>
      <c r="V121" s="80"/>
      <c r="W121" s="80"/>
      <c r="X121" s="80"/>
      <c r="Y121" s="81"/>
      <c r="Z121" s="148"/>
      <c r="AA121" s="120"/>
      <c r="AB121" s="149"/>
      <c r="AC121" s="117"/>
      <c r="AD121" s="145"/>
      <c r="AE121" s="146"/>
      <c r="AF121" s="146"/>
      <c r="AG121" s="9"/>
      <c r="AH121" s="16"/>
      <c r="AI121" s="38"/>
      <c r="AJ121" s="72"/>
      <c r="AK121" s="72"/>
      <c r="AL121" s="72"/>
      <c r="AM121" s="72"/>
      <c r="AN121" s="43"/>
      <c r="AO121" s="35"/>
      <c r="AP121" s="35"/>
      <c r="AQ121" s="53"/>
      <c r="AR121" s="50"/>
      <c r="AS121" s="47"/>
      <c r="AT121" s="47"/>
      <c r="AU121" s="49"/>
    </row>
    <row r="122" spans="1:47" s="8" customFormat="1" ht="53.1" customHeight="1">
      <c r="A122" s="167">
        <v>113</v>
      </c>
      <c r="B122" s="168" t="s">
        <v>133</v>
      </c>
      <c r="C122" s="293" t="s">
        <v>270</v>
      </c>
      <c r="D122" s="294"/>
      <c r="E122" s="295"/>
      <c r="F122" s="5" t="s">
        <v>154</v>
      </c>
      <c r="G122" s="122" t="str">
        <f>VLOOKUP(F122,前書き!$D$12:$K133,3,FALSE)</f>
        <v>振動、断線、ショート</v>
      </c>
      <c r="H122" s="134"/>
      <c r="I122" s="133"/>
      <c r="J122" s="25"/>
      <c r="K122" s="124"/>
      <c r="L122" s="100"/>
      <c r="M122" s="109"/>
      <c r="N122" s="80"/>
      <c r="O122" s="80"/>
      <c r="P122" s="80"/>
      <c r="Q122" s="80"/>
      <c r="R122" s="80"/>
      <c r="S122" s="80"/>
      <c r="T122" s="81"/>
      <c r="U122" s="109"/>
      <c r="V122" s="80"/>
      <c r="W122" s="80"/>
      <c r="X122" s="80"/>
      <c r="Y122" s="81"/>
      <c r="Z122" s="148"/>
      <c r="AA122" s="120"/>
      <c r="AB122" s="149"/>
      <c r="AC122" s="117"/>
      <c r="AD122" s="145"/>
      <c r="AE122" s="146"/>
      <c r="AF122" s="146"/>
      <c r="AG122" s="9"/>
      <c r="AH122" s="16"/>
      <c r="AI122" s="38"/>
      <c r="AJ122" s="72"/>
      <c r="AK122" s="72"/>
      <c r="AL122" s="72"/>
      <c r="AM122" s="72"/>
      <c r="AN122" s="43"/>
      <c r="AO122" s="35"/>
      <c r="AP122" s="35"/>
      <c r="AQ122" s="53"/>
      <c r="AR122" s="50"/>
      <c r="AS122" s="47"/>
      <c r="AT122" s="47"/>
      <c r="AU122" s="49"/>
    </row>
    <row r="123" spans="1:47" s="8" customFormat="1" ht="53.1" customHeight="1">
      <c r="A123" s="167">
        <v>114</v>
      </c>
      <c r="B123" s="168" t="s">
        <v>133</v>
      </c>
      <c r="C123" s="293" t="s">
        <v>271</v>
      </c>
      <c r="D123" s="294"/>
      <c r="E123" s="295"/>
      <c r="F123" s="5" t="s">
        <v>154</v>
      </c>
      <c r="G123" s="122" t="str">
        <f>VLOOKUP(F123,前書き!$D$12:$K85,3,FALSE)</f>
        <v>振動、断線、ショート</v>
      </c>
      <c r="H123" s="134"/>
      <c r="I123" s="11"/>
      <c r="J123" s="25"/>
      <c r="K123" s="124"/>
      <c r="L123" s="100"/>
      <c r="M123" s="109"/>
      <c r="N123" s="80"/>
      <c r="O123" s="80"/>
      <c r="P123" s="80"/>
      <c r="Q123" s="80"/>
      <c r="R123" s="80"/>
      <c r="S123" s="80"/>
      <c r="T123" s="81"/>
      <c r="U123" s="109"/>
      <c r="V123" s="80"/>
      <c r="W123" s="80"/>
      <c r="X123" s="80"/>
      <c r="Y123" s="81"/>
      <c r="Z123" s="148"/>
      <c r="AA123" s="120"/>
      <c r="AB123" s="176"/>
      <c r="AC123" s="117"/>
      <c r="AD123" s="145"/>
      <c r="AE123" s="146"/>
      <c r="AF123" s="146"/>
      <c r="AG123" s="7"/>
      <c r="AH123" s="16"/>
      <c r="AI123" s="38"/>
      <c r="AJ123" s="72"/>
      <c r="AK123" s="72"/>
      <c r="AL123" s="72"/>
      <c r="AM123" s="72"/>
      <c r="AN123" s="43"/>
      <c r="AO123" s="35"/>
      <c r="AP123" s="35"/>
      <c r="AQ123" s="53"/>
      <c r="AR123" s="50"/>
      <c r="AS123" s="47"/>
      <c r="AT123" s="47"/>
      <c r="AU123" s="49"/>
    </row>
    <row r="124" spans="1:47" s="8" customFormat="1" ht="53.1" customHeight="1">
      <c r="A124" s="167">
        <v>115</v>
      </c>
      <c r="B124" s="168" t="s">
        <v>133</v>
      </c>
      <c r="C124" s="293" t="s">
        <v>272</v>
      </c>
      <c r="D124" s="294"/>
      <c r="E124" s="295"/>
      <c r="F124" s="5" t="s">
        <v>154</v>
      </c>
      <c r="G124" s="122" t="str">
        <f>VLOOKUP(F124,前書き!$D$12:$K86,3,FALSE)</f>
        <v>振動、断線、ショート</v>
      </c>
      <c r="H124" s="134"/>
      <c r="I124" s="11"/>
      <c r="J124" s="25"/>
      <c r="K124" s="124"/>
      <c r="L124" s="100"/>
      <c r="M124" s="109"/>
      <c r="N124" s="80"/>
      <c r="O124" s="80"/>
      <c r="P124" s="80"/>
      <c r="Q124" s="80"/>
      <c r="R124" s="80"/>
      <c r="S124" s="80"/>
      <c r="T124" s="81"/>
      <c r="U124" s="109"/>
      <c r="V124" s="80"/>
      <c r="W124" s="80"/>
      <c r="X124" s="80"/>
      <c r="Y124" s="81"/>
      <c r="Z124" s="148"/>
      <c r="AA124" s="120"/>
      <c r="AB124" s="176"/>
      <c r="AC124" s="117"/>
      <c r="AD124" s="145"/>
      <c r="AE124" s="146"/>
      <c r="AF124" s="146"/>
      <c r="AG124" s="7"/>
      <c r="AH124" s="16"/>
      <c r="AI124" s="38"/>
      <c r="AJ124" s="72"/>
      <c r="AK124" s="72"/>
      <c r="AL124" s="72"/>
      <c r="AM124" s="72"/>
      <c r="AN124" s="43"/>
      <c r="AO124" s="35"/>
      <c r="AP124" s="35"/>
      <c r="AQ124" s="53"/>
      <c r="AR124" s="50"/>
      <c r="AS124" s="47"/>
      <c r="AT124" s="47"/>
      <c r="AU124" s="49"/>
    </row>
    <row r="125" spans="1:47" s="8" customFormat="1" ht="53.1" customHeight="1">
      <c r="A125" s="167">
        <v>116</v>
      </c>
      <c r="B125" s="168" t="s">
        <v>133</v>
      </c>
      <c r="C125" s="293" t="s">
        <v>273</v>
      </c>
      <c r="D125" s="294"/>
      <c r="E125" s="295"/>
      <c r="F125" s="5" t="s">
        <v>154</v>
      </c>
      <c r="G125" s="122" t="str">
        <f>VLOOKUP(F125,前書き!$D$12:$K87,3,FALSE)</f>
        <v>振動、断線、ショート</v>
      </c>
      <c r="H125" s="134"/>
      <c r="I125" s="11"/>
      <c r="J125" s="25"/>
      <c r="K125" s="124"/>
      <c r="L125" s="100"/>
      <c r="M125" s="109"/>
      <c r="N125" s="80"/>
      <c r="O125" s="80"/>
      <c r="P125" s="80"/>
      <c r="Q125" s="80"/>
      <c r="R125" s="80"/>
      <c r="S125" s="80"/>
      <c r="T125" s="81"/>
      <c r="U125" s="109"/>
      <c r="V125" s="80"/>
      <c r="W125" s="80"/>
      <c r="X125" s="80"/>
      <c r="Y125" s="81"/>
      <c r="Z125" s="148"/>
      <c r="AA125" s="120"/>
      <c r="AB125" s="176"/>
      <c r="AC125" s="117"/>
      <c r="AD125" s="145"/>
      <c r="AE125" s="146"/>
      <c r="AF125" s="146"/>
      <c r="AG125" s="7"/>
      <c r="AH125" s="16"/>
      <c r="AI125" s="38"/>
      <c r="AJ125" s="72"/>
      <c r="AK125" s="72"/>
      <c r="AL125" s="72"/>
      <c r="AM125" s="72"/>
      <c r="AN125" s="43"/>
      <c r="AO125" s="35"/>
      <c r="AP125" s="35"/>
      <c r="AQ125" s="53"/>
      <c r="AR125" s="50"/>
      <c r="AS125" s="47"/>
      <c r="AT125" s="47"/>
      <c r="AU125" s="49"/>
    </row>
    <row r="126" spans="1:47" s="8" customFormat="1" ht="53.1" customHeight="1">
      <c r="A126" s="167">
        <v>117</v>
      </c>
      <c r="B126" s="168" t="s">
        <v>133</v>
      </c>
      <c r="C126" s="293" t="s">
        <v>274</v>
      </c>
      <c r="D126" s="294"/>
      <c r="E126" s="295"/>
      <c r="F126" s="5" t="s">
        <v>154</v>
      </c>
      <c r="G126" s="122" t="str">
        <f>VLOOKUP(F126,前書き!$D$12:$K88,3,FALSE)</f>
        <v>振動、断線、ショート</v>
      </c>
      <c r="H126" s="134"/>
      <c r="I126" s="11"/>
      <c r="J126" s="25"/>
      <c r="K126" s="124"/>
      <c r="L126" s="100"/>
      <c r="M126" s="109"/>
      <c r="N126" s="80"/>
      <c r="O126" s="80"/>
      <c r="P126" s="80"/>
      <c r="Q126" s="80"/>
      <c r="R126" s="80"/>
      <c r="S126" s="80"/>
      <c r="T126" s="81"/>
      <c r="U126" s="109"/>
      <c r="V126" s="80"/>
      <c r="W126" s="80"/>
      <c r="X126" s="80"/>
      <c r="Y126" s="81"/>
      <c r="Z126" s="148"/>
      <c r="AA126" s="120"/>
      <c r="AB126" s="176"/>
      <c r="AC126" s="117"/>
      <c r="AD126" s="145"/>
      <c r="AE126" s="146"/>
      <c r="AF126" s="146"/>
      <c r="AG126" s="7"/>
      <c r="AH126" s="16"/>
      <c r="AI126" s="38"/>
      <c r="AJ126" s="72"/>
      <c r="AK126" s="72"/>
      <c r="AL126" s="72"/>
      <c r="AM126" s="72"/>
      <c r="AN126" s="43"/>
      <c r="AO126" s="35"/>
      <c r="AP126" s="35"/>
      <c r="AQ126" s="53"/>
      <c r="AR126" s="50"/>
      <c r="AS126" s="47"/>
      <c r="AT126" s="47"/>
      <c r="AU126" s="49"/>
    </row>
    <row r="127" spans="1:47" s="8" customFormat="1" ht="53.1" customHeight="1">
      <c r="A127" s="167">
        <v>118</v>
      </c>
      <c r="B127" s="168" t="s">
        <v>133</v>
      </c>
      <c r="C127" s="293" t="s">
        <v>275</v>
      </c>
      <c r="D127" s="294"/>
      <c r="E127" s="295"/>
      <c r="F127" s="5" t="s">
        <v>154</v>
      </c>
      <c r="G127" s="122" t="str">
        <f>VLOOKUP(F127,前書き!$D$12:$K89,3,FALSE)</f>
        <v>振動、断線、ショート</v>
      </c>
      <c r="H127" s="134"/>
      <c r="I127" s="11"/>
      <c r="J127" s="25"/>
      <c r="K127" s="124"/>
      <c r="L127" s="100"/>
      <c r="M127" s="109"/>
      <c r="N127" s="80"/>
      <c r="O127" s="80"/>
      <c r="P127" s="80"/>
      <c r="Q127" s="80"/>
      <c r="R127" s="80"/>
      <c r="S127" s="80"/>
      <c r="T127" s="81"/>
      <c r="U127" s="109"/>
      <c r="V127" s="80"/>
      <c r="W127" s="80"/>
      <c r="X127" s="80"/>
      <c r="Y127" s="81"/>
      <c r="Z127" s="148"/>
      <c r="AA127" s="120"/>
      <c r="AB127" s="176"/>
      <c r="AC127" s="117"/>
      <c r="AD127" s="145"/>
      <c r="AE127" s="146"/>
      <c r="AF127" s="146"/>
      <c r="AG127" s="7"/>
      <c r="AH127" s="16"/>
      <c r="AI127" s="38"/>
      <c r="AJ127" s="72"/>
      <c r="AK127" s="72"/>
      <c r="AL127" s="72"/>
      <c r="AM127" s="72"/>
      <c r="AN127" s="43"/>
      <c r="AO127" s="35"/>
      <c r="AP127" s="35"/>
      <c r="AQ127" s="53"/>
      <c r="AR127" s="50"/>
      <c r="AS127" s="47"/>
      <c r="AT127" s="47"/>
      <c r="AU127" s="49"/>
    </row>
    <row r="128" spans="1:47" s="8" customFormat="1" ht="53.1" customHeight="1">
      <c r="A128" s="167">
        <v>119</v>
      </c>
      <c r="B128" s="168" t="s">
        <v>133</v>
      </c>
      <c r="C128" s="293" t="s">
        <v>276</v>
      </c>
      <c r="D128" s="294"/>
      <c r="E128" s="295"/>
      <c r="F128" s="5" t="s">
        <v>154</v>
      </c>
      <c r="G128" s="122" t="str">
        <f>VLOOKUP(F128,前書き!$D$12:$K90,3,FALSE)</f>
        <v>振動、断線、ショート</v>
      </c>
      <c r="H128" s="134"/>
      <c r="I128" s="11"/>
      <c r="J128" s="25"/>
      <c r="K128" s="124"/>
      <c r="L128" s="100"/>
      <c r="M128" s="109"/>
      <c r="N128" s="80"/>
      <c r="O128" s="80"/>
      <c r="P128" s="80"/>
      <c r="Q128" s="80"/>
      <c r="R128" s="80"/>
      <c r="S128" s="80"/>
      <c r="T128" s="81"/>
      <c r="U128" s="109"/>
      <c r="V128" s="80"/>
      <c r="W128" s="80"/>
      <c r="X128" s="80"/>
      <c r="Y128" s="81"/>
      <c r="Z128" s="148"/>
      <c r="AA128" s="120"/>
      <c r="AB128" s="176"/>
      <c r="AC128" s="117"/>
      <c r="AD128" s="145"/>
      <c r="AE128" s="146"/>
      <c r="AF128" s="146"/>
      <c r="AG128" s="7"/>
      <c r="AH128" s="16"/>
      <c r="AI128" s="38"/>
      <c r="AJ128" s="72"/>
      <c r="AK128" s="72"/>
      <c r="AL128" s="72"/>
      <c r="AM128" s="72"/>
      <c r="AN128" s="43"/>
      <c r="AO128" s="35"/>
      <c r="AP128" s="35"/>
      <c r="AQ128" s="53"/>
      <c r="AR128" s="50"/>
      <c r="AS128" s="47"/>
      <c r="AT128" s="47"/>
      <c r="AU128" s="49"/>
    </row>
    <row r="129" spans="1:47" s="8" customFormat="1" ht="53.1" customHeight="1">
      <c r="A129" s="167">
        <v>120</v>
      </c>
      <c r="B129" s="168" t="s">
        <v>133</v>
      </c>
      <c r="C129" s="293" t="s">
        <v>277</v>
      </c>
      <c r="D129" s="294"/>
      <c r="E129" s="295"/>
      <c r="F129" s="5" t="s">
        <v>154</v>
      </c>
      <c r="G129" s="122" t="str">
        <f>VLOOKUP(F129,前書き!$D$12:$K91,3,FALSE)</f>
        <v>振動、断線、ショート</v>
      </c>
      <c r="H129" s="134"/>
      <c r="I129" s="11"/>
      <c r="J129" s="25"/>
      <c r="K129" s="124"/>
      <c r="L129" s="100"/>
      <c r="M129" s="109"/>
      <c r="N129" s="80"/>
      <c r="O129" s="80"/>
      <c r="P129" s="80"/>
      <c r="Q129" s="80"/>
      <c r="R129" s="80"/>
      <c r="S129" s="80"/>
      <c r="T129" s="81"/>
      <c r="U129" s="109"/>
      <c r="V129" s="80"/>
      <c r="W129" s="80"/>
      <c r="X129" s="80"/>
      <c r="Y129" s="81"/>
      <c r="Z129" s="148"/>
      <c r="AA129" s="120"/>
      <c r="AB129" s="176"/>
      <c r="AC129" s="117"/>
      <c r="AD129" s="145"/>
      <c r="AE129" s="146"/>
      <c r="AF129" s="146"/>
      <c r="AG129" s="7"/>
      <c r="AH129" s="16"/>
      <c r="AI129" s="38"/>
      <c r="AJ129" s="72"/>
      <c r="AK129" s="72"/>
      <c r="AL129" s="72"/>
      <c r="AM129" s="72"/>
      <c r="AN129" s="43"/>
      <c r="AO129" s="35"/>
      <c r="AP129" s="35"/>
      <c r="AQ129" s="53"/>
      <c r="AR129" s="50"/>
      <c r="AS129" s="47"/>
      <c r="AT129" s="47"/>
      <c r="AU129" s="49"/>
    </row>
    <row r="130" spans="1:47" s="8" customFormat="1" ht="53.1" customHeight="1">
      <c r="A130" s="167">
        <v>121</v>
      </c>
      <c r="B130" s="168" t="s">
        <v>133</v>
      </c>
      <c r="C130" s="293" t="s">
        <v>278</v>
      </c>
      <c r="D130" s="294"/>
      <c r="E130" s="295"/>
      <c r="F130" s="5" t="s">
        <v>154</v>
      </c>
      <c r="G130" s="122" t="str">
        <f>VLOOKUP(F130,前書き!$D$12:$K92,3,FALSE)</f>
        <v>振動、断線、ショート</v>
      </c>
      <c r="H130" s="134"/>
      <c r="I130" s="11"/>
      <c r="J130" s="25"/>
      <c r="K130" s="124"/>
      <c r="L130" s="100"/>
      <c r="M130" s="109"/>
      <c r="N130" s="80"/>
      <c r="O130" s="80"/>
      <c r="P130" s="80"/>
      <c r="Q130" s="80"/>
      <c r="R130" s="80"/>
      <c r="S130" s="80"/>
      <c r="T130" s="81"/>
      <c r="U130" s="109"/>
      <c r="V130" s="80"/>
      <c r="W130" s="80"/>
      <c r="X130" s="80"/>
      <c r="Y130" s="81"/>
      <c r="Z130" s="148"/>
      <c r="AA130" s="120"/>
      <c r="AB130" s="176"/>
      <c r="AC130" s="117"/>
      <c r="AD130" s="145"/>
      <c r="AE130" s="146"/>
      <c r="AF130" s="146"/>
      <c r="AG130" s="7"/>
      <c r="AH130" s="16"/>
      <c r="AI130" s="38"/>
      <c r="AJ130" s="72"/>
      <c r="AK130" s="72"/>
      <c r="AL130" s="72"/>
      <c r="AM130" s="72"/>
      <c r="AN130" s="43"/>
      <c r="AO130" s="35"/>
      <c r="AP130" s="35"/>
      <c r="AQ130" s="53"/>
      <c r="AR130" s="50"/>
      <c r="AS130" s="47"/>
      <c r="AT130" s="47"/>
      <c r="AU130" s="49"/>
    </row>
    <row r="131" spans="1:47" s="8" customFormat="1" ht="53.1" customHeight="1">
      <c r="A131" s="167">
        <v>122</v>
      </c>
      <c r="B131" s="168" t="s">
        <v>133</v>
      </c>
      <c r="C131" s="293" t="s">
        <v>279</v>
      </c>
      <c r="D131" s="294"/>
      <c r="E131" s="295"/>
      <c r="F131" s="5" t="s">
        <v>154</v>
      </c>
      <c r="G131" s="122" t="str">
        <f>VLOOKUP(F131,前書き!$D$12:$K89,3,FALSE)</f>
        <v>振動、断線、ショート</v>
      </c>
      <c r="H131" s="134"/>
      <c r="I131" s="11"/>
      <c r="J131" s="25"/>
      <c r="K131" s="124"/>
      <c r="L131" s="100"/>
      <c r="M131" s="109"/>
      <c r="N131" s="80"/>
      <c r="O131" s="80"/>
      <c r="P131" s="80"/>
      <c r="Q131" s="80"/>
      <c r="R131" s="80"/>
      <c r="S131" s="80"/>
      <c r="T131" s="81"/>
      <c r="U131" s="109"/>
      <c r="V131" s="80"/>
      <c r="W131" s="80"/>
      <c r="X131" s="80"/>
      <c r="Y131" s="81"/>
      <c r="Z131" s="148"/>
      <c r="AA131" s="120"/>
      <c r="AB131" s="176"/>
      <c r="AC131" s="117"/>
      <c r="AD131" s="145"/>
      <c r="AE131" s="146"/>
      <c r="AF131" s="146"/>
      <c r="AG131" s="7"/>
      <c r="AH131" s="16"/>
      <c r="AI131" s="38"/>
      <c r="AJ131" s="72"/>
      <c r="AK131" s="72"/>
      <c r="AL131" s="72"/>
      <c r="AM131" s="72"/>
      <c r="AN131" s="43"/>
      <c r="AO131" s="35"/>
      <c r="AP131" s="35"/>
      <c r="AQ131" s="53"/>
      <c r="AR131" s="50"/>
      <c r="AS131" s="47"/>
      <c r="AT131" s="47"/>
      <c r="AU131" s="49"/>
    </row>
    <row r="132" spans="1:47" s="8" customFormat="1" ht="53.1" customHeight="1">
      <c r="A132" s="167">
        <v>123</v>
      </c>
      <c r="B132" s="168" t="s">
        <v>133</v>
      </c>
      <c r="C132" s="293" t="s">
        <v>280</v>
      </c>
      <c r="D132" s="294"/>
      <c r="E132" s="295"/>
      <c r="F132" s="5" t="s">
        <v>154</v>
      </c>
      <c r="G132" s="122" t="str">
        <f>VLOOKUP(F132,前書き!$D$12:$K94,3,FALSE)</f>
        <v>振動、断線、ショート</v>
      </c>
      <c r="H132" s="134"/>
      <c r="I132" s="11"/>
      <c r="J132" s="25"/>
      <c r="K132" s="124"/>
      <c r="L132" s="100"/>
      <c r="M132" s="109"/>
      <c r="N132" s="80"/>
      <c r="O132" s="80"/>
      <c r="P132" s="80"/>
      <c r="Q132" s="80"/>
      <c r="R132" s="80"/>
      <c r="S132" s="80"/>
      <c r="T132" s="81"/>
      <c r="U132" s="109"/>
      <c r="V132" s="80"/>
      <c r="W132" s="80"/>
      <c r="X132" s="80"/>
      <c r="Y132" s="81"/>
      <c r="Z132" s="148"/>
      <c r="AA132" s="120"/>
      <c r="AB132" s="176"/>
      <c r="AC132" s="117"/>
      <c r="AD132" s="145"/>
      <c r="AE132" s="146"/>
      <c r="AF132" s="146"/>
      <c r="AG132" s="7"/>
      <c r="AH132" s="16"/>
      <c r="AI132" s="38"/>
      <c r="AJ132" s="72"/>
      <c r="AK132" s="72"/>
      <c r="AL132" s="72"/>
      <c r="AM132" s="72"/>
      <c r="AN132" s="43"/>
      <c r="AO132" s="35"/>
      <c r="AP132" s="35"/>
      <c r="AQ132" s="53"/>
      <c r="AR132" s="50"/>
      <c r="AS132" s="47"/>
      <c r="AT132" s="47"/>
      <c r="AU132" s="49"/>
    </row>
    <row r="133" spans="1:47" s="8" customFormat="1" ht="53.1" customHeight="1">
      <c r="A133" s="167">
        <v>124</v>
      </c>
      <c r="B133" s="168" t="s">
        <v>133</v>
      </c>
      <c r="C133" s="293" t="s">
        <v>281</v>
      </c>
      <c r="D133" s="294"/>
      <c r="E133" s="295"/>
      <c r="F133" s="5" t="s">
        <v>154</v>
      </c>
      <c r="G133" s="122" t="str">
        <f>VLOOKUP(F133,前書き!$D$12:$K95,3,FALSE)</f>
        <v>振動、断線、ショート</v>
      </c>
      <c r="H133" s="134"/>
      <c r="I133" s="11"/>
      <c r="J133" s="25"/>
      <c r="K133" s="124"/>
      <c r="L133" s="100"/>
      <c r="M133" s="109"/>
      <c r="N133" s="80"/>
      <c r="O133" s="80"/>
      <c r="P133" s="80"/>
      <c r="Q133" s="80"/>
      <c r="R133" s="80"/>
      <c r="S133" s="80"/>
      <c r="T133" s="81"/>
      <c r="U133" s="109"/>
      <c r="V133" s="80"/>
      <c r="W133" s="80"/>
      <c r="X133" s="80"/>
      <c r="Y133" s="81"/>
      <c r="Z133" s="148"/>
      <c r="AA133" s="120"/>
      <c r="AB133" s="176"/>
      <c r="AC133" s="117"/>
      <c r="AD133" s="145"/>
      <c r="AE133" s="146"/>
      <c r="AF133" s="146"/>
      <c r="AG133" s="7"/>
      <c r="AH133" s="16"/>
      <c r="AI133" s="38"/>
      <c r="AJ133" s="72"/>
      <c r="AK133" s="72"/>
      <c r="AL133" s="72"/>
      <c r="AM133" s="72"/>
      <c r="AN133" s="43"/>
      <c r="AO133" s="35"/>
      <c r="AP133" s="35"/>
      <c r="AQ133" s="53"/>
      <c r="AR133" s="50"/>
      <c r="AS133" s="47"/>
      <c r="AT133" s="47"/>
      <c r="AU133" s="49"/>
    </row>
    <row r="134" spans="1:47" s="8" customFormat="1" ht="53.1" customHeight="1">
      <c r="A134" s="167">
        <v>125</v>
      </c>
      <c r="B134" s="168" t="s">
        <v>133</v>
      </c>
      <c r="C134" s="293" t="s">
        <v>282</v>
      </c>
      <c r="D134" s="294"/>
      <c r="E134" s="295"/>
      <c r="F134" s="5" t="s">
        <v>154</v>
      </c>
      <c r="G134" s="122" t="str">
        <f>VLOOKUP(F134,前書き!$D$12:$K96,3,FALSE)</f>
        <v>振動、断線、ショート</v>
      </c>
      <c r="H134" s="134"/>
      <c r="I134" s="11"/>
      <c r="J134" s="25"/>
      <c r="K134" s="124"/>
      <c r="L134" s="100"/>
      <c r="M134" s="109"/>
      <c r="N134" s="80"/>
      <c r="O134" s="80"/>
      <c r="P134" s="80"/>
      <c r="Q134" s="80"/>
      <c r="R134" s="80"/>
      <c r="S134" s="80"/>
      <c r="T134" s="81"/>
      <c r="U134" s="109"/>
      <c r="V134" s="80"/>
      <c r="W134" s="80"/>
      <c r="X134" s="80"/>
      <c r="Y134" s="81"/>
      <c r="Z134" s="148"/>
      <c r="AA134" s="120"/>
      <c r="AB134" s="176"/>
      <c r="AC134" s="117"/>
      <c r="AD134" s="145"/>
      <c r="AE134" s="146"/>
      <c r="AF134" s="146"/>
      <c r="AG134" s="7"/>
      <c r="AH134" s="16"/>
      <c r="AI134" s="38"/>
      <c r="AJ134" s="72"/>
      <c r="AK134" s="72"/>
      <c r="AL134" s="72"/>
      <c r="AM134" s="72"/>
      <c r="AN134" s="43"/>
      <c r="AO134" s="35"/>
      <c r="AP134" s="35"/>
      <c r="AQ134" s="53"/>
      <c r="AR134" s="50"/>
      <c r="AS134" s="47"/>
      <c r="AT134" s="47"/>
      <c r="AU134" s="49"/>
    </row>
    <row r="135" spans="1:47" s="8" customFormat="1" ht="53.1" customHeight="1">
      <c r="A135" s="167">
        <v>126</v>
      </c>
      <c r="B135" s="168" t="s">
        <v>133</v>
      </c>
      <c r="C135" s="293" t="s">
        <v>283</v>
      </c>
      <c r="D135" s="294"/>
      <c r="E135" s="295"/>
      <c r="F135" s="5" t="s">
        <v>154</v>
      </c>
      <c r="G135" s="122" t="str">
        <f>VLOOKUP(F135,前書き!$D$12:$K97,3,FALSE)</f>
        <v>振動、断線、ショート</v>
      </c>
      <c r="H135" s="134"/>
      <c r="I135" s="11"/>
      <c r="J135" s="25"/>
      <c r="K135" s="124"/>
      <c r="L135" s="100"/>
      <c r="M135" s="109"/>
      <c r="N135" s="80"/>
      <c r="O135" s="80"/>
      <c r="P135" s="80"/>
      <c r="Q135" s="80"/>
      <c r="R135" s="80"/>
      <c r="S135" s="80"/>
      <c r="T135" s="81"/>
      <c r="U135" s="109"/>
      <c r="V135" s="80"/>
      <c r="W135" s="80"/>
      <c r="X135" s="80"/>
      <c r="Y135" s="81"/>
      <c r="Z135" s="148"/>
      <c r="AA135" s="120"/>
      <c r="AB135" s="176"/>
      <c r="AC135" s="117"/>
      <c r="AD135" s="145"/>
      <c r="AE135" s="146"/>
      <c r="AF135" s="146"/>
      <c r="AG135" s="7"/>
      <c r="AH135" s="16"/>
      <c r="AI135" s="38"/>
      <c r="AJ135" s="72"/>
      <c r="AK135" s="72"/>
      <c r="AL135" s="72"/>
      <c r="AM135" s="72"/>
      <c r="AN135" s="43"/>
      <c r="AO135" s="35"/>
      <c r="AP135" s="35"/>
      <c r="AQ135" s="53"/>
      <c r="AR135" s="50"/>
      <c r="AS135" s="47"/>
      <c r="AT135" s="47"/>
      <c r="AU135" s="49"/>
    </row>
    <row r="136" spans="1:47" s="8" customFormat="1" ht="53.1" customHeight="1">
      <c r="A136" s="167">
        <v>127</v>
      </c>
      <c r="B136" s="168" t="s">
        <v>133</v>
      </c>
      <c r="C136" s="293" t="s">
        <v>284</v>
      </c>
      <c r="D136" s="294"/>
      <c r="E136" s="295"/>
      <c r="F136" s="5" t="s">
        <v>154</v>
      </c>
      <c r="G136" s="122" t="str">
        <f>VLOOKUP(F136,前書き!$D$12:$K98,3,FALSE)</f>
        <v>振動、断線、ショート</v>
      </c>
      <c r="H136" s="134"/>
      <c r="I136" s="11"/>
      <c r="J136" s="25"/>
      <c r="K136" s="124"/>
      <c r="L136" s="100"/>
      <c r="M136" s="109"/>
      <c r="N136" s="80"/>
      <c r="O136" s="80"/>
      <c r="P136" s="80"/>
      <c r="Q136" s="80"/>
      <c r="R136" s="80"/>
      <c r="S136" s="80"/>
      <c r="T136" s="81"/>
      <c r="U136" s="109"/>
      <c r="V136" s="80"/>
      <c r="W136" s="80"/>
      <c r="X136" s="80"/>
      <c r="Y136" s="81"/>
      <c r="Z136" s="148"/>
      <c r="AA136" s="120"/>
      <c r="AB136" s="176"/>
      <c r="AC136" s="117"/>
      <c r="AD136" s="145"/>
      <c r="AE136" s="146"/>
      <c r="AF136" s="146"/>
      <c r="AG136" s="7"/>
      <c r="AH136" s="16"/>
      <c r="AI136" s="38"/>
      <c r="AJ136" s="72"/>
      <c r="AK136" s="72"/>
      <c r="AL136" s="72"/>
      <c r="AM136" s="72"/>
      <c r="AN136" s="43"/>
      <c r="AO136" s="35"/>
      <c r="AP136" s="35"/>
      <c r="AQ136" s="53"/>
      <c r="AR136" s="50"/>
      <c r="AS136" s="47"/>
      <c r="AT136" s="47"/>
      <c r="AU136" s="49"/>
    </row>
    <row r="137" spans="1:47" s="8" customFormat="1" ht="53.1" customHeight="1">
      <c r="A137" s="167">
        <v>128</v>
      </c>
      <c r="B137" s="168" t="s">
        <v>133</v>
      </c>
      <c r="C137" s="293" t="s">
        <v>285</v>
      </c>
      <c r="D137" s="294"/>
      <c r="E137" s="295"/>
      <c r="F137" s="5" t="s">
        <v>154</v>
      </c>
      <c r="G137" s="122" t="str">
        <f>VLOOKUP(F137,前書き!$D$12:$K99,3,FALSE)</f>
        <v>振動、断線、ショート</v>
      </c>
      <c r="H137" s="134"/>
      <c r="I137" s="11"/>
      <c r="J137" s="25"/>
      <c r="K137" s="124"/>
      <c r="L137" s="100"/>
      <c r="M137" s="109"/>
      <c r="N137" s="80"/>
      <c r="O137" s="80"/>
      <c r="P137" s="80"/>
      <c r="Q137" s="80"/>
      <c r="R137" s="80"/>
      <c r="S137" s="80"/>
      <c r="T137" s="81"/>
      <c r="U137" s="109"/>
      <c r="V137" s="80"/>
      <c r="W137" s="80"/>
      <c r="X137" s="80"/>
      <c r="Y137" s="81"/>
      <c r="Z137" s="148"/>
      <c r="AA137" s="120"/>
      <c r="AB137" s="176"/>
      <c r="AC137" s="117"/>
      <c r="AD137" s="145"/>
      <c r="AE137" s="146"/>
      <c r="AF137" s="146"/>
      <c r="AG137" s="7"/>
      <c r="AH137" s="16"/>
      <c r="AI137" s="38"/>
      <c r="AJ137" s="72"/>
      <c r="AK137" s="72"/>
      <c r="AL137" s="72"/>
      <c r="AM137" s="72"/>
      <c r="AN137" s="43"/>
      <c r="AO137" s="35"/>
      <c r="AP137" s="35"/>
      <c r="AQ137" s="53"/>
      <c r="AR137" s="50"/>
      <c r="AS137" s="47"/>
      <c r="AT137" s="47"/>
      <c r="AU137" s="49"/>
    </row>
    <row r="138" spans="1:47" s="8" customFormat="1" ht="53.1" customHeight="1">
      <c r="A138" s="167">
        <v>129</v>
      </c>
      <c r="B138" s="168" t="s">
        <v>133</v>
      </c>
      <c r="C138" s="293" t="s">
        <v>286</v>
      </c>
      <c r="D138" s="294"/>
      <c r="E138" s="295"/>
      <c r="F138" s="5" t="s">
        <v>154</v>
      </c>
      <c r="G138" s="122" t="str">
        <f>VLOOKUP(F138,前書き!$D$12:$K100,3,FALSE)</f>
        <v>振動、断線、ショート</v>
      </c>
      <c r="H138" s="134"/>
      <c r="I138" s="11"/>
      <c r="J138" s="25"/>
      <c r="K138" s="124"/>
      <c r="L138" s="100"/>
      <c r="M138" s="109"/>
      <c r="N138" s="80"/>
      <c r="O138" s="80"/>
      <c r="P138" s="80"/>
      <c r="Q138" s="80"/>
      <c r="R138" s="80"/>
      <c r="S138" s="80"/>
      <c r="T138" s="81"/>
      <c r="U138" s="109"/>
      <c r="V138" s="80"/>
      <c r="W138" s="80"/>
      <c r="X138" s="80"/>
      <c r="Y138" s="81"/>
      <c r="Z138" s="148"/>
      <c r="AA138" s="120"/>
      <c r="AB138" s="176"/>
      <c r="AC138" s="117"/>
      <c r="AD138" s="145"/>
      <c r="AE138" s="146"/>
      <c r="AF138" s="146"/>
      <c r="AG138" s="7"/>
      <c r="AH138" s="16"/>
      <c r="AI138" s="38"/>
      <c r="AJ138" s="72"/>
      <c r="AK138" s="72"/>
      <c r="AL138" s="72"/>
      <c r="AM138" s="72"/>
      <c r="AN138" s="43"/>
      <c r="AO138" s="35"/>
      <c r="AP138" s="35"/>
      <c r="AQ138" s="53"/>
      <c r="AR138" s="50"/>
      <c r="AS138" s="47"/>
      <c r="AT138" s="47"/>
      <c r="AU138" s="49"/>
    </row>
    <row r="139" spans="1:47" s="8" customFormat="1" ht="53.1" customHeight="1">
      <c r="A139" s="167">
        <v>130</v>
      </c>
      <c r="B139" s="168" t="s">
        <v>133</v>
      </c>
      <c r="C139" s="293" t="s">
        <v>287</v>
      </c>
      <c r="D139" s="294"/>
      <c r="E139" s="295"/>
      <c r="F139" s="5" t="s">
        <v>154</v>
      </c>
      <c r="G139" s="122" t="str">
        <f>VLOOKUP(F139,前書き!$D$12:$K101,3,FALSE)</f>
        <v>振動、断線、ショート</v>
      </c>
      <c r="H139" s="134"/>
      <c r="I139" s="11"/>
      <c r="J139" s="25"/>
      <c r="K139" s="124"/>
      <c r="L139" s="100"/>
      <c r="M139" s="109"/>
      <c r="N139" s="80"/>
      <c r="O139" s="80"/>
      <c r="P139" s="80"/>
      <c r="Q139" s="80"/>
      <c r="R139" s="80"/>
      <c r="S139" s="80"/>
      <c r="T139" s="81"/>
      <c r="U139" s="109"/>
      <c r="V139" s="80"/>
      <c r="W139" s="80"/>
      <c r="X139" s="80"/>
      <c r="Y139" s="81"/>
      <c r="Z139" s="148"/>
      <c r="AA139" s="120"/>
      <c r="AB139" s="176"/>
      <c r="AC139" s="117"/>
      <c r="AD139" s="145"/>
      <c r="AE139" s="146"/>
      <c r="AF139" s="146"/>
      <c r="AG139" s="7"/>
      <c r="AH139" s="16"/>
      <c r="AI139" s="38"/>
      <c r="AJ139" s="72"/>
      <c r="AK139" s="72"/>
      <c r="AL139" s="72"/>
      <c r="AM139" s="72"/>
      <c r="AN139" s="43"/>
      <c r="AO139" s="35"/>
      <c r="AP139" s="35"/>
      <c r="AQ139" s="53"/>
      <c r="AR139" s="50"/>
      <c r="AS139" s="47"/>
      <c r="AT139" s="47"/>
      <c r="AU139" s="49"/>
    </row>
    <row r="140" spans="1:47" s="8" customFormat="1" ht="53.1" customHeight="1">
      <c r="A140" s="167">
        <v>131</v>
      </c>
      <c r="B140" s="168" t="s">
        <v>133</v>
      </c>
      <c r="C140" s="293" t="s">
        <v>288</v>
      </c>
      <c r="D140" s="294"/>
      <c r="E140" s="295"/>
      <c r="F140" s="5" t="s">
        <v>154</v>
      </c>
      <c r="G140" s="122" t="str">
        <f>VLOOKUP(F140,前書き!$D$12:$K98,3,FALSE)</f>
        <v>振動、断線、ショート</v>
      </c>
      <c r="H140" s="134"/>
      <c r="I140" s="11"/>
      <c r="J140" s="25"/>
      <c r="K140" s="124"/>
      <c r="L140" s="100"/>
      <c r="M140" s="109"/>
      <c r="N140" s="80"/>
      <c r="O140" s="80"/>
      <c r="P140" s="80"/>
      <c r="Q140" s="80"/>
      <c r="R140" s="80"/>
      <c r="S140" s="80"/>
      <c r="T140" s="81"/>
      <c r="U140" s="109"/>
      <c r="V140" s="80"/>
      <c r="W140" s="80"/>
      <c r="X140" s="80"/>
      <c r="Y140" s="81"/>
      <c r="Z140" s="148"/>
      <c r="AA140" s="120"/>
      <c r="AB140" s="176"/>
      <c r="AC140" s="117"/>
      <c r="AD140" s="145"/>
      <c r="AE140" s="146"/>
      <c r="AF140" s="146"/>
      <c r="AG140" s="7"/>
      <c r="AH140" s="16"/>
      <c r="AI140" s="38"/>
      <c r="AJ140" s="72"/>
      <c r="AK140" s="72"/>
      <c r="AL140" s="72"/>
      <c r="AM140" s="72"/>
      <c r="AN140" s="43"/>
      <c r="AO140" s="35"/>
      <c r="AP140" s="35"/>
      <c r="AQ140" s="53"/>
      <c r="AR140" s="50"/>
      <c r="AS140" s="47"/>
      <c r="AT140" s="47"/>
      <c r="AU140" s="49"/>
    </row>
    <row r="141" spans="1:47" s="8" customFormat="1" ht="53.1" customHeight="1">
      <c r="A141" s="167">
        <v>132</v>
      </c>
      <c r="B141" s="168" t="s">
        <v>133</v>
      </c>
      <c r="C141" s="293" t="s">
        <v>289</v>
      </c>
      <c r="D141" s="294"/>
      <c r="E141" s="295"/>
      <c r="F141" s="5" t="s">
        <v>154</v>
      </c>
      <c r="G141" s="122" t="str">
        <f>VLOOKUP(F141,前書き!$D$12:$K42,3,FALSE)</f>
        <v>振動、断線、ショート</v>
      </c>
      <c r="H141" s="138"/>
      <c r="I141" s="11"/>
      <c r="J141" s="25"/>
      <c r="K141" s="128"/>
      <c r="L141" s="101"/>
      <c r="M141" s="110"/>
      <c r="N141" s="6"/>
      <c r="O141" s="6"/>
      <c r="P141" s="6"/>
      <c r="Q141" s="6"/>
      <c r="R141" s="6"/>
      <c r="S141" s="6"/>
      <c r="T141" s="98"/>
      <c r="U141" s="110"/>
      <c r="V141" s="6"/>
      <c r="W141" s="6"/>
      <c r="X141" s="6"/>
      <c r="Y141" s="98"/>
      <c r="Z141" s="105"/>
      <c r="AA141" s="7"/>
      <c r="AB141" s="7"/>
      <c r="AC141" s="7"/>
      <c r="AD141" s="145"/>
      <c r="AE141" s="146"/>
      <c r="AF141" s="146"/>
      <c r="AG141" s="7"/>
      <c r="AH141" s="16"/>
      <c r="AI141" s="38"/>
      <c r="AJ141" s="72"/>
      <c r="AK141" s="72"/>
      <c r="AL141" s="72"/>
      <c r="AM141" s="72"/>
      <c r="AN141" s="43"/>
      <c r="AO141" s="35"/>
      <c r="AP141" s="35"/>
      <c r="AQ141" s="53"/>
      <c r="AR141" s="50"/>
      <c r="AS141" s="47"/>
      <c r="AT141" s="47"/>
      <c r="AU141" s="49"/>
    </row>
    <row r="142" spans="1:47" s="8" customFormat="1" ht="53.1" customHeight="1">
      <c r="A142" s="167">
        <v>133</v>
      </c>
      <c r="B142" s="168" t="s">
        <v>133</v>
      </c>
      <c r="C142" s="293" t="s">
        <v>290</v>
      </c>
      <c r="D142" s="294"/>
      <c r="E142" s="295"/>
      <c r="F142" s="5" t="s">
        <v>154</v>
      </c>
      <c r="G142" s="122" t="str">
        <f>VLOOKUP(F142,前書き!$D$12:$K104,3,FALSE)</f>
        <v>振動、断線、ショート</v>
      </c>
      <c r="H142" s="134"/>
      <c r="I142" s="11"/>
      <c r="J142" s="25"/>
      <c r="K142" s="124"/>
      <c r="L142" s="100"/>
      <c r="M142" s="109"/>
      <c r="N142" s="80"/>
      <c r="O142" s="80"/>
      <c r="P142" s="80"/>
      <c r="Q142" s="80"/>
      <c r="R142" s="80"/>
      <c r="S142" s="80"/>
      <c r="T142" s="81"/>
      <c r="U142" s="109"/>
      <c r="V142" s="80"/>
      <c r="W142" s="80"/>
      <c r="X142" s="80"/>
      <c r="Y142" s="81"/>
      <c r="Z142" s="148"/>
      <c r="AA142" s="120"/>
      <c r="AB142" s="176"/>
      <c r="AC142" s="117"/>
      <c r="AD142" s="145"/>
      <c r="AE142" s="146"/>
      <c r="AF142" s="146"/>
      <c r="AG142" s="7"/>
      <c r="AH142" s="16"/>
      <c r="AI142" s="38"/>
      <c r="AJ142" s="72"/>
      <c r="AK142" s="72"/>
      <c r="AL142" s="72"/>
      <c r="AM142" s="72"/>
      <c r="AN142" s="43"/>
      <c r="AO142" s="35"/>
      <c r="AP142" s="35"/>
      <c r="AQ142" s="53"/>
      <c r="AR142" s="50"/>
      <c r="AS142" s="47"/>
      <c r="AT142" s="47"/>
      <c r="AU142" s="49"/>
    </row>
    <row r="143" spans="1:47" s="8" customFormat="1" ht="53.1" customHeight="1">
      <c r="A143" s="167">
        <v>134</v>
      </c>
      <c r="B143" s="168" t="s">
        <v>133</v>
      </c>
      <c r="C143" s="293" t="s">
        <v>291</v>
      </c>
      <c r="D143" s="294"/>
      <c r="E143" s="295"/>
      <c r="F143" s="5" t="s">
        <v>154</v>
      </c>
      <c r="G143" s="122" t="str">
        <f>VLOOKUP(F143,前書き!$D$12:$K105,3,FALSE)</f>
        <v>振動、断線、ショート</v>
      </c>
      <c r="H143" s="134"/>
      <c r="I143" s="11"/>
      <c r="J143" s="25"/>
      <c r="K143" s="124"/>
      <c r="L143" s="100"/>
      <c r="M143" s="109"/>
      <c r="N143" s="80"/>
      <c r="O143" s="80"/>
      <c r="P143" s="80"/>
      <c r="Q143" s="80"/>
      <c r="R143" s="80"/>
      <c r="S143" s="80"/>
      <c r="T143" s="81"/>
      <c r="U143" s="109"/>
      <c r="V143" s="80"/>
      <c r="W143" s="80"/>
      <c r="X143" s="80"/>
      <c r="Y143" s="81"/>
      <c r="Z143" s="148"/>
      <c r="AA143" s="120"/>
      <c r="AB143" s="176"/>
      <c r="AC143" s="117"/>
      <c r="AD143" s="145"/>
      <c r="AE143" s="146"/>
      <c r="AF143" s="146"/>
      <c r="AG143" s="7"/>
      <c r="AH143" s="16"/>
      <c r="AI143" s="38"/>
      <c r="AJ143" s="72"/>
      <c r="AK143" s="72"/>
      <c r="AL143" s="72"/>
      <c r="AM143" s="72"/>
      <c r="AN143" s="43"/>
      <c r="AO143" s="35"/>
      <c r="AP143" s="35"/>
      <c r="AQ143" s="53"/>
      <c r="AR143" s="50"/>
      <c r="AS143" s="47"/>
      <c r="AT143" s="47"/>
      <c r="AU143" s="49"/>
    </row>
    <row r="144" spans="1:47" s="8" customFormat="1" ht="53.1" customHeight="1">
      <c r="A144" s="167">
        <v>135</v>
      </c>
      <c r="B144" s="168" t="s">
        <v>133</v>
      </c>
      <c r="C144" s="293" t="s">
        <v>292</v>
      </c>
      <c r="D144" s="294"/>
      <c r="E144" s="295"/>
      <c r="F144" s="5" t="s">
        <v>154</v>
      </c>
      <c r="G144" s="122" t="str">
        <f>VLOOKUP(F144,前書き!$D$12:$K102,3,FALSE)</f>
        <v>振動、断線、ショート</v>
      </c>
      <c r="H144" s="134"/>
      <c r="I144" s="11"/>
      <c r="J144" s="25"/>
      <c r="K144" s="124"/>
      <c r="L144" s="100"/>
      <c r="M144" s="109"/>
      <c r="N144" s="80"/>
      <c r="O144" s="80"/>
      <c r="P144" s="80"/>
      <c r="Q144" s="80"/>
      <c r="R144" s="80"/>
      <c r="S144" s="80"/>
      <c r="T144" s="81"/>
      <c r="U144" s="109"/>
      <c r="V144" s="80"/>
      <c r="W144" s="80"/>
      <c r="X144" s="80"/>
      <c r="Y144" s="81"/>
      <c r="Z144" s="148"/>
      <c r="AA144" s="120"/>
      <c r="AB144" s="176"/>
      <c r="AC144" s="117"/>
      <c r="AD144" s="145"/>
      <c r="AE144" s="146"/>
      <c r="AF144" s="146"/>
      <c r="AG144" s="7"/>
      <c r="AH144" s="16"/>
      <c r="AI144" s="38"/>
      <c r="AJ144" s="72"/>
      <c r="AK144" s="72"/>
      <c r="AL144" s="72"/>
      <c r="AM144" s="72"/>
      <c r="AN144" s="43"/>
      <c r="AO144" s="35"/>
      <c r="AP144" s="35"/>
      <c r="AQ144" s="53"/>
      <c r="AR144" s="50"/>
      <c r="AS144" s="47"/>
      <c r="AT144" s="47"/>
      <c r="AU144" s="49"/>
    </row>
    <row r="145" spans="1:47" s="8" customFormat="1" ht="53.1" customHeight="1">
      <c r="A145" s="167">
        <v>136</v>
      </c>
      <c r="B145" s="116"/>
      <c r="C145" s="293"/>
      <c r="D145" s="294"/>
      <c r="E145" s="295"/>
      <c r="F145" s="5"/>
      <c r="G145" s="122" t="e">
        <f>VLOOKUP(F145,前書き!$D$12:$K46,3,FALSE)</f>
        <v>#N/A</v>
      </c>
      <c r="H145" s="138"/>
      <c r="I145" s="11"/>
      <c r="J145" s="25"/>
      <c r="K145" s="128"/>
      <c r="L145" s="101"/>
      <c r="M145" s="110"/>
      <c r="N145" s="6"/>
      <c r="O145" s="6"/>
      <c r="P145" s="6"/>
      <c r="Q145" s="6"/>
      <c r="R145" s="6"/>
      <c r="S145" s="6"/>
      <c r="T145" s="98"/>
      <c r="U145" s="110"/>
      <c r="V145" s="6"/>
      <c r="W145" s="6"/>
      <c r="X145" s="6"/>
      <c r="Y145" s="98"/>
      <c r="Z145" s="105"/>
      <c r="AA145" s="7"/>
      <c r="AB145" s="7"/>
      <c r="AC145" s="7"/>
      <c r="AD145" s="145"/>
      <c r="AE145" s="146"/>
      <c r="AF145" s="146"/>
      <c r="AG145" s="7"/>
      <c r="AH145" s="16"/>
      <c r="AI145" s="38"/>
      <c r="AJ145" s="72"/>
      <c r="AK145" s="72"/>
      <c r="AL145" s="72"/>
      <c r="AM145" s="72"/>
      <c r="AN145" s="43"/>
      <c r="AO145" s="35"/>
      <c r="AP145" s="35"/>
      <c r="AQ145" s="53"/>
      <c r="AR145" s="50"/>
      <c r="AS145" s="47"/>
      <c r="AT145" s="47"/>
      <c r="AU145" s="49"/>
    </row>
    <row r="146" spans="1:47" s="8" customFormat="1" ht="53.1" customHeight="1">
      <c r="A146" s="167">
        <v>137</v>
      </c>
      <c r="B146" s="168"/>
      <c r="C146" s="293"/>
      <c r="D146" s="294"/>
      <c r="E146" s="295"/>
      <c r="F146" s="5"/>
      <c r="G146" s="122" t="e">
        <f>VLOOKUP(F146,前書き!$D$12:$K108,3,FALSE)</f>
        <v>#N/A</v>
      </c>
      <c r="H146" s="134"/>
      <c r="I146" s="11"/>
      <c r="J146" s="25"/>
      <c r="K146" s="124"/>
      <c r="L146" s="100"/>
      <c r="M146" s="109"/>
      <c r="N146" s="80"/>
      <c r="O146" s="80"/>
      <c r="P146" s="80"/>
      <c r="Q146" s="80"/>
      <c r="R146" s="80"/>
      <c r="S146" s="80"/>
      <c r="T146" s="81"/>
      <c r="U146" s="109"/>
      <c r="V146" s="80"/>
      <c r="W146" s="80"/>
      <c r="X146" s="80"/>
      <c r="Y146" s="81"/>
      <c r="Z146" s="148"/>
      <c r="AA146" s="120"/>
      <c r="AB146" s="176"/>
      <c r="AC146" s="117"/>
      <c r="AD146" s="145"/>
      <c r="AE146" s="146"/>
      <c r="AF146" s="146"/>
      <c r="AG146" s="7"/>
      <c r="AH146" s="16"/>
      <c r="AI146" s="38"/>
      <c r="AJ146" s="72"/>
      <c r="AK146" s="72"/>
      <c r="AL146" s="72"/>
      <c r="AM146" s="72"/>
      <c r="AN146" s="43"/>
      <c r="AO146" s="35"/>
      <c r="AP146" s="35"/>
      <c r="AQ146" s="53"/>
      <c r="AR146" s="50"/>
      <c r="AS146" s="47"/>
      <c r="AT146" s="47"/>
      <c r="AU146" s="49"/>
    </row>
    <row r="147" spans="1:47" s="8" customFormat="1" ht="53.1" customHeight="1">
      <c r="A147" s="167">
        <v>138</v>
      </c>
      <c r="B147" s="168"/>
      <c r="C147" s="293"/>
      <c r="D147" s="294"/>
      <c r="E147" s="295"/>
      <c r="F147" s="5"/>
      <c r="G147" s="122" t="e">
        <f>VLOOKUP(F147,前書き!$D$12:$K109,3,FALSE)</f>
        <v>#N/A</v>
      </c>
      <c r="H147" s="134"/>
      <c r="I147" s="11"/>
      <c r="J147" s="25"/>
      <c r="K147" s="124"/>
      <c r="L147" s="100"/>
      <c r="M147" s="109"/>
      <c r="N147" s="80"/>
      <c r="O147" s="80"/>
      <c r="P147" s="80"/>
      <c r="Q147" s="80"/>
      <c r="R147" s="80"/>
      <c r="S147" s="80"/>
      <c r="T147" s="81"/>
      <c r="U147" s="109"/>
      <c r="V147" s="80"/>
      <c r="W147" s="80"/>
      <c r="X147" s="80"/>
      <c r="Y147" s="81"/>
      <c r="Z147" s="148"/>
      <c r="AA147" s="120"/>
      <c r="AB147" s="176"/>
      <c r="AC147" s="117"/>
      <c r="AD147" s="145"/>
      <c r="AE147" s="146"/>
      <c r="AF147" s="146"/>
      <c r="AG147" s="7"/>
      <c r="AH147" s="16"/>
      <c r="AI147" s="38"/>
      <c r="AJ147" s="72"/>
      <c r="AK147" s="72"/>
      <c r="AL147" s="72"/>
      <c r="AM147" s="72"/>
      <c r="AN147" s="43"/>
      <c r="AO147" s="35"/>
      <c r="AP147" s="35"/>
      <c r="AQ147" s="53"/>
      <c r="AR147" s="50"/>
      <c r="AS147" s="47"/>
      <c r="AT147" s="47"/>
      <c r="AU147" s="49"/>
    </row>
    <row r="148" spans="1:47" s="8" customFormat="1" ht="53.1" customHeight="1">
      <c r="A148" s="167">
        <v>139</v>
      </c>
      <c r="B148" s="168"/>
      <c r="C148" s="293"/>
      <c r="D148" s="294"/>
      <c r="E148" s="295"/>
      <c r="F148" s="5"/>
      <c r="G148" s="122" t="e">
        <f>VLOOKUP(F148,前書き!$D$12:$K106,3,FALSE)</f>
        <v>#N/A</v>
      </c>
      <c r="H148" s="134"/>
      <c r="I148" s="11"/>
      <c r="J148" s="25"/>
      <c r="K148" s="124"/>
      <c r="L148" s="100"/>
      <c r="M148" s="109"/>
      <c r="N148" s="80"/>
      <c r="O148" s="80"/>
      <c r="P148" s="80"/>
      <c r="Q148" s="80"/>
      <c r="R148" s="80"/>
      <c r="S148" s="80"/>
      <c r="T148" s="81"/>
      <c r="U148" s="109"/>
      <c r="V148" s="80"/>
      <c r="W148" s="80"/>
      <c r="X148" s="80"/>
      <c r="Y148" s="81"/>
      <c r="Z148" s="148"/>
      <c r="AA148" s="120"/>
      <c r="AB148" s="176"/>
      <c r="AC148" s="117"/>
      <c r="AD148" s="145"/>
      <c r="AE148" s="146"/>
      <c r="AF148" s="146"/>
      <c r="AG148" s="7"/>
      <c r="AH148" s="16"/>
      <c r="AI148" s="38"/>
      <c r="AJ148" s="72"/>
      <c r="AK148" s="72"/>
      <c r="AL148" s="72"/>
      <c r="AM148" s="72"/>
      <c r="AN148" s="43"/>
      <c r="AO148" s="35"/>
      <c r="AP148" s="35"/>
      <c r="AQ148" s="53"/>
      <c r="AR148" s="50"/>
      <c r="AS148" s="47"/>
      <c r="AT148" s="47"/>
      <c r="AU148" s="49"/>
    </row>
    <row r="149" spans="1:47" s="8" customFormat="1" ht="53.1" customHeight="1">
      <c r="A149" s="167">
        <v>140</v>
      </c>
      <c r="B149" s="116"/>
      <c r="C149" s="293"/>
      <c r="D149" s="294"/>
      <c r="E149" s="295"/>
      <c r="F149" s="5"/>
      <c r="G149" s="122" t="e">
        <f>VLOOKUP(F149,前書き!$D$12:$K50,3,FALSE)</f>
        <v>#N/A</v>
      </c>
      <c r="H149" s="138"/>
      <c r="I149" s="11"/>
      <c r="J149" s="25"/>
      <c r="K149" s="128"/>
      <c r="L149" s="101"/>
      <c r="M149" s="110"/>
      <c r="N149" s="6"/>
      <c r="O149" s="6"/>
      <c r="P149" s="6"/>
      <c r="Q149" s="6"/>
      <c r="R149" s="6"/>
      <c r="S149" s="6"/>
      <c r="T149" s="98"/>
      <c r="U149" s="110"/>
      <c r="V149" s="6"/>
      <c r="W149" s="6"/>
      <c r="X149" s="6"/>
      <c r="Y149" s="98"/>
      <c r="Z149" s="105"/>
      <c r="AA149" s="7"/>
      <c r="AB149" s="7"/>
      <c r="AC149" s="7"/>
      <c r="AD149" s="145"/>
      <c r="AE149" s="146"/>
      <c r="AF149" s="146"/>
      <c r="AG149" s="7"/>
      <c r="AH149" s="16"/>
      <c r="AI149" s="38"/>
      <c r="AJ149" s="72"/>
      <c r="AK149" s="72"/>
      <c r="AL149" s="72"/>
      <c r="AM149" s="72"/>
      <c r="AN149" s="43"/>
      <c r="AO149" s="35"/>
      <c r="AP149" s="35"/>
      <c r="AQ149" s="53"/>
      <c r="AR149" s="50"/>
      <c r="AS149" s="47"/>
      <c r="AT149" s="47"/>
      <c r="AU149" s="49"/>
    </row>
    <row r="150" spans="1:47" s="8" customFormat="1" ht="53.1" customHeight="1">
      <c r="A150" s="167">
        <v>141</v>
      </c>
      <c r="B150" s="168"/>
      <c r="C150" s="293"/>
      <c r="D150" s="294"/>
      <c r="E150" s="295"/>
      <c r="F150" s="5"/>
      <c r="G150" s="122" t="e">
        <f>VLOOKUP(F150,前書き!$D$12:$K112,3,FALSE)</f>
        <v>#N/A</v>
      </c>
      <c r="H150" s="134"/>
      <c r="I150" s="11"/>
      <c r="J150" s="25"/>
      <c r="K150" s="124"/>
      <c r="L150" s="100"/>
      <c r="M150" s="109"/>
      <c r="N150" s="80"/>
      <c r="O150" s="80"/>
      <c r="P150" s="80"/>
      <c r="Q150" s="80"/>
      <c r="R150" s="80"/>
      <c r="S150" s="80"/>
      <c r="T150" s="81"/>
      <c r="U150" s="109"/>
      <c r="V150" s="80"/>
      <c r="W150" s="80"/>
      <c r="X150" s="80"/>
      <c r="Y150" s="81"/>
      <c r="Z150" s="148"/>
      <c r="AA150" s="120"/>
      <c r="AB150" s="176"/>
      <c r="AC150" s="117"/>
      <c r="AD150" s="145"/>
      <c r="AE150" s="146"/>
      <c r="AF150" s="146"/>
      <c r="AG150" s="7"/>
      <c r="AH150" s="16"/>
      <c r="AI150" s="38"/>
      <c r="AJ150" s="72"/>
      <c r="AK150" s="72"/>
      <c r="AL150" s="72"/>
      <c r="AM150" s="72"/>
      <c r="AN150" s="43"/>
      <c r="AO150" s="35"/>
      <c r="AP150" s="35"/>
      <c r="AQ150" s="53"/>
      <c r="AR150" s="50"/>
      <c r="AS150" s="47"/>
      <c r="AT150" s="47"/>
      <c r="AU150" s="49"/>
    </row>
    <row r="151" spans="1:47" s="8" customFormat="1" ht="53.1" customHeight="1">
      <c r="A151" s="167">
        <v>142</v>
      </c>
      <c r="B151" s="168"/>
      <c r="C151" s="293"/>
      <c r="D151" s="294"/>
      <c r="E151" s="295"/>
      <c r="F151" s="5"/>
      <c r="G151" s="122" t="e">
        <f>VLOOKUP(F151,前書き!$D$12:$K113,3,FALSE)</f>
        <v>#N/A</v>
      </c>
      <c r="H151" s="134"/>
      <c r="I151" s="11"/>
      <c r="J151" s="25"/>
      <c r="K151" s="124"/>
      <c r="L151" s="100"/>
      <c r="M151" s="109"/>
      <c r="N151" s="80"/>
      <c r="O151" s="80"/>
      <c r="P151" s="80"/>
      <c r="Q151" s="80"/>
      <c r="R151" s="80"/>
      <c r="S151" s="80"/>
      <c r="T151" s="81"/>
      <c r="U151" s="109"/>
      <c r="V151" s="80"/>
      <c r="W151" s="80"/>
      <c r="X151" s="80"/>
      <c r="Y151" s="81"/>
      <c r="Z151" s="148"/>
      <c r="AA151" s="120"/>
      <c r="AB151" s="176"/>
      <c r="AC151" s="117"/>
      <c r="AD151" s="145"/>
      <c r="AE151" s="146"/>
      <c r="AF151" s="146"/>
      <c r="AG151" s="7"/>
      <c r="AH151" s="16"/>
      <c r="AI151" s="38"/>
      <c r="AJ151" s="72"/>
      <c r="AK151" s="72"/>
      <c r="AL151" s="72"/>
      <c r="AM151" s="72"/>
      <c r="AN151" s="43"/>
      <c r="AO151" s="35"/>
      <c r="AP151" s="35"/>
      <c r="AQ151" s="53"/>
      <c r="AR151" s="50"/>
      <c r="AS151" s="47"/>
      <c r="AT151" s="47"/>
      <c r="AU151" s="49"/>
    </row>
    <row r="152" spans="1:47" s="8" customFormat="1" ht="53.1" customHeight="1">
      <c r="A152" s="167">
        <v>143</v>
      </c>
      <c r="B152" s="168"/>
      <c r="C152" s="293"/>
      <c r="D152" s="294"/>
      <c r="E152" s="295"/>
      <c r="F152" s="5"/>
      <c r="G152" s="122" t="e">
        <f>VLOOKUP(F152,前書き!$D$12:$K110,3,FALSE)</f>
        <v>#N/A</v>
      </c>
      <c r="H152" s="134"/>
      <c r="I152" s="11"/>
      <c r="J152" s="25"/>
      <c r="K152" s="124"/>
      <c r="L152" s="100"/>
      <c r="M152" s="109"/>
      <c r="N152" s="80"/>
      <c r="O152" s="80"/>
      <c r="P152" s="80"/>
      <c r="Q152" s="80"/>
      <c r="R152" s="80"/>
      <c r="S152" s="80"/>
      <c r="T152" s="81"/>
      <c r="U152" s="109"/>
      <c r="V152" s="80"/>
      <c r="W152" s="80"/>
      <c r="X152" s="80"/>
      <c r="Y152" s="81"/>
      <c r="Z152" s="148"/>
      <c r="AA152" s="120"/>
      <c r="AB152" s="176"/>
      <c r="AC152" s="117"/>
      <c r="AD152" s="145"/>
      <c r="AE152" s="146"/>
      <c r="AF152" s="146"/>
      <c r="AG152" s="7"/>
      <c r="AH152" s="16"/>
      <c r="AI152" s="38"/>
      <c r="AJ152" s="72"/>
      <c r="AK152" s="72"/>
      <c r="AL152" s="72"/>
      <c r="AM152" s="72"/>
      <c r="AN152" s="43"/>
      <c r="AO152" s="35"/>
      <c r="AP152" s="35"/>
      <c r="AQ152" s="53"/>
      <c r="AR152" s="50"/>
      <c r="AS152" s="47"/>
      <c r="AT152" s="47"/>
      <c r="AU152" s="49"/>
    </row>
    <row r="153" spans="1:47" s="8" customFormat="1" ht="53.1" customHeight="1" thickBot="1">
      <c r="A153" s="167">
        <v>144</v>
      </c>
      <c r="B153" s="116"/>
      <c r="C153" s="293"/>
      <c r="D153" s="294"/>
      <c r="E153" s="295"/>
      <c r="F153" s="5"/>
      <c r="G153" s="122" t="e">
        <f>VLOOKUP(F153,前書き!$D$12:$K43,3,FALSE)</f>
        <v>#N/A</v>
      </c>
      <c r="H153" s="138"/>
      <c r="I153" s="11"/>
      <c r="J153" s="25"/>
      <c r="K153" s="128"/>
      <c r="L153" s="101"/>
      <c r="M153" s="110"/>
      <c r="N153" s="6"/>
      <c r="O153" s="6"/>
      <c r="P153" s="6"/>
      <c r="Q153" s="6"/>
      <c r="R153" s="6"/>
      <c r="S153" s="6"/>
      <c r="T153" s="98"/>
      <c r="U153" s="110"/>
      <c r="V153" s="6"/>
      <c r="W153" s="6"/>
      <c r="X153" s="6"/>
      <c r="Y153" s="98"/>
      <c r="Z153" s="105"/>
      <c r="AA153" s="7"/>
      <c r="AB153" s="7"/>
      <c r="AC153" s="7"/>
      <c r="AD153" s="145"/>
      <c r="AE153" s="79"/>
      <c r="AF153" s="146"/>
      <c r="AG153" s="7"/>
      <c r="AH153" s="16"/>
      <c r="AI153" s="38"/>
      <c r="AJ153" s="28"/>
      <c r="AK153" s="28"/>
      <c r="AL153" s="28"/>
      <c r="AM153" s="28"/>
      <c r="AN153" s="44"/>
      <c r="AO153" s="51"/>
      <c r="AP153" s="52"/>
      <c r="AQ153" s="54"/>
      <c r="AR153" s="46"/>
      <c r="AS153" s="48"/>
      <c r="AT153" s="48"/>
      <c r="AU153" s="45"/>
    </row>
    <row r="154" spans="1:47">
      <c r="A154" s="29"/>
      <c r="B154" s="29"/>
      <c r="AJ154" s="73"/>
      <c r="AK154" s="73"/>
      <c r="AL154" s="73"/>
      <c r="AM154" s="73"/>
      <c r="AN154" s="28"/>
      <c r="AO154" s="28"/>
      <c r="AP154" s="28"/>
      <c r="AQ154" s="28"/>
      <c r="AR154" s="28"/>
      <c r="AS154" s="28"/>
      <c r="AT154" s="28"/>
      <c r="AU154" s="28"/>
    </row>
    <row r="155" spans="1:47">
      <c r="A155" s="29"/>
      <c r="B155" s="29"/>
    </row>
    <row r="156" spans="1:47">
      <c r="A156" s="29"/>
      <c r="B156" s="29"/>
    </row>
  </sheetData>
  <dataConsolidate/>
  <mergeCells count="186">
    <mergeCell ref="C12:E12"/>
    <mergeCell ref="C118:E118"/>
    <mergeCell ref="C119:E119"/>
    <mergeCell ref="C88:E88"/>
    <mergeCell ref="C89:E89"/>
    <mergeCell ref="C116:E116"/>
    <mergeCell ref="C117:E117"/>
    <mergeCell ref="C90:E90"/>
    <mergeCell ref="C91:E91"/>
    <mergeCell ref="C92:E92"/>
    <mergeCell ref="C98:E98"/>
    <mergeCell ref="C99:E99"/>
    <mergeCell ref="C100:E100"/>
    <mergeCell ref="C101:E101"/>
    <mergeCell ref="C112:E112"/>
    <mergeCell ref="C114:E114"/>
    <mergeCell ref="C115:E115"/>
    <mergeCell ref="C18:E18"/>
    <mergeCell ref="C153:E153"/>
    <mergeCell ref="C57:E57"/>
    <mergeCell ref="C58:E58"/>
    <mergeCell ref="C59:E59"/>
    <mergeCell ref="C61:E61"/>
    <mergeCell ref="C62:E62"/>
    <mergeCell ref="C63:E63"/>
    <mergeCell ref="C64:E64"/>
    <mergeCell ref="C69:E69"/>
    <mergeCell ref="C123:E123"/>
    <mergeCell ref="C124:E124"/>
    <mergeCell ref="C78:E78"/>
    <mergeCell ref="C79:E79"/>
    <mergeCell ref="C82:E82"/>
    <mergeCell ref="C83:E83"/>
    <mergeCell ref="C85:E85"/>
    <mergeCell ref="C70:E70"/>
    <mergeCell ref="C71:E71"/>
    <mergeCell ref="AT7:AT8"/>
    <mergeCell ref="AU7:AU8"/>
    <mergeCell ref="C39:E39"/>
    <mergeCell ref="C11:E11"/>
    <mergeCell ref="C13:E13"/>
    <mergeCell ref="C36:E36"/>
    <mergeCell ref="C27:E27"/>
    <mergeCell ref="C28:E28"/>
    <mergeCell ref="C29:E29"/>
    <mergeCell ref="C35:E35"/>
    <mergeCell ref="C38:E38"/>
    <mergeCell ref="C9:E9"/>
    <mergeCell ref="AN6:AN8"/>
    <mergeCell ref="AO6:AO8"/>
    <mergeCell ref="AP6:AP8"/>
    <mergeCell ref="AQ6:AQ8"/>
    <mergeCell ref="M6:T7"/>
    <mergeCell ref="U6:Y7"/>
    <mergeCell ref="AM7:AM8"/>
    <mergeCell ref="AR6:AU6"/>
    <mergeCell ref="Z7:Z8"/>
    <mergeCell ref="C14:E14"/>
    <mergeCell ref="C15:E15"/>
    <mergeCell ref="C16:E16"/>
    <mergeCell ref="AR7:AR8"/>
    <mergeCell ref="AS7:AS8"/>
    <mergeCell ref="AJ5:AM5"/>
    <mergeCell ref="A6:A8"/>
    <mergeCell ref="B6:B8"/>
    <mergeCell ref="C6:E8"/>
    <mergeCell ref="F6:F8"/>
    <mergeCell ref="G6:G8"/>
    <mergeCell ref="H6:H8"/>
    <mergeCell ref="I6:I8"/>
    <mergeCell ref="J6:J8"/>
    <mergeCell ref="K6:L7"/>
    <mergeCell ref="AA7:AA8"/>
    <mergeCell ref="AB7:AB8"/>
    <mergeCell ref="AC7:AC8"/>
    <mergeCell ref="AD7:AD8"/>
    <mergeCell ref="Z6:AC6"/>
    <mergeCell ref="AD6:AG6"/>
    <mergeCell ref="AH6:AH8"/>
    <mergeCell ref="AJ6:AM6"/>
    <mergeCell ref="AI7:AI8"/>
    <mergeCell ref="AJ7:AJ8"/>
    <mergeCell ref="AK7:AK8"/>
    <mergeCell ref="AL7:AL8"/>
    <mergeCell ref="A2:C2"/>
    <mergeCell ref="D2:F2"/>
    <mergeCell ref="G2:I3"/>
    <mergeCell ref="J2:J3"/>
    <mergeCell ref="A3:C3"/>
    <mergeCell ref="D3:F3"/>
    <mergeCell ref="C120:E120"/>
    <mergeCell ref="C121:E121"/>
    <mergeCell ref="C122:E122"/>
    <mergeCell ref="C93:E93"/>
    <mergeCell ref="C94:E94"/>
    <mergeCell ref="C95:E95"/>
    <mergeCell ref="C96:E96"/>
    <mergeCell ref="C97:E97"/>
    <mergeCell ref="C10:E10"/>
    <mergeCell ref="C49:E49"/>
    <mergeCell ref="C50:E50"/>
    <mergeCell ref="C51:E51"/>
    <mergeCell ref="C56:E56"/>
    <mergeCell ref="C48:E48"/>
    <mergeCell ref="C72:E72"/>
    <mergeCell ref="C76:E76"/>
    <mergeCell ref="C77:E77"/>
    <mergeCell ref="C17:E17"/>
    <mergeCell ref="C125:E125"/>
    <mergeCell ref="C126:E126"/>
    <mergeCell ref="C131:E131"/>
    <mergeCell ref="C127:E127"/>
    <mergeCell ref="C128:E128"/>
    <mergeCell ref="C129:E129"/>
    <mergeCell ref="C130:E130"/>
    <mergeCell ref="C132:E132"/>
    <mergeCell ref="C133:E133"/>
    <mergeCell ref="C134:E134"/>
    <mergeCell ref="C135:E135"/>
    <mergeCell ref="C136:E136"/>
    <mergeCell ref="C137:E137"/>
    <mergeCell ref="C138:E138"/>
    <mergeCell ref="C139:E139"/>
    <mergeCell ref="C140:E140"/>
    <mergeCell ref="C142:E142"/>
    <mergeCell ref="C143:E143"/>
    <mergeCell ref="C141:E141"/>
    <mergeCell ref="C144:E144"/>
    <mergeCell ref="C145:E145"/>
    <mergeCell ref="C146:E146"/>
    <mergeCell ref="C147:E147"/>
    <mergeCell ref="C148:E148"/>
    <mergeCell ref="C149:E149"/>
    <mergeCell ref="C150:E150"/>
    <mergeCell ref="C151:E151"/>
    <mergeCell ref="C152:E152"/>
    <mergeCell ref="C31:E31"/>
    <mergeCell ref="C32:E32"/>
    <mergeCell ref="C33:E33"/>
    <mergeCell ref="C34:E34"/>
    <mergeCell ref="C37:E37"/>
    <mergeCell ref="C19:E19"/>
    <mergeCell ref="C20:E20"/>
    <mergeCell ref="C21:E21"/>
    <mergeCell ref="C22:E22"/>
    <mergeCell ref="C23:E23"/>
    <mergeCell ref="C24:E24"/>
    <mergeCell ref="C25:E25"/>
    <mergeCell ref="C26:E26"/>
    <mergeCell ref="C30:E30"/>
    <mergeCell ref="C40:E40"/>
    <mergeCell ref="C41:E41"/>
    <mergeCell ref="C42:E42"/>
    <mergeCell ref="C43:E43"/>
    <mergeCell ref="C44:E44"/>
    <mergeCell ref="C45:E45"/>
    <mergeCell ref="C46:E46"/>
    <mergeCell ref="C47:E47"/>
    <mergeCell ref="C55:E55"/>
    <mergeCell ref="C52:E52"/>
    <mergeCell ref="C53:E53"/>
    <mergeCell ref="C54:E54"/>
    <mergeCell ref="C80:E80"/>
    <mergeCell ref="C81:E81"/>
    <mergeCell ref="C86:E86"/>
    <mergeCell ref="C87:E87"/>
    <mergeCell ref="C84:E84"/>
    <mergeCell ref="C60:E60"/>
    <mergeCell ref="C67:E67"/>
    <mergeCell ref="C68:E68"/>
    <mergeCell ref="C65:E65"/>
    <mergeCell ref="C66:E66"/>
    <mergeCell ref="C73:E73"/>
    <mergeCell ref="C74:E74"/>
    <mergeCell ref="C75:E75"/>
    <mergeCell ref="C113:E113"/>
    <mergeCell ref="C111:E111"/>
    <mergeCell ref="C110:E110"/>
    <mergeCell ref="C104:E104"/>
    <mergeCell ref="C105:E105"/>
    <mergeCell ref="C102:E102"/>
    <mergeCell ref="C103:E103"/>
    <mergeCell ref="C106:E106"/>
    <mergeCell ref="C107:E107"/>
    <mergeCell ref="C108:E108"/>
    <mergeCell ref="C109:E109"/>
  </mergeCells>
  <phoneticPr fontId="1"/>
  <dataValidations count="1">
    <dataValidation type="list" allowBlank="1" showInputMessage="1" showErrorMessage="1" sqref="F150:F153" xr:uid="{679DC7B2-5956-4E1A-B5CF-46C854E656D8}">
      <formula1>$D$13:$D$29</formula1>
    </dataValidation>
  </dataValidations>
  <pageMargins left="0.70866141732283472" right="0.70866141732283472" top="0.74803149606299213" bottom="0.74803149606299213" header="0.31496062992125984" footer="0.31496062992125984"/>
  <pageSetup paperSize="8" scale="39" orientation="landscape" r:id="rId1"/>
  <colBreaks count="1" manualBreakCount="1">
    <brk id="34" min="1" max="348"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3B4803B-C395-4912-B5A6-F57EFADA29CB}">
          <x14:formula1>
            <xm:f>'SI，FI指標'!$A$15:$A$21</xm:f>
          </x14:formula1>
          <xm:sqref>AF9:AF153</xm:sqref>
        </x14:dataValidation>
        <x14:dataValidation type="list" allowBlank="1" showInputMessage="1" showErrorMessage="1" xr:uid="{3BC65268-C518-47EC-9550-AC52C99C79B0}">
          <x14:formula1>
            <xm:f>'SI，FI指標'!$B$5:$B$10</xm:f>
          </x14:formula1>
          <xm:sqref>AD9:AD153</xm:sqref>
        </x14:dataValidation>
        <x14:dataValidation type="list" allowBlank="1" showInputMessage="1" showErrorMessage="1" xr:uid="{8448AAD1-DF04-427C-BDEE-A42710DB4065}">
          <x14:formula1>
            <xm:f>前書き!$D$12:$D$20</xm:f>
          </x14:formula1>
          <xm:sqref>F9:F149</xm:sqref>
        </x14:dataValidation>
        <x14:dataValidation type="list" allowBlank="1" showInputMessage="1" showErrorMessage="1" xr:uid="{37C9CB1D-65CA-4C15-A76B-C41E82D6502F}">
          <x14:formula1>
            <xm:f>'別紙(用語定義)'!$B$42:$B$86</xm:f>
          </x14:formula1>
          <xm:sqref>B9:B153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5458-B8FD-4315-9CAC-DDD639B947A1}">
  <dimension ref="A1:N21"/>
  <sheetViews>
    <sheetView zoomScaleNormal="100" workbookViewId="0">
      <selection activeCell="D9" sqref="D9"/>
    </sheetView>
  </sheetViews>
  <sheetFormatPr defaultRowHeight="18.75"/>
  <cols>
    <col min="2" max="2" width="18.625" customWidth="1"/>
    <col min="3" max="4" width="30.875" customWidth="1"/>
    <col min="5" max="5" width="12.125" bestFit="1" customWidth="1"/>
  </cols>
  <sheetData>
    <row r="1" spans="1:14">
      <c r="A1" s="88" t="s">
        <v>293</v>
      </c>
      <c r="B1" s="89"/>
      <c r="C1" s="91"/>
      <c r="K1" s="92"/>
      <c r="L1" s="92"/>
      <c r="M1" s="92"/>
    </row>
    <row r="2" spans="1:14">
      <c r="B2" s="90"/>
      <c r="K2" s="92"/>
      <c r="L2" s="92"/>
      <c r="M2" s="92"/>
    </row>
    <row r="3" spans="1:14" ht="18" customHeight="1">
      <c r="A3" s="315" t="s">
        <v>294</v>
      </c>
      <c r="B3" s="68"/>
      <c r="C3" s="297" t="s">
        <v>295</v>
      </c>
      <c r="D3" s="297"/>
      <c r="E3" s="297"/>
      <c r="F3" s="297" t="s">
        <v>296</v>
      </c>
      <c r="J3" s="92"/>
      <c r="K3" s="92"/>
      <c r="L3" s="92"/>
      <c r="M3" s="92"/>
      <c r="N3" s="92"/>
    </row>
    <row r="4" spans="1:14">
      <c r="A4" s="315"/>
      <c r="B4" s="68" t="s">
        <v>297</v>
      </c>
      <c r="C4" s="95" t="s">
        <v>298</v>
      </c>
      <c r="D4" s="95" t="s">
        <v>299</v>
      </c>
      <c r="E4" s="95" t="s">
        <v>300</v>
      </c>
      <c r="F4" s="297"/>
      <c r="J4" s="92"/>
      <c r="K4" s="92"/>
      <c r="L4" s="92"/>
      <c r="M4" s="92"/>
      <c r="N4" s="92"/>
    </row>
    <row r="5" spans="1:14">
      <c r="A5" s="1">
        <v>0</v>
      </c>
      <c r="B5" s="94" t="s">
        <v>121</v>
      </c>
      <c r="C5" s="67"/>
      <c r="D5" s="67"/>
      <c r="E5" s="67"/>
      <c r="F5" s="152"/>
      <c r="J5" s="92"/>
      <c r="K5" s="92"/>
      <c r="L5" s="92"/>
      <c r="M5" s="92"/>
      <c r="N5" s="92"/>
    </row>
    <row r="6" spans="1:14">
      <c r="A6" s="1">
        <v>1</v>
      </c>
      <c r="B6" s="1">
        <v>10</v>
      </c>
      <c r="C6" s="1" t="s">
        <v>301</v>
      </c>
      <c r="D6" s="1" t="s">
        <v>301</v>
      </c>
      <c r="E6" s="1" t="s">
        <v>302</v>
      </c>
      <c r="F6" s="1">
        <v>7</v>
      </c>
      <c r="J6" s="92"/>
      <c r="K6" s="92"/>
      <c r="L6" s="92"/>
      <c r="M6" s="92"/>
      <c r="N6" s="92"/>
    </row>
    <row r="7" spans="1:14">
      <c r="A7" s="1">
        <v>2</v>
      </c>
      <c r="B7" s="1">
        <v>20</v>
      </c>
      <c r="C7" s="1" t="s">
        <v>303</v>
      </c>
      <c r="D7" s="1" t="s">
        <v>304</v>
      </c>
      <c r="E7" s="1"/>
      <c r="F7" s="1">
        <v>6</v>
      </c>
      <c r="J7" s="92"/>
      <c r="K7" s="92"/>
      <c r="L7" s="92"/>
      <c r="M7" s="92"/>
      <c r="N7" s="92"/>
    </row>
    <row r="8" spans="1:14">
      <c r="A8" s="1">
        <v>3</v>
      </c>
      <c r="B8" s="1">
        <v>30</v>
      </c>
      <c r="C8" s="1" t="s">
        <v>305</v>
      </c>
      <c r="D8" s="1" t="s">
        <v>306</v>
      </c>
      <c r="E8" s="1"/>
      <c r="F8" s="1">
        <v>6</v>
      </c>
      <c r="J8" s="92"/>
      <c r="K8" s="92"/>
      <c r="L8" s="92"/>
      <c r="M8" s="92"/>
      <c r="N8" s="92"/>
    </row>
    <row r="9" spans="1:14">
      <c r="A9" s="1">
        <v>4</v>
      </c>
      <c r="B9" s="1">
        <v>40</v>
      </c>
      <c r="C9" s="1" t="s">
        <v>307</v>
      </c>
      <c r="D9" s="1" t="s">
        <v>308</v>
      </c>
      <c r="E9" s="1"/>
      <c r="F9" s="1">
        <v>5</v>
      </c>
      <c r="J9" s="92"/>
      <c r="K9" s="92"/>
      <c r="L9" s="92"/>
      <c r="M9" s="92"/>
      <c r="N9" s="92"/>
    </row>
    <row r="10" spans="1:14">
      <c r="A10" s="1">
        <v>5</v>
      </c>
      <c r="B10" s="1">
        <v>50</v>
      </c>
      <c r="C10" s="1" t="s">
        <v>309</v>
      </c>
      <c r="D10" s="1" t="s">
        <v>310</v>
      </c>
      <c r="E10" s="1" t="s">
        <v>311</v>
      </c>
      <c r="F10" s="1">
        <v>5</v>
      </c>
      <c r="J10" s="92"/>
      <c r="K10" s="92"/>
      <c r="L10" s="92"/>
      <c r="M10" s="92"/>
      <c r="N10" s="92"/>
    </row>
    <row r="11" spans="1:14">
      <c r="I11" s="92"/>
      <c r="J11" s="92"/>
      <c r="K11" s="92"/>
      <c r="L11" s="92"/>
      <c r="M11" s="92"/>
    </row>
    <row r="12" spans="1:14">
      <c r="B12" s="90"/>
      <c r="C12" s="87"/>
      <c r="K12" s="92"/>
      <c r="L12" s="92"/>
      <c r="M12" s="92"/>
    </row>
    <row r="13" spans="1:14">
      <c r="A13" t="s">
        <v>312</v>
      </c>
    </row>
    <row r="14" spans="1:14">
      <c r="A14" s="68" t="s">
        <v>294</v>
      </c>
      <c r="B14" s="68" t="s">
        <v>313</v>
      </c>
      <c r="C14" s="86" t="s">
        <v>314</v>
      </c>
      <c r="D14" s="68" t="s">
        <v>315</v>
      </c>
    </row>
    <row r="15" spans="1:14" ht="52.7" customHeight="1">
      <c r="A15" s="1">
        <v>1</v>
      </c>
      <c r="B15" s="67" t="s">
        <v>316</v>
      </c>
      <c r="C15" s="85" t="s">
        <v>317</v>
      </c>
      <c r="D15" s="93" t="s">
        <v>318</v>
      </c>
    </row>
    <row r="16" spans="1:14" ht="25.5" customHeight="1">
      <c r="A16" s="1">
        <v>2</v>
      </c>
      <c r="B16" s="67"/>
      <c r="C16" s="85"/>
      <c r="D16" s="93"/>
    </row>
    <row r="17" spans="1:4" ht="75">
      <c r="A17" s="1">
        <v>3</v>
      </c>
      <c r="B17" s="1" t="s">
        <v>319</v>
      </c>
      <c r="C17" s="85" t="s">
        <v>320</v>
      </c>
      <c r="D17" s="94" t="s">
        <v>321</v>
      </c>
    </row>
    <row r="18" spans="1:4">
      <c r="A18" s="1">
        <v>4</v>
      </c>
      <c r="B18" s="1"/>
      <c r="C18" s="85"/>
      <c r="D18" s="94"/>
    </row>
    <row r="19" spans="1:4" ht="75">
      <c r="A19" s="1">
        <v>5</v>
      </c>
      <c r="B19" s="1" t="s">
        <v>322</v>
      </c>
      <c r="C19" s="85" t="s">
        <v>323</v>
      </c>
      <c r="D19" s="94">
        <v>0.1</v>
      </c>
    </row>
    <row r="20" spans="1:4">
      <c r="A20" s="1">
        <v>6</v>
      </c>
      <c r="B20" s="1"/>
      <c r="C20" s="85"/>
      <c r="D20" s="94"/>
    </row>
    <row r="21" spans="1:4">
      <c r="A21" s="1">
        <v>7</v>
      </c>
      <c r="B21" s="1" t="s">
        <v>324</v>
      </c>
      <c r="C21" s="85" t="s">
        <v>325</v>
      </c>
      <c r="D21" s="94">
        <v>10</v>
      </c>
    </row>
  </sheetData>
  <mergeCells count="3">
    <mergeCell ref="C3:E3"/>
    <mergeCell ref="A3:A4"/>
    <mergeCell ref="F3:F4"/>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9"/>
  <sheetViews>
    <sheetView topLeftCell="A59" zoomScale="93" zoomScaleNormal="80" zoomScaleSheetLayoutView="85" workbookViewId="0">
      <selection activeCell="C80" sqref="C80:C83"/>
    </sheetView>
  </sheetViews>
  <sheetFormatPr defaultColWidth="9" defaultRowHeight="15.75"/>
  <cols>
    <col min="1" max="1" width="56.375" style="18" bestFit="1" customWidth="1"/>
    <col min="2" max="2" width="120.875" style="18" customWidth="1"/>
    <col min="3" max="3" width="36.5" style="18" customWidth="1"/>
    <col min="4" max="16384" width="9" style="18"/>
  </cols>
  <sheetData>
    <row r="1" spans="1:4">
      <c r="A1" s="17" t="s">
        <v>326</v>
      </c>
    </row>
    <row r="2" spans="1:4">
      <c r="A2" s="18" t="s">
        <v>327</v>
      </c>
    </row>
    <row r="3" spans="1:4">
      <c r="A3" s="19" t="s">
        <v>328</v>
      </c>
      <c r="B3" s="19" t="s">
        <v>329</v>
      </c>
    </row>
    <row r="4" spans="1:4">
      <c r="A4" s="20" t="s">
        <v>330</v>
      </c>
      <c r="B4" s="21" t="s">
        <v>331</v>
      </c>
    </row>
    <row r="5" spans="1:4">
      <c r="A5" s="21" t="s">
        <v>332</v>
      </c>
      <c r="B5" s="21" t="s">
        <v>333</v>
      </c>
    </row>
    <row r="6" spans="1:4">
      <c r="A6" s="21" t="s">
        <v>334</v>
      </c>
      <c r="B6" s="21" t="s">
        <v>335</v>
      </c>
    </row>
    <row r="7" spans="1:4" ht="31.5">
      <c r="A7" s="21" t="s">
        <v>336</v>
      </c>
      <c r="B7" s="20" t="s">
        <v>337</v>
      </c>
    </row>
    <row r="8" spans="1:4">
      <c r="A8" s="21" t="s">
        <v>338</v>
      </c>
      <c r="B8" s="20" t="s">
        <v>339</v>
      </c>
    </row>
    <row r="9" spans="1:4">
      <c r="A9" s="21" t="s">
        <v>340</v>
      </c>
      <c r="B9" s="21" t="s">
        <v>335</v>
      </c>
    </row>
    <row r="10" spans="1:4">
      <c r="A10" s="21" t="s">
        <v>341</v>
      </c>
      <c r="B10" s="21" t="s">
        <v>333</v>
      </c>
    </row>
    <row r="11" spans="1:4">
      <c r="A11" s="21" t="s">
        <v>342</v>
      </c>
      <c r="B11" s="21" t="s">
        <v>343</v>
      </c>
    </row>
    <row r="13" spans="1:4">
      <c r="A13" s="17" t="s">
        <v>344</v>
      </c>
    </row>
    <row r="14" spans="1:4">
      <c r="A14" s="17" t="s">
        <v>345</v>
      </c>
    </row>
    <row r="15" spans="1:4">
      <c r="A15" s="19" t="s">
        <v>346</v>
      </c>
      <c r="B15" s="19" t="s">
        <v>329</v>
      </c>
      <c r="D15" s="22" t="s">
        <v>347</v>
      </c>
    </row>
    <row r="16" spans="1:4">
      <c r="A16" s="20" t="s">
        <v>348</v>
      </c>
      <c r="B16" s="21" t="s">
        <v>349</v>
      </c>
    </row>
    <row r="17" spans="1:4">
      <c r="A17" s="21" t="s">
        <v>350</v>
      </c>
      <c r="B17" s="21" t="s">
        <v>351</v>
      </c>
    </row>
    <row r="18" spans="1:4" ht="15" customHeight="1">
      <c r="A18" s="21" t="s">
        <v>352</v>
      </c>
      <c r="B18" s="21" t="s">
        <v>353</v>
      </c>
    </row>
    <row r="19" spans="1:4">
      <c r="A19" s="21" t="s">
        <v>354</v>
      </c>
      <c r="B19" s="21" t="s">
        <v>355</v>
      </c>
    </row>
    <row r="20" spans="1:4" ht="15" customHeight="1">
      <c r="A20" s="21" t="s">
        <v>356</v>
      </c>
      <c r="B20" s="21" t="s">
        <v>357</v>
      </c>
    </row>
    <row r="21" spans="1:4" ht="15" customHeight="1">
      <c r="A21" s="17" t="s">
        <v>358</v>
      </c>
      <c r="B21" s="113"/>
    </row>
    <row r="22" spans="1:4">
      <c r="A22" s="19" t="s">
        <v>346</v>
      </c>
      <c r="B22" s="19" t="s">
        <v>329</v>
      </c>
      <c r="D22" s="22" t="s">
        <v>347</v>
      </c>
    </row>
    <row r="23" spans="1:4" ht="15" customHeight="1">
      <c r="A23" s="20" t="s">
        <v>359</v>
      </c>
      <c r="B23" s="114"/>
    </row>
    <row r="24" spans="1:4" ht="15" customHeight="1">
      <c r="A24" s="21" t="s">
        <v>360</v>
      </c>
      <c r="B24" s="114"/>
    </row>
    <row r="25" spans="1:4">
      <c r="A25" s="21" t="s">
        <v>361</v>
      </c>
      <c r="B25" s="21"/>
    </row>
    <row r="26" spans="1:4">
      <c r="A26" s="21" t="s">
        <v>362</v>
      </c>
      <c r="B26" s="21"/>
    </row>
    <row r="27" spans="1:4">
      <c r="A27" s="21" t="s">
        <v>363</v>
      </c>
      <c r="B27" s="21"/>
    </row>
    <row r="28" spans="1:4">
      <c r="A28" s="18" t="s">
        <v>300</v>
      </c>
    </row>
    <row r="29" spans="1:4">
      <c r="A29" s="19" t="s">
        <v>364</v>
      </c>
      <c r="B29" s="19" t="s">
        <v>329</v>
      </c>
      <c r="D29" s="22" t="s">
        <v>347</v>
      </c>
    </row>
    <row r="30" spans="1:4">
      <c r="A30" s="21" t="s">
        <v>365</v>
      </c>
      <c r="B30" s="21"/>
    </row>
    <row r="31" spans="1:4">
      <c r="A31" s="21" t="s">
        <v>366</v>
      </c>
      <c r="B31" s="21"/>
    </row>
    <row r="32" spans="1:4">
      <c r="A32" s="18" t="s">
        <v>367</v>
      </c>
    </row>
    <row r="33" spans="1:2">
      <c r="A33" s="19" t="s">
        <v>364</v>
      </c>
      <c r="B33" s="19" t="s">
        <v>329</v>
      </c>
    </row>
    <row r="34" spans="1:2">
      <c r="A34" s="21" t="s">
        <v>368</v>
      </c>
      <c r="B34" s="21"/>
    </row>
    <row r="35" spans="1:2">
      <c r="A35" s="21" t="s">
        <v>369</v>
      </c>
      <c r="B35" s="21" t="s">
        <v>370</v>
      </c>
    </row>
    <row r="36" spans="1:2">
      <c r="A36" s="21" t="s">
        <v>371</v>
      </c>
      <c r="B36" s="21" t="s">
        <v>372</v>
      </c>
    </row>
    <row r="37" spans="1:2">
      <c r="A37" s="21" t="s">
        <v>373</v>
      </c>
      <c r="B37" s="21" t="s">
        <v>374</v>
      </c>
    </row>
    <row r="39" spans="1:2">
      <c r="A39" s="17" t="s">
        <v>61</v>
      </c>
    </row>
    <row r="40" spans="1:2">
      <c r="A40" s="18" t="s">
        <v>375</v>
      </c>
    </row>
    <row r="41" spans="1:2">
      <c r="A41" s="19" t="s">
        <v>376</v>
      </c>
      <c r="B41" s="19" t="s">
        <v>377</v>
      </c>
    </row>
    <row r="42" spans="1:2">
      <c r="A42" s="83" t="s">
        <v>378</v>
      </c>
      <c r="B42" s="83" t="s">
        <v>379</v>
      </c>
    </row>
    <row r="43" spans="1:2">
      <c r="A43" s="83" t="s">
        <v>380</v>
      </c>
      <c r="B43" s="83" t="s">
        <v>381</v>
      </c>
    </row>
    <row r="44" spans="1:2">
      <c r="A44" s="83" t="s">
        <v>380</v>
      </c>
      <c r="B44" s="83" t="s">
        <v>382</v>
      </c>
    </row>
    <row r="45" spans="1:2">
      <c r="A45" s="83" t="s">
        <v>380</v>
      </c>
      <c r="B45" s="83" t="s">
        <v>383</v>
      </c>
    </row>
    <row r="46" spans="1:2">
      <c r="A46" s="83" t="s">
        <v>384</v>
      </c>
      <c r="B46" s="83" t="s">
        <v>385</v>
      </c>
    </row>
    <row r="47" spans="1:2">
      <c r="A47" s="83" t="s">
        <v>386</v>
      </c>
      <c r="B47" s="83" t="s">
        <v>387</v>
      </c>
    </row>
    <row r="48" spans="1:2">
      <c r="A48" s="83" t="s">
        <v>386</v>
      </c>
      <c r="B48" s="83" t="s">
        <v>388</v>
      </c>
    </row>
    <row r="49" spans="1:2">
      <c r="A49" s="83" t="s">
        <v>386</v>
      </c>
      <c r="B49" s="83" t="s">
        <v>389</v>
      </c>
    </row>
    <row r="50" spans="1:2">
      <c r="A50" s="83" t="s">
        <v>386</v>
      </c>
      <c r="B50" s="83" t="s">
        <v>390</v>
      </c>
    </row>
    <row r="51" spans="1:2">
      <c r="A51" s="83" t="s">
        <v>391</v>
      </c>
      <c r="B51" s="83" t="s">
        <v>392</v>
      </c>
    </row>
    <row r="52" spans="1:2">
      <c r="A52" s="83" t="s">
        <v>391</v>
      </c>
      <c r="B52" s="83" t="s">
        <v>393</v>
      </c>
    </row>
    <row r="53" spans="1:2">
      <c r="A53" s="83" t="s">
        <v>391</v>
      </c>
      <c r="B53" s="83" t="s">
        <v>394</v>
      </c>
    </row>
    <row r="54" spans="1:2">
      <c r="A54" s="83" t="s">
        <v>391</v>
      </c>
      <c r="B54" s="83" t="s">
        <v>395</v>
      </c>
    </row>
    <row r="55" spans="1:2">
      <c r="A55" s="83" t="s">
        <v>396</v>
      </c>
      <c r="B55" s="83" t="s">
        <v>397</v>
      </c>
    </row>
    <row r="56" spans="1:2">
      <c r="A56" s="83" t="s">
        <v>398</v>
      </c>
      <c r="B56" s="83" t="s">
        <v>399</v>
      </c>
    </row>
    <row r="57" spans="1:2">
      <c r="A57" s="83" t="s">
        <v>398</v>
      </c>
      <c r="B57" s="83" t="s">
        <v>109</v>
      </c>
    </row>
    <row r="58" spans="1:2">
      <c r="A58" s="83" t="s">
        <v>398</v>
      </c>
      <c r="B58" s="83" t="s">
        <v>400</v>
      </c>
    </row>
    <row r="59" spans="1:2">
      <c r="A59" s="83" t="s">
        <v>398</v>
      </c>
      <c r="B59" s="83" t="s">
        <v>401</v>
      </c>
    </row>
    <row r="60" spans="1:2">
      <c r="A60" s="83" t="s">
        <v>402</v>
      </c>
      <c r="B60" s="83" t="s">
        <v>403</v>
      </c>
    </row>
    <row r="61" spans="1:2">
      <c r="A61" s="83" t="s">
        <v>402</v>
      </c>
      <c r="B61" s="83" t="s">
        <v>404</v>
      </c>
    </row>
    <row r="62" spans="1:2">
      <c r="A62" s="83" t="s">
        <v>402</v>
      </c>
      <c r="B62" s="83" t="s">
        <v>405</v>
      </c>
    </row>
    <row r="63" spans="1:2">
      <c r="A63" s="83" t="s">
        <v>402</v>
      </c>
      <c r="B63" s="83" t="s">
        <v>406</v>
      </c>
    </row>
    <row r="64" spans="1:2">
      <c r="A64" s="83" t="s">
        <v>402</v>
      </c>
      <c r="B64" s="83" t="s">
        <v>407</v>
      </c>
    </row>
    <row r="65" spans="1:3">
      <c r="A65" s="83" t="s">
        <v>408</v>
      </c>
      <c r="B65" s="83" t="s">
        <v>367</v>
      </c>
    </row>
    <row r="66" spans="1:3">
      <c r="A66" s="83" t="s">
        <v>408</v>
      </c>
      <c r="B66" s="83" t="s">
        <v>409</v>
      </c>
    </row>
    <row r="67" spans="1:3">
      <c r="A67" s="83" t="s">
        <v>410</v>
      </c>
      <c r="B67" s="83" t="s">
        <v>411</v>
      </c>
    </row>
    <row r="68" spans="1:3">
      <c r="A68" s="83" t="s">
        <v>412</v>
      </c>
      <c r="B68" s="83" t="s">
        <v>413</v>
      </c>
    </row>
    <row r="69" spans="1:3">
      <c r="A69" s="83" t="s">
        <v>414</v>
      </c>
      <c r="B69" s="83" t="s">
        <v>415</v>
      </c>
    </row>
    <row r="70" spans="1:3">
      <c r="A70" s="83" t="s">
        <v>416</v>
      </c>
      <c r="B70" s="83" t="s">
        <v>417</v>
      </c>
    </row>
    <row r="71" spans="1:3">
      <c r="A71" s="83" t="s">
        <v>410</v>
      </c>
      <c r="B71" s="83" t="s">
        <v>418</v>
      </c>
    </row>
    <row r="72" spans="1:3">
      <c r="A72" s="83" t="s">
        <v>410</v>
      </c>
      <c r="B72" s="83" t="s">
        <v>419</v>
      </c>
    </row>
    <row r="73" spans="1:3">
      <c r="A73" s="83" t="s">
        <v>410</v>
      </c>
      <c r="B73" s="83" t="s">
        <v>420</v>
      </c>
    </row>
    <row r="74" spans="1:3">
      <c r="A74" s="83" t="s">
        <v>410</v>
      </c>
      <c r="B74" s="83" t="s">
        <v>421</v>
      </c>
    </row>
    <row r="75" spans="1:3">
      <c r="A75" s="83" t="s">
        <v>422</v>
      </c>
      <c r="B75" s="83" t="s">
        <v>423</v>
      </c>
    </row>
    <row r="76" spans="1:3">
      <c r="A76" s="175" t="s">
        <v>358</v>
      </c>
      <c r="B76" s="175" t="s">
        <v>424</v>
      </c>
    </row>
    <row r="77" spans="1:3">
      <c r="A77" s="175" t="s">
        <v>358</v>
      </c>
      <c r="B77" s="175" t="s">
        <v>425</v>
      </c>
    </row>
    <row r="78" spans="1:3">
      <c r="A78" s="175" t="s">
        <v>358</v>
      </c>
      <c r="B78" s="175" t="s">
        <v>426</v>
      </c>
    </row>
    <row r="79" spans="1:3">
      <c r="A79" s="175" t="s">
        <v>358</v>
      </c>
      <c r="B79" s="175" t="s">
        <v>427</v>
      </c>
    </row>
    <row r="80" spans="1:3">
      <c r="A80" s="83" t="s">
        <v>358</v>
      </c>
      <c r="B80" s="83" t="s">
        <v>428</v>
      </c>
      <c r="C80" s="316" t="s">
        <v>429</v>
      </c>
    </row>
    <row r="81" spans="1:3">
      <c r="A81" s="83" t="s">
        <v>358</v>
      </c>
      <c r="B81" s="83" t="s">
        <v>430</v>
      </c>
      <c r="C81" s="317"/>
    </row>
    <row r="82" spans="1:3">
      <c r="A82" s="83" t="s">
        <v>358</v>
      </c>
      <c r="B82" s="83" t="s">
        <v>431</v>
      </c>
      <c r="C82" s="317"/>
    </row>
    <row r="83" spans="1:3">
      <c r="A83" s="83" t="s">
        <v>358</v>
      </c>
      <c r="B83" s="83" t="s">
        <v>432</v>
      </c>
      <c r="C83" s="317"/>
    </row>
    <row r="84" spans="1:3">
      <c r="A84" s="83" t="s">
        <v>433</v>
      </c>
      <c r="B84" s="83" t="s">
        <v>434</v>
      </c>
    </row>
    <row r="85" spans="1:3">
      <c r="A85" s="83" t="s">
        <v>433</v>
      </c>
      <c r="B85" s="83" t="s">
        <v>435</v>
      </c>
    </row>
    <row r="86" spans="1:3">
      <c r="A86" s="83" t="s">
        <v>433</v>
      </c>
      <c r="B86" s="83" t="s">
        <v>436</v>
      </c>
    </row>
    <row r="87" spans="1:3">
      <c r="A87" s="21" t="s">
        <v>437</v>
      </c>
      <c r="B87" s="21" t="s">
        <v>438</v>
      </c>
    </row>
    <row r="88" spans="1:3">
      <c r="A88" s="21" t="s">
        <v>437</v>
      </c>
      <c r="B88" s="21" t="s">
        <v>439</v>
      </c>
    </row>
    <row r="89" spans="1:3">
      <c r="A89" s="21" t="s">
        <v>437</v>
      </c>
      <c r="B89" s="21" t="s">
        <v>440</v>
      </c>
    </row>
  </sheetData>
  <mergeCells count="1">
    <mergeCell ref="C80:C83"/>
  </mergeCells>
  <phoneticPr fontId="1"/>
  <pageMargins left="0.7" right="0.7" top="0.75" bottom="0.75" header="0.3" footer="0.3"/>
  <pageSetup paperSize="9" scale="54" orientation="portrait" verticalDpi="300" r:id="rId1"/>
  <colBreaks count="1" manualBreakCount="1">
    <brk id="2" max="38"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20962f-d90d-4103-8da1-e2bc9ca1253f" xsi:nil="true"/>
    <lcf76f155ced4ddcb4097134ff3c332f xmlns="443b083f-7e7d-4c4b-9270-10f791c83e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03864CD166344D8A821271BC5EC02B" ma:contentTypeVersion="13" ma:contentTypeDescription="新しいドキュメントを作成します。" ma:contentTypeScope="" ma:versionID="5bbb273a7817354e946f873c3042181b">
  <xsd:schema xmlns:xsd="http://www.w3.org/2001/XMLSchema" xmlns:xs="http://www.w3.org/2001/XMLSchema" xmlns:p="http://schemas.microsoft.com/office/2006/metadata/properties" xmlns:ns2="443b083f-7e7d-4c4b-9270-10f791c83ef8" xmlns:ns3="4f20962f-d90d-4103-8da1-e2bc9ca1253f" targetNamespace="http://schemas.microsoft.com/office/2006/metadata/properties" ma:root="true" ma:fieldsID="6cbcb1db430ff8b2103d49806ad98db2" ns2:_="" ns3:_="">
    <xsd:import namespace="443b083f-7e7d-4c4b-9270-10f791c83ef8"/>
    <xsd:import namespace="4f20962f-d90d-4103-8da1-e2bc9ca1253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b083f-7e7d-4c4b-9270-10f791c83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f4763ea-0918-45b7-adbf-604d4060d4e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20962f-d90d-4103-8da1-e2bc9ca1253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7dd2fe-5cb6-4057-9a9b-a182491bb6aa}" ma:internalName="TaxCatchAll" ma:showField="CatchAllData" ma:web="4f20962f-d90d-4103-8da1-e2bc9ca1253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4613B-FD3B-438E-BA21-344C14AD001E}"/>
</file>

<file path=customXml/itemProps2.xml><?xml version="1.0" encoding="utf-8"?>
<ds:datastoreItem xmlns:ds="http://schemas.openxmlformats.org/officeDocument/2006/customXml" ds:itemID="{002BF2B5-7647-4B62-B8D7-948D3C54C434}"/>
</file>

<file path=customXml/itemProps3.xml><?xml version="1.0" encoding="utf-8"?>
<ds:datastoreItem xmlns:ds="http://schemas.openxmlformats.org/officeDocument/2006/customXml" ds:itemID="{CEB9A313-05C4-44DB-BF68-A14E67027E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Nishimura Haruka</dc:creator>
  <cp:keywords/>
  <dc:description/>
  <cp:lastModifiedBy>平井 一毅</cp:lastModifiedBy>
  <cp:revision/>
  <dcterms:created xsi:type="dcterms:W3CDTF">2020-04-28T08:35:52Z</dcterms:created>
  <dcterms:modified xsi:type="dcterms:W3CDTF">2024-01-10T07:34:07Z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0x01010072217B292091C6439058CE8FD6610173</vt:lpwstr>
  </property>
  <property fmtid="{D5CDD505-2E9C-101B-9397-08002B2CF9AE}" pid="3" name="MediaServiceImageTags">
    <vt:lpwstr/>
  </property>
</Properties>
</file>